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โอนงานส่วนกลาง ให้คุณนาวรัตน์---\12 สขร\สขร 69\12 ก.ย. 69\"/>
    </mc:Choice>
  </mc:AlternateContent>
  <xr:revisionPtr revIDLastSave="0" documentId="13_ncr:1_{4B730AAF-91D5-4B95-A1CA-DC392E2726B4}" xr6:coauthVersionLast="36" xr6:coauthVersionMax="47" xr10:uidLastSave="{00000000-0000-0000-0000-000000000000}"/>
  <bookViews>
    <workbookView xWindow="0" yWindow="0" windowWidth="28800" windowHeight="10725" tabRatio="606" xr2:uid="{00000000-000D-0000-FFFF-FFFF00000000}"/>
  </bookViews>
  <sheets>
    <sheet name="09-69" sheetId="7" r:id="rId1"/>
  </sheets>
  <definedNames>
    <definedName name="___xlnm.Print_Titles_1">#N/A</definedName>
    <definedName name="__xlnm.Print_Titles_1">NA()</definedName>
    <definedName name="__xlnm.Print_Titles_2">#N/A</definedName>
    <definedName name="Excel_BuiltIn_Print_Area_5">"$#REF!.$A$1:$J$15"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87" i="7" l="1"/>
  <c r="D687" i="7"/>
  <c r="C687" i="7"/>
  <c r="I686" i="7"/>
  <c r="D686" i="7"/>
  <c r="C686" i="7"/>
  <c r="I671" i="7"/>
  <c r="D671" i="7"/>
  <c r="C671" i="7"/>
  <c r="I657" i="7"/>
  <c r="D657" i="7"/>
  <c r="C657" i="7"/>
  <c r="I644" i="7"/>
  <c r="I624" i="7" l="1"/>
  <c r="H609" i="7"/>
  <c r="I587" i="7" l="1"/>
  <c r="C587" i="7"/>
  <c r="C507" i="7" l="1"/>
  <c r="I506" i="7"/>
  <c r="I507" i="7" s="1"/>
  <c r="H506" i="7"/>
  <c r="C498" i="7"/>
  <c r="I497" i="7"/>
  <c r="H497" i="7"/>
  <c r="I496" i="7"/>
  <c r="H496" i="7"/>
  <c r="I495" i="7"/>
  <c r="H495" i="7"/>
  <c r="I494" i="7"/>
  <c r="H494" i="7"/>
  <c r="I493" i="7"/>
  <c r="H493" i="7"/>
  <c r="I492" i="7"/>
  <c r="H492" i="7"/>
  <c r="I491" i="7"/>
  <c r="H491" i="7"/>
  <c r="I490" i="7"/>
  <c r="H490" i="7"/>
  <c r="I498" i="7" l="1"/>
  <c r="I482" i="7"/>
  <c r="I473" i="7"/>
  <c r="I453" i="7" l="1"/>
  <c r="H453" i="7"/>
  <c r="I452" i="7"/>
  <c r="H452" i="7"/>
  <c r="I451" i="7"/>
  <c r="H451" i="7"/>
  <c r="I450" i="7"/>
  <c r="H450" i="7"/>
  <c r="I449" i="7"/>
  <c r="H449" i="7"/>
  <c r="H448" i="7"/>
  <c r="I447" i="7"/>
  <c r="H447" i="7"/>
  <c r="I404" i="7"/>
  <c r="I362" i="7" l="1"/>
  <c r="I352" i="7"/>
  <c r="I333" i="7" l="1"/>
  <c r="C329" i="7"/>
  <c r="I308" i="7" l="1"/>
  <c r="I288" i="7" l="1"/>
  <c r="H233" i="7" l="1"/>
  <c r="D233" i="7"/>
  <c r="G233" i="7" s="1"/>
  <c r="H232" i="7"/>
  <c r="D232" i="7"/>
  <c r="G232" i="7" s="1"/>
  <c r="C226" i="7" l="1"/>
  <c r="I212" i="7" l="1"/>
  <c r="I185" i="7" l="1"/>
  <c r="I183" i="7"/>
  <c r="I22"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00101878</author>
    <author>ศศิธร ยิ่งเชิดสุข</author>
    <author>00100299</author>
  </authors>
  <commentList>
    <comment ref="C327" authorId="0" shapeId="0" xr:uid="{8A682E0D-8A21-4E7C-B521-5B354CFB516C}">
      <text>
        <r>
          <rPr>
            <sz val="9"/>
            <color indexed="81"/>
            <rFont val="Tahoma"/>
            <family val="2"/>
          </rPr>
          <t xml:space="preserve">เอามาจากไฟล์คุม 
PR Amount
</t>
        </r>
      </text>
    </comment>
    <comment ref="D327" authorId="0" shapeId="0" xr:uid="{0FF297F5-2EAD-4918-8716-62584DB11D93}">
      <text>
        <r>
          <rPr>
            <sz val="9"/>
            <color indexed="81"/>
            <rFont val="Tahoma"/>
            <family val="2"/>
          </rPr>
          <t xml:space="preserve">มาจากeGP ข้อมูลสาระสำคัญ
ข้อ5.ราคากลาง
</t>
        </r>
      </text>
    </comment>
    <comment ref="G328" authorId="0" shapeId="0" xr:uid="{8DAE538F-6112-4E14-8967-BBF920AAD245}">
      <text>
        <r>
          <rPr>
            <sz val="9"/>
            <color indexed="81"/>
            <rFont val="Tahoma"/>
            <family val="2"/>
          </rPr>
          <t xml:space="preserve">มาจากeGP ข้อมูลสาระสำคัญ
ราคาที่เสนอ
</t>
        </r>
      </text>
    </comment>
    <comment ref="I328" authorId="0" shapeId="0" xr:uid="{2C8CBAD0-90A9-47A8-85AB-541F88F56716}">
      <text>
        <r>
          <rPr>
            <sz val="9"/>
            <color indexed="81"/>
            <rFont val="Tahoma"/>
            <family val="2"/>
          </rPr>
          <t xml:space="preserve">มาจากeGP ข้อมูลสาระสำคัญ
ผู้ได้รับคัดเลือก จำนวนเงิน
</t>
        </r>
      </text>
    </comment>
    <comment ref="C487" authorId="1" shapeId="0" xr:uid="{002D4B9F-17C0-42F9-B945-413B80B2407F}">
      <text>
        <r>
          <rPr>
            <b/>
            <sz val="16"/>
            <color indexed="81"/>
            <rFont val="Tahoma"/>
            <family val="2"/>
          </rPr>
          <t>Run tracking
ราคา PR</t>
        </r>
      </text>
    </comment>
    <comment ref="D487" authorId="1" shapeId="0" xr:uid="{5145E645-FEC4-4A51-9FDF-AC7CFD2517EA}">
      <text>
        <r>
          <rPr>
            <b/>
            <sz val="14"/>
            <color indexed="81"/>
            <rFont val="Tahoma"/>
            <family val="2"/>
          </rPr>
          <t>รายงานขอจ้าง
ราคากลาง</t>
        </r>
      </text>
    </comment>
    <comment ref="G488" authorId="1" shapeId="0" xr:uid="{13B78829-AD54-4521-8112-6A6BEB4C7D48}">
      <text>
        <r>
          <rPr>
            <b/>
            <sz val="18"/>
            <color indexed="81"/>
            <rFont val="Tahoma"/>
            <family val="2"/>
          </rPr>
          <t>ราคาที่ออก PO</t>
        </r>
      </text>
    </comment>
    <comment ref="C503" authorId="1" shapeId="0" xr:uid="{50BCD8CE-68E2-4779-BC31-358EEC185353}">
      <text>
        <r>
          <rPr>
            <b/>
            <sz val="16"/>
            <color indexed="81"/>
            <rFont val="Tahoma"/>
            <family val="2"/>
          </rPr>
          <t>Run tracking
ราคา PR</t>
        </r>
      </text>
    </comment>
    <comment ref="D503" authorId="1" shapeId="0" xr:uid="{821374DF-73A6-4377-AF68-6AB2D2A3FC57}">
      <text>
        <r>
          <rPr>
            <b/>
            <sz val="14"/>
            <color indexed="81"/>
            <rFont val="Tahoma"/>
            <family val="2"/>
          </rPr>
          <t>รายงานขอจ้าง
ราคากลาง</t>
        </r>
      </text>
    </comment>
    <comment ref="G504" authorId="1" shapeId="0" xr:uid="{BB2DA0A3-0672-4E35-A856-8029362A194F}">
      <text>
        <r>
          <rPr>
            <b/>
            <sz val="18"/>
            <color indexed="81"/>
            <rFont val="Tahoma"/>
            <family val="2"/>
          </rPr>
          <t>ราคาที่ออก PO</t>
        </r>
      </text>
    </comment>
    <comment ref="A773" authorId="2" shapeId="0" xr:uid="{974A5D8E-B833-41E3-A6CF-CC4A66F07FB1}">
      <text>
        <r>
          <rPr>
            <b/>
            <sz val="14"/>
            <color indexed="81"/>
            <rFont val="TH SarabunPSK"/>
            <family val="2"/>
          </rPr>
          <t>เรียงลำดับตามวันที่ของสัญญาหรือข้อตกลงเป็นหนังสือในการซื้อหรือจ้าง</t>
        </r>
      </text>
    </comment>
    <comment ref="B773" authorId="2" shapeId="0" xr:uid="{D651508A-1126-4262-A534-4A2CCBD8CC10}">
      <text>
        <r>
          <rPr>
            <b/>
            <sz val="14"/>
            <color indexed="81"/>
            <rFont val="TH SarabunPSK"/>
            <family val="2"/>
          </rPr>
          <t>ระบุซื้อของงานที่จัดซื้อหรือจ้าง</t>
        </r>
      </text>
    </comment>
    <comment ref="C773" authorId="2" shapeId="0" xr:uid="{490AD9DB-894B-462D-84BD-125E73CE0399}">
      <text>
        <r>
          <rPr>
            <b/>
            <sz val="14"/>
            <color indexed="81"/>
            <rFont val="TH SarabunPSK"/>
            <family val="2"/>
          </rPr>
          <t>วงเงินงบประมาณ วงเงินตามโครงการเงินกู้หรือเงินช่วยเหลือที่จะซื้อหรือจ้างในครั้งนั้น ถ้าไม่มีวงเงินให้ระบุวงเงินที่ประมาณว่าจะซื้อหรือจ้างในครั้งนั้น</t>
        </r>
      </text>
    </comment>
    <comment ref="D773" authorId="2" shapeId="0" xr:uid="{1A599663-2263-4E25-B081-466B6C681967}">
      <text>
        <r>
          <rPr>
            <b/>
            <sz val="14"/>
            <color indexed="81"/>
            <rFont val="TH SarabunPSK"/>
            <family val="2"/>
          </rPr>
          <t>ระบุวงเงินราคากลางของงานซื้อหรือจ้างในครั้งนั้น</t>
        </r>
      </text>
    </comment>
    <comment ref="F773" authorId="2" shapeId="0" xr:uid="{2D2E7D96-DC06-41E8-AF14-805900E02F2F}">
      <text>
        <r>
          <rPr>
            <b/>
            <sz val="14"/>
            <color indexed="81"/>
            <rFont val="TH SarabunPSK"/>
            <family val="2"/>
          </rPr>
          <t xml:space="preserve">ระบุชื่อของผู้ที่เข้าเสนอราคาในการจัดซื้อหรือจ้างนั้นทุกราย พร้อมทั้งราคาที่เสนอ
</t>
        </r>
      </text>
    </comment>
    <comment ref="H773" authorId="2" shapeId="0" xr:uid="{2476CC6F-6DA7-4690-B150-8CAB1547400F}">
      <text>
        <r>
          <rPr>
            <b/>
            <sz val="14"/>
            <color indexed="81"/>
            <rFont val="TH SarabunPSK"/>
            <family val="2"/>
          </rPr>
          <t>ระบุชื่อผู้ที่ได้รับการคัดเลือกให้เป็นผู้ขายหรือผู้รับจ้าง พร้อมทั้งราคาที่ได้ตกลงซื้อหรือจ้าง</t>
        </r>
      </text>
    </comment>
    <comment ref="J773" authorId="2" shapeId="0" xr:uid="{38FCCAE2-4B2F-4D8E-BBC8-16ED9A04FCCD}">
      <text>
        <r>
          <rPr>
            <b/>
            <sz val="14"/>
            <color indexed="81"/>
            <rFont val="TH SarabunPSK"/>
            <family val="2"/>
          </rPr>
          <t>เหตุผลที่คัดเลือกผู้ขายหรือผู้รับจ้างรายนั้น</t>
        </r>
      </text>
    </comment>
    <comment ref="K773" authorId="2" shapeId="0" xr:uid="{2A518E27-D586-4232-9611-83496EDBF1FD}">
      <text>
        <r>
          <rPr>
            <b/>
            <sz val="14"/>
            <color indexed="81"/>
            <rFont val="TH SarabunPSK"/>
            <family val="2"/>
          </rPr>
          <t>ระบุเลขที่ของสัญญาหรือข้อตกลงเป็นหนังสือ พร้อมทั้ง วัน เดือน ปี ที่ทำสัญญาหรือข้อตกลงนั้น</t>
        </r>
      </text>
    </comment>
  </commentList>
</comments>
</file>

<file path=xl/sharedStrings.xml><?xml version="1.0" encoding="utf-8"?>
<sst xmlns="http://schemas.openxmlformats.org/spreadsheetml/2006/main" count="2402" uniqueCount="841">
  <si>
    <t>แบบ  สขร. 1</t>
  </si>
  <si>
    <t>ลำดับที่</t>
  </si>
  <si>
    <t xml:space="preserve"> งานจัดซื้อ/จัดจ้าง</t>
  </si>
  <si>
    <t>วงเงินงบประมาณที่จะซื้อ/จ้าง</t>
  </si>
  <si>
    <t>ราคากลาง (บาท)</t>
  </si>
  <si>
    <t>วิธีซื้อ / จ้าง</t>
  </si>
  <si>
    <t>ผู้เสนอราคาและราคาที่เสนอ</t>
  </si>
  <si>
    <t>ผู้ได้รับการคัดเลือกและราคาที่ตกลงซื้อ/จ้าง</t>
  </si>
  <si>
    <t>เหตุผลที่คัดเลือก</t>
  </si>
  <si>
    <t>เลขที่และวันที่ของสัญญาหรือข้อตกลงในการซื้อ/จ้าง</t>
  </si>
  <si>
    <t>ผู้เสนอราคา</t>
  </si>
  <si>
    <t>ราคาที่เสนอ (บาท)</t>
  </si>
  <si>
    <t>ผู้ได้รับการคัดเลือก</t>
  </si>
  <si>
    <t>ราคาที่ตกลงซื้อ/จ้าง (บาท)</t>
  </si>
  <si>
    <t>ส่วนกลาง ฝ่ายจัดหาและพัสดุ การประปานครหลวง</t>
  </si>
  <si>
    <t>วันที่ 30 เดือน กันยายน พ.ศ. 2569</t>
  </si>
  <si>
    <t>สรุปผลการดำเนินการจัดซื้อจัดจ้างในรอบเดือน กันยายน 2569</t>
  </si>
  <si>
    <t>ผู้ช่วยผู้ว่าการ (ระบบส่งและจ่ายน้ำ) การประปานครหลวง</t>
  </si>
  <si>
    <t>เลขที่และวันที่ของสัญญาหรือข้อตกลง
ในการซื้อ/จ้าง</t>
  </si>
  <si>
    <t xml:space="preserve"> - ไม่มีการจัดซื้อหรือจัดจ้าง -</t>
  </si>
  <si>
    <r>
      <t>สรุปผลการดำเนินการจัดซื้อจัดจ้างในรอบเดือน</t>
    </r>
    <r>
      <rPr>
        <b/>
        <sz val="16"/>
        <color rgb="FFFF0000"/>
        <rFont val="TH SarabunPSK"/>
        <family val="2"/>
      </rPr>
      <t xml:space="preserve">กันยายน </t>
    </r>
    <r>
      <rPr>
        <b/>
        <sz val="16"/>
        <rFont val="TH SarabunPSK"/>
        <family val="2"/>
      </rPr>
      <t>2569</t>
    </r>
  </si>
  <si>
    <r>
      <t xml:space="preserve">วันที่ </t>
    </r>
    <r>
      <rPr>
        <b/>
        <sz val="16"/>
        <color rgb="FFFF0000"/>
        <rFont val="TH SarabunPSK"/>
        <family val="2"/>
      </rPr>
      <t xml:space="preserve">30 </t>
    </r>
    <r>
      <rPr>
        <b/>
        <sz val="16"/>
        <rFont val="TH SarabunPSK"/>
        <family val="2"/>
      </rPr>
      <t>กันยายน 2569</t>
    </r>
  </si>
  <si>
    <t>ฝงป 370  / 2569   วันที่ 30 กันยายน 2569</t>
  </si>
  <si>
    <t>ฝ่ายงบประมาณ การประปานครหลวง</t>
  </si>
  <si>
    <t>วันที่ 30 เดือนกันยายน พ.ศ. 2569</t>
  </si>
  <si>
    <t>-</t>
  </si>
  <si>
    <t xml:space="preserve"> (ฝงป. ไม่มีการจัดซื้อ/จัดจ้าง)</t>
  </si>
  <si>
    <t>รวก(ง)  139 / 2569   วันที่ 30 กันยายน 2569</t>
  </si>
  <si>
    <t>รองผู้ว่าการ (การเงิน) การประปานครหลวง</t>
  </si>
  <si>
    <t xml:space="preserve"> (รวก.(ง). ไม่มีการจัดซื้อ/จัดจ้าง)</t>
  </si>
  <si>
    <t>รองผู้ว่าการ (แผนและพัฒนา) การประปานครหลวง</t>
  </si>
  <si>
    <t>วันที่  1 เดือน ตุลาคม พ.ศ 2569</t>
  </si>
  <si>
    <t>สรุปผลการดำเนินการจัดซื้อจัดจ้างในรอบเดือ เมษายน 2569</t>
  </si>
  <si>
    <t>หน่วยงาน ฝ่ายออกแบบระบบผลิตส่งน้ำและงานโยธา</t>
  </si>
  <si>
    <t>วันที่ 30  เดือนกันยายน.. พ.ศ 2569</t>
  </si>
  <si>
    <t>ไม่มีการจัดซื้อ จัดจ้าง</t>
  </si>
  <si>
    <t>แบบ  สขร.1</t>
  </si>
  <si>
    <t>สรุปผลการดำเนินการจัดซื้อจัดจ้างในรอบเดือนกันยายน 2569</t>
  </si>
  <si>
    <t>ผู้ช่วยผู้ว่าการ (แผนและพัฒนา) การประปานครหลวง</t>
  </si>
  <si>
    <t xml:space="preserve"> งานที่จัดซื้อหรือจัดจ้าง</t>
  </si>
  <si>
    <t>วงเงินงบประมาณที่จะซื้อหรือจ้าง
(ไม่รวมภาษีมูลค่าเพิ่ม)</t>
  </si>
  <si>
    <t>ราคากลาง
(่รวมภาษีมูลค่าเพิ่ม)</t>
  </si>
  <si>
    <t>วิธีซื้อหรือจ้าง</t>
  </si>
  <si>
    <t>รายชื่อผู้เสนอราคาและราคาที่เสนอ</t>
  </si>
  <si>
    <t>เหตุผลที่คัดเลือกโดยสรุป</t>
  </si>
  <si>
    <t>ราคาที่เสนอ
(่รวมภาษีมูลค่าเพิ่ม)</t>
  </si>
  <si>
    <t>ราคาที่ตกลงซื้อหรือจ้าง
(่รวมภาษีมูลค่าเพิ่ม)</t>
  </si>
  <si>
    <t>-- ไม่มีการจัดซื้อจัดจ้าง --</t>
  </si>
  <si>
    <t>ฝ่ายตรวจจ่าย การประปานครหลวง</t>
  </si>
  <si>
    <t>วันที่ 1 เดือน ตุลาคม พ.ศ. 2569</t>
  </si>
  <si>
    <t xml:space="preserve"> </t>
  </si>
  <si>
    <t>1</t>
  </si>
  <si>
    <t xml:space="preserve"> (ฝตจ. ไม่มีการจัดซื้อ/จัดจ้าง)</t>
  </si>
  <si>
    <r>
      <t xml:space="preserve">ฝตจ  </t>
    </r>
    <r>
      <rPr>
        <sz val="16"/>
        <color indexed="8"/>
        <rFont val="TH SarabunPSK"/>
        <family val="2"/>
      </rPr>
      <t>188 / 2569   วันที่ 1 ตุลาคม 2569</t>
    </r>
  </si>
  <si>
    <t>หน่วยงาน สำนักผู้ว่าการ</t>
  </si>
  <si>
    <t>ชวก(กง)   50  / 2569   วันที่ 1 ตุลาคม 2569</t>
  </si>
  <si>
    <t>ผู้ช่วยผู้ว่าการ (การเงิน) การประปานครหลวง</t>
  </si>
  <si>
    <t xml:space="preserve"> (ชวก.(กง). ไม่มีการจัดซื้อ/จัดจ้าง)</t>
  </si>
  <si>
    <t>สรุปผลการดำเนินการจัดซื้อจัดจ้างในรอบเดือน</t>
  </si>
  <si>
    <t xml:space="preserve"> ผู้ช่วยผู้ว่าการ (บริหาร)</t>
  </si>
  <si>
    <t>เดือน กันยายน พ.ศ.2569</t>
  </si>
  <si>
    <t>ไม่มีการจัดซื้อจัดจ้าง</t>
  </si>
  <si>
    <t xml:space="preserve"> ฝ่ายสนับสนุนงานบริการ</t>
  </si>
  <si>
    <t>วันที่  1 ตุลาคม 2569</t>
  </si>
  <si>
    <t>งานจ้างบำรุงรักษาระบบประปาเร่งด่วนและงานที่เกี่ยวข้องบริเวณพื้นที่หน่วยงานภายนอก ตามที่มีกฎหมายกำหนดไว้โดยเฉพาะ เลขที่สัญญา บร.02(69)</t>
  </si>
  <si>
    <t>เฉพาะเจาะจง</t>
  </si>
  <si>
    <t>บริษัท เอ็น แอล พี วอเตอร์
เวิร์คส์ จำกัด</t>
  </si>
  <si>
    <t>เนื่องจากบริษัทฯมีความพร้อม และมีประสบการณ์เป็นอย่างดี</t>
  </si>
  <si>
    <t>3300076355
2 กันยายน 2569</t>
  </si>
  <si>
    <t>งานซื้อพร้อมติดตั้งพัดลมระบายอากาศ จำนวน 2 ตัว โดยวิธีเฉพาะเจาะจง</t>
  </si>
  <si>
    <t>ห้างหุ้นส่วนจำกัดตรีอุดม</t>
  </si>
  <si>
    <t>เนื่องจากห้างหุ้นส่วนฯมีความพร้อม และมีประสบการณ์เป็นอย่างดี</t>
  </si>
  <si>
    <t>3300076371
3 กันยายน 2569</t>
  </si>
  <si>
    <t>งานซื้อพร้อมติดตั้งม่านม้วนทึบแสง ระบบโซ่ดึง 4 ชุด จำนวน 1 งาน โดยวิธีเฉพาะเจาะจง</t>
  </si>
  <si>
    <t>บริษัท โอเชียน นิว ดีไซน์ จำกัด</t>
  </si>
  <si>
    <t>3300076368
3 กันยายน 2569</t>
  </si>
  <si>
    <t>งานจ้างทำตรายาง ฝ่ายสนับสนุนงานบริการ จำนวน 35 รายการ ประจำปีงบประมาณ 2569 จำนวน 1 งาน โดยวิธีเฉพาะเจาะจง</t>
  </si>
  <si>
    <t>ร้านหลวิชัยตรายาง โดย นาย หลวิชัย ฉั่วปฐมวงศ์</t>
  </si>
  <si>
    <t>เนื่องจากร้านฯมีความพร้อม และมีประสบการณ์เป็นอย่างดี</t>
  </si>
  <si>
    <t>3300076373
3 กันยายน 2569</t>
  </si>
  <si>
    <t>รองผู้ว่าการ (บริการด้านตะวันออก) การประปานครหลวง</t>
  </si>
  <si>
    <t>แบบ สขร.1</t>
  </si>
  <si>
    <t>สำนักงานประปาสาขาสุขุมวิท</t>
  </si>
  <si>
    <t>งานจัดซื้อจัดจ้าง</t>
  </si>
  <si>
    <t>วงเงินงบประมาณที่จะซื้อ/จ้าง
(รวมภาษีมูลค่าเพิ่ม)
(บาท)</t>
  </si>
  <si>
    <t>ราคากลาง
(รวมภาษีมูลค่าเพิ่ม)
(บาท)</t>
  </si>
  <si>
    <t>วิธีซื้อ/จ้าง</t>
  </si>
  <si>
    <t>ราคาที่เสนอ
(รวมภาษีมูลค่าเพิ่ม)
(บาท)</t>
  </si>
  <si>
    <t>ราคาที่ตกลงซื้อ/จ้าง
(รวมภาษีมูลค่าเพิ่ม)
(บาท)</t>
  </si>
  <si>
    <t>ซื้อวัสดุสำนักงาน จำนวน 23 รายการ</t>
  </si>
  <si>
    <t>บริษัท ออฟฟิศเมท (ไทย) จำกัด</t>
  </si>
  <si>
    <t>ฝ่ายธรรมาภิบาล การประปานครหลวง</t>
  </si>
  <si>
    <t xml:space="preserve">โปสเตอร์ "ทำเนียบบันทึกความดี เดือนมีนาคม-พฤษภาคม 2569" </t>
  </si>
  <si>
    <t>วิธีเฉพาะ   เจาะจง</t>
  </si>
  <si>
    <t>ร้าน Chaem ชะเอม</t>
  </si>
  <si>
    <t>ราคาเหมาะสม</t>
  </si>
  <si>
    <t>งานจ้างทำโล่รางวัลโครงการ “ต้นแบบคนทำดี ประจำปี พ.ศ. 2569”</t>
  </si>
  <si>
    <t>ห้างหุ้นส่วนจำกัด อาร์ทกลาส ดอท เน็ท</t>
  </si>
  <si>
    <t>ราคาต่ำที่สุด</t>
  </si>
  <si>
    <t>ร้าน พี.พี. โล่รางวัล</t>
  </si>
  <si>
    <t>ร้านช่างหนุ่ม</t>
  </si>
  <si>
    <t>งานจ้างทำของที่ระลึกโครงการตามแผนขับเคลื่อน ศปท.กปน.</t>
  </si>
  <si>
    <t>ห้างหุ้นส่วนจำกัด กอริลลา   กิมมิค</t>
  </si>
  <si>
    <t>บริษัท ออริค เสปซ จำกัด</t>
  </si>
  <si>
    <t>บริษัท เอสที คอสต้า อินเตอร์เทรด จำกัด</t>
  </si>
  <si>
    <t>โปสเตอร์ "ทำเนียบบันทึกความดี เดือนมิถุนายน-สิงหาคม 2569" และโปสเตอร์ "ทำเนียบบันทึกความดี จิตอาสาโครงการฟื้นฟูช่วยเหลือเยียวยา
หลังสถานการณ์อุทกภัย     อ.หาดใหญ่ จ.สงขลา"</t>
  </si>
  <si>
    <t>สรุปผลการดำเนินการจัดซื้อจัดจ้างในรอบเดือน....กันยายน...2569....</t>
  </si>
  <si>
    <t>หน่วยงาน.....ฝ่ายสื่อสารองค์กร.........</t>
  </si>
  <si>
    <t>วันที่ 30 เดือน.....กันยายน.......... พ.ศ...2569............</t>
  </si>
  <si>
    <t>วันที่ 30 เดือน กันยายน  พ.ศ. 2569</t>
  </si>
  <si>
    <t xml:space="preserve"> (ชวก.(บช) ไม่มีการจัดซื้อ/จัดจ้าง)</t>
  </si>
  <si>
    <t>ชวก(บช)            / 2569   วันที่  30  กันยายน   2569</t>
  </si>
  <si>
    <t>สรุปผลการดำเนินการจัดซื้อจัดจ้างในรอบเดือน กันยายน   2569</t>
  </si>
  <si>
    <t>ผู้ช่วยผู้ว่าการ (บัญชี)  การประปานครหลวง</t>
  </si>
  <si>
    <t>หน่วยงาน  ฝ่ายบริหารจัดการน้ำสูญเสีย</t>
  </si>
  <si>
    <t>วงเงินงบประมาณที่จะซื้อ/จ้าง
(บาท)</t>
  </si>
  <si>
    <t>งานเช่าใช้เครื่องวัดอัตราการไหลของระบบเฝ้าระวังน้ำสูญเสียในพื้นที่บริการด้านตะวันตก</t>
  </si>
  <si>
    <t>ประกวดราคาอิเล็กทรอนิกส์ (e-bidding)</t>
  </si>
  <si>
    <t>บริษัท จัดหางาน เจ.เอส.ที. รีซอร์สเซส จำกัด</t>
  </si>
  <si>
    <t>ราคาต่ำสุด</t>
  </si>
  <si>
    <t>ฝจส.ชล.04-69
16 กันยายน 2569</t>
  </si>
  <si>
    <t>บริษัท โยโกกาวา (ประเทศไทย) จำกัด</t>
  </si>
  <si>
    <t>งานเช่าใช้เครื่องวัดอัตราการไหลของระบบเฝ้าระวังน้ำสูญเสียในพื้นที่บริการด้านตะวันออก</t>
  </si>
  <si>
    <t>บริษัท ไตรรุ่งเจริญกิจวิศวภัณฑ์ จำกัด</t>
  </si>
  <si>
    <t>ฝจส.ชล.03-69
25 กันยายน 2569</t>
  </si>
  <si>
    <t>หน่วยงาน กองความปลอดภัย สวัสดิภาพและอาชีวอนามัย (กปช.รวก.(บ))</t>
  </si>
  <si>
    <t>วันที่  30  เดือน กันยายน พ.ศ 2569</t>
  </si>
  <si>
    <t xml:space="preserve"> - </t>
  </si>
  <si>
    <r>
      <t xml:space="preserve">สรุปผลการดำเนินการจัดซื้อจัดจ้างในรอบเดือน </t>
    </r>
    <r>
      <rPr>
        <b/>
        <sz val="16"/>
        <color rgb="FFFF0000"/>
        <rFont val="TH SarabunPSK"/>
        <family val="2"/>
      </rPr>
      <t xml:space="preserve">กันยายน </t>
    </r>
    <r>
      <rPr>
        <b/>
        <sz val="16"/>
        <rFont val="TH SarabunPSK"/>
        <family val="2"/>
      </rPr>
      <t>2569</t>
    </r>
  </si>
  <si>
    <t>ฝ่ายระบบส่งน้ำดิบ การประปานครหลวง</t>
  </si>
  <si>
    <r>
      <t xml:space="preserve">วันที่ </t>
    </r>
    <r>
      <rPr>
        <b/>
        <sz val="16"/>
        <color rgb="FFFF0000"/>
        <rFont val="TH SarabunPSK"/>
        <family val="2"/>
      </rPr>
      <t>1 ตุลาคม</t>
    </r>
    <r>
      <rPr>
        <b/>
        <sz val="16"/>
        <rFont val="TH SarabunPSK"/>
        <family val="2"/>
      </rPr>
      <t xml:space="preserve"> 2569</t>
    </r>
  </si>
  <si>
    <t>วิธีเฉพาะเจาะจง</t>
  </si>
  <si>
    <t>ห้างหุ้นส่วนจำกัด ตรีอุดม</t>
  </si>
  <si>
    <t>เลขที่ 3300076268 ลงวันที่ 1 กันยายน 2569</t>
  </si>
  <si>
    <t>ซื้อคอนเรีต ขนาด 140 CYL จำนวน 23 คิว</t>
  </si>
  <si>
    <t>เลขที่ 3300076286 ลงวันที่ 10 กันยายน 2569</t>
  </si>
  <si>
    <t>ซื้อพร้อมติดตั้งระบบโทรทัสน์วงจรปิดถนนเลียบคลองประปาแจ้งวัฒนะ-ศรีสนาม 1 งาน</t>
  </si>
  <si>
    <t>วิธี e-bidding</t>
  </si>
  <si>
    <t>บริษัท เอ็กซ์เปิร์ท เอ็นจิเนียริ่ง แอนด์ คอมมูนิเคชั่น จำกัด
บริษัท เอสทีเค อินฟอร์เมชั่น จำกัด</t>
  </si>
  <si>
    <t>498,994.50
515,000.00</t>
  </si>
  <si>
    <t>บริษัท เอ็กซ์เปิร์ท เอ็นจิเนียริ่ง แอนด์ คอมมูนิเคชั่น จำกัด</t>
  </si>
  <si>
    <t>สัญญาเลขที่ ซล(ฝรด) 4-2569 (ครั้งที่ 2)
ลงวันที่ 11 กันยายน 2569</t>
  </si>
  <si>
    <t>งานจ้างซ่อมกำแพงเขื่อนกันดิน คลองประปาฝั่งวันออก</t>
  </si>
  <si>
    <t>บริษัท ทีเอซี 65 ก่อสร้าง จำกัด</t>
  </si>
  <si>
    <t>ราคาต่ำสุด 
(รายเดียว)</t>
  </si>
  <si>
    <t>สัญญาเลขที่ จล(ฝรด) 1-2569 (ครั้งที่ 2)
ลงวันที่ 18 กันยายน 2569</t>
  </si>
  <si>
    <t>ฝ่ายบริการกลาง</t>
  </si>
  <si>
    <t>งานจัดซื้อ/จัดจ้าง</t>
  </si>
  <si>
    <t>วงเงินงบประมาณ
ที่จะซื้อ/จ้าง</t>
  </si>
  <si>
    <t>ราคากลาง
(บาท)</t>
  </si>
  <si>
    <t>ราคาที่เสนอ
(บาท)</t>
  </si>
  <si>
    <t>ราคาที่ตกลง
ซื้อ/จ้าง (บาท)</t>
  </si>
  <si>
    <t>บริษัท ราชาแอร์และเทคโนโลยี จำกัด</t>
  </si>
  <si>
    <t>02.09.2026</t>
  </si>
  <si>
    <t xml:space="preserve">จ้างซ่อมเครื่องปรับอากาศ จำนวน 6 เครื่อง </t>
  </si>
  <si>
    <t>03.09.2026</t>
  </si>
  <si>
    <t>จ้างซ่อมเครื่องสูบน้ำดีพร้อมชุดควบคุม อาคารสุทธิอุทกากร</t>
  </si>
  <si>
    <t>บริษัท บีอาร์เอส พาร์ท เซอร์วิส จำกัด</t>
  </si>
  <si>
    <t>ซื้อวัสดุอุปกรณ์เพื่อซ่อมแซมและใช้ในหน่วยงาน</t>
  </si>
  <si>
    <t>บริษัท จ.จิรัฐิการ จำกัด</t>
  </si>
  <si>
    <t>04.09.2026</t>
  </si>
  <si>
    <t>ห้างหุ้นส่วนจำกัด ธาราเอ็นจิเนียริ่ง</t>
  </si>
  <si>
    <t>08.09.2026</t>
  </si>
  <si>
    <t>ซื้อพร้อมติดตั้งเครื่องสูบน้ำระบายความร้อนพร้อมอุปกรณ์และงานที่เกี่ยวข้อง</t>
  </si>
  <si>
    <t>บริษัท สหพีร์ เอ็นจิเนียริ่ง จำกัด</t>
  </si>
  <si>
    <t>09.09.2026</t>
  </si>
  <si>
    <t>ซื้อต้นไม้และอุปกรณ์</t>
  </si>
  <si>
    <t>10.09.2026</t>
  </si>
  <si>
    <t>บริษัท พัฒนากิจซัพพลายส์ จำกัด</t>
  </si>
  <si>
    <t>จ้างซ่อมเครื่องปรับอากาศใหญ่ จำนวน 3 เครื่อง</t>
  </si>
  <si>
    <t>สรุปผลการดำเนินการจัดซื้อจัดจ้างในรอบเดือน....กันยายน 2569......</t>
  </si>
  <si>
    <t>ฝ่ายบำรุงรักษาระบบเครื่องกลและโยธา</t>
  </si>
  <si>
    <t>30 กันยายน 2569</t>
  </si>
  <si>
    <t>วงเงินงบประมาณที่จะซื้อหรือจ้าง</t>
  </si>
  <si>
    <t>ราคากลาง</t>
  </si>
  <si>
    <t>เลขที่และวันที่ของสัญญาหรือข้อตกลงในการซื้อหรือจ้าง</t>
  </si>
  <si>
    <t>วัสดุและอุปกรณ์ จำนวน 4 รายการ</t>
  </si>
  <si>
    <t>หจก.ตรีอุดม</t>
  </si>
  <si>
    <t>สารหล่อลื่นสำหรับบำรุงรักษาเครื่องจักร จำนวน 1 รายการ</t>
  </si>
  <si>
    <t>บจ.ยู.เอส.ซีเนี่ยน</t>
  </si>
  <si>
    <t xml:space="preserve">                            สรุปผลการดำเนินการจัดซื้อจัดจ้างในรอบเดือนกันยายน 2569</t>
  </si>
  <si>
    <t>ฝ่ายมาตรวัดน้ำ</t>
  </si>
  <si>
    <t>วันที่ 1 กันยายน 2569</t>
  </si>
  <si>
    <t>งานที่จัดซื้อ/จัดจ้าง</t>
  </si>
  <si>
    <t>วงเงินงบประมาณ
ที่จะซื้อหรือจ้าง
(ไม่รวมภาษี)</t>
  </si>
  <si>
    <t>ราคากลาง
(รวมภาษี)</t>
  </si>
  <si>
    <t>ผู้ได้รับการคัดเลือกและราคาที่ตกลงซื้อหรือจ้าง</t>
  </si>
  <si>
    <t>เหตุผล
ที่คัดเลือก</t>
  </si>
  <si>
    <t>ราคาที่เสนอ</t>
  </si>
  <si>
    <t>ราคาที่ตกลงซื้อ/จ้าง
(รวมภาษี)</t>
  </si>
  <si>
    <t xml:space="preserve"> -</t>
  </si>
  <si>
    <t>ฝ่ายบริหารความรับผิดชอบต่อสังคม การประปานครหลวง</t>
  </si>
  <si>
    <t>วันที่ 1 ต.ค. 2569</t>
  </si>
  <si>
    <t>วงเงินงบประมาณที่จะซื้อ/จ้าง  (ไม่รวมภาษีมูลค่า เพิ่ม)</t>
  </si>
  <si>
    <t>ราคากลาง (บาท)(รวมภาษีมูลค่าเพิ่ม)</t>
  </si>
  <si>
    <t>ราคาที่เสนอ (บาท) (รวมภาษีมูลค่าเพิ่ม)</t>
  </si>
  <si>
    <t>ราคาที่ตกลงซื้อ/จ้าง (บาท) (รวมภาษีมูลค่าเพิ่ม)</t>
  </si>
  <si>
    <r>
      <t>ฝกง  330</t>
    </r>
    <r>
      <rPr>
        <b/>
        <sz val="16"/>
        <color indexed="8"/>
        <rFont val="TH SarabunPSK"/>
        <family val="2"/>
      </rPr>
      <t xml:space="preserve"> / 2569   วันที่ 25 กันยายน 2569</t>
    </r>
  </si>
  <si>
    <t>ฝ่ายการเงิน การประปานครหลวง</t>
  </si>
  <si>
    <t>วันที่ 25 เดือน กันยายน พ.ศ. 2569</t>
  </si>
  <si>
    <t xml:space="preserve"> ฝกง. ไม่มีการจัดซื้อ/จัดจ้าง</t>
  </si>
  <si>
    <t>หน่วยงาน สำนักงานประปาสาขาแม้นศรี</t>
  </si>
  <si>
    <t>วันที่ 30  เดือน กันยายน พ.ศ 2569</t>
  </si>
  <si>
    <t>งานซื้อยางมะตอยสำเร็จรูป</t>
  </si>
  <si>
    <t>บริษัท ทองกมล เซอร์วิส จำกัด</t>
  </si>
  <si>
    <t>3300076352 / 2 ก.ย. 69</t>
  </si>
  <si>
    <t>บริษัท บิลดิ้ง แคร์ จำกัด</t>
  </si>
  <si>
    <t>3300076375 / 3 ก.ย. 69</t>
  </si>
  <si>
    <t>บริษัท เอ็น แอล พี วอเตอร์เวิร์คส์ จำกัด</t>
  </si>
  <si>
    <t>3300076479 / 14 ก.ย. 69</t>
  </si>
  <si>
    <t>งานจัดซื้อแก้วน้ำดื่มพลาสติก ขนาด 6 ออนซ์</t>
  </si>
  <si>
    <t>3300076506 / 17 ก.ย. 69</t>
  </si>
  <si>
    <t>ฝ่ายบำรุงรักษาระบบไฟฟ้า</t>
  </si>
  <si>
    <t>วันที่ 5 ตุลาคม 2569</t>
  </si>
  <si>
    <t>จ้างทำป้ายประจำตำแหน่ง หัวหน้าส่วนกลาง ฝ่ายบำรุงรักษาระบบไฟฟ้า</t>
  </si>
  <si>
    <t>ราคาต่ำสุด ตรงตามคุณสมบัติ</t>
  </si>
  <si>
    <t>งานจ้างซ่อมมอเตอร์ TATUNG หมายเลข 2 สถานีสูบน้ำดิบสำแล</t>
  </si>
  <si>
    <t>บริษัท คราฟท์มอเตอร์ จำกัด</t>
  </si>
  <si>
    <t>จ้างทำแผ่นอะคริลิก จำนวน 1 งาน</t>
  </si>
  <si>
    <t>จ้างซ่อมหัวขับวาล์วไฟฟ้า Drain Valve No.9 โรงงานผลิตน้ำบางเขน</t>
  </si>
  <si>
    <t>บริษัท ฟีดเวลล์ เอ็นจิเนียริ่ง จำกัด</t>
  </si>
  <si>
    <t>จ้างซ่อม Service works for DCS880 at Bangkhen WWS1</t>
  </si>
  <si>
    <t>บริษัท เอบีบี ออโตเมชั่น (ประเทศไทย) จำกัด</t>
  </si>
  <si>
    <t>ซื้อวัสดุเครื่องแต่งกายและอุปกรณ์คุ้มครองความปลอดภัยในการทำงาน</t>
  </si>
  <si>
    <t>บริษัท เอทตี้เอท เวลธ์ แอสเสท จำกัด</t>
  </si>
  <si>
    <t>จ้างซ่อม Motor Cooling Pump Motor No.13 โรงสูบส่งน้ำ 3 โรงงานผลิตน้ำบางเขน</t>
  </si>
  <si>
    <t>ซื้ออะไหล่เพื่อใช้งานบำรุงเชิงแก้ไขปรับปรุง สามเสน 2 โรงสูบ 10 สามเสน 4 โรงสูบ 12 และสถานีสูบน้ำดิบสำแล</t>
  </si>
  <si>
    <t>หจก.ธาราเอ็นจิเนียริ่ง</t>
  </si>
  <si>
    <t>รวมเป็นเงินทั้งสิ้น</t>
  </si>
  <si>
    <t>บาท</t>
  </si>
  <si>
    <t>ฝ่ายโรงงานผลิตน้ำสามเสนและธนบุรี</t>
  </si>
  <si>
    <t>วันที่ 1 เดือน ตุลาคม พ.ศ.2569</t>
  </si>
  <si>
    <t>-ไม่มี-</t>
  </si>
  <si>
    <t>ผู้ช่วยผู้ว่าการ (บริการ) การประปานครหลวง</t>
  </si>
  <si>
    <t>วันที่ 2 เดือน ตุลาคม พ.ศ. 2569</t>
  </si>
  <si>
    <t>วงเงินงบประมาณที่จะซื้อ     หรือจ้าง
(ไม่รวมภาษีมูลค่าเพิ่ม)</t>
  </si>
  <si>
    <t>ซื้อหมึกเครื่องพิมพ์ 
จำนวน 3 กล่อง</t>
  </si>
  <si>
    <t>ห้างหุ้นส่วนจำกัด ยูเนี่ยน ปริ้นท์</t>
  </si>
  <si>
    <t>เลขที่ 3300076277
ลงวันที่ 27 สิงหาคม 2569</t>
  </si>
  <si>
    <t>ซื้อรางครอบสายโทรศัพท์จำนวน 2 เส้น</t>
  </si>
  <si>
    <t>บริษัท โฮม โปรดักส์ เซ็นเตอร์ จำกัด (มหาชน)</t>
  </si>
  <si>
    <t>บันทึกที่ สลนชวก(ก)71/2569
ลงวันที่ 22 กันยายน 2569</t>
  </si>
  <si>
    <t>รวมทั้งสิ้น</t>
  </si>
  <si>
    <t>หมายเหตุ: รายการลำดับที่ 1 ได้รับพัสดุเดือนกันยายน 2569</t>
  </si>
  <si>
    <t>ฝ่ายบริหารความเสี่ยง การประปานครหลวง</t>
  </si>
  <si>
    <t>วันที่ 2  เดือน ตุลาคม พ.ศ. 2569</t>
  </si>
  <si>
    <t xml:space="preserve"> สำนักงานประปาสาขาพญาไท การประปานครหลวง</t>
  </si>
  <si>
    <t>วงเงินงบประมาณที่จะซื้อ/จ้าง
(ไม่รวมภาษีมูลค่าเพิ่ม)</t>
  </si>
  <si>
    <t>ราคากลาง  (บาท)
(รวมภาษีมูลค่าเพิ่ม)</t>
  </si>
  <si>
    <t>ราคาที่เสนอ (บาท)(รวมภาษีมูลค่าเพิ่ม)</t>
  </si>
  <si>
    <t>ราคาที่ตกลงซื้อ/จ้าง(บาท)
(รวมภาษีมูลค่าเพิ่ม)</t>
  </si>
  <si>
    <t>จ้างทำใบแจ้งการอ่านมาตร (แบบ ร.3) ของ ส่วนอ่านมาตร กองรายได้ สำนักงานประปาสาขาพญาไท จำนวน 100 เล่ม</t>
  </si>
  <si>
    <t>บริษัท 50 เพรสพริ้นติ้ง จำกัด</t>
  </si>
  <si>
    <t>เป็นผู้มีคุณสมบัติตามที่กำหนด สามารถดำเนินการจัดหาพัสดุได้ตามรายละเอียดคุณลักษณะเฉพาะของพัสดุ/ขอบเขตของงาน/แบบรูปรายการงานก่อสร้าง และราคาเหมาะสม</t>
  </si>
  <si>
    <t>ใบสั่งจ้าง
3300076356 
2 ก.ย. 69</t>
  </si>
  <si>
    <t>จ้างซ่อมรถบรรทุกน้ำขนาด 6 ตัน ทะเบียน 52-4968 รหัสทรัพย์สิน 5700000714 ของ สบก.กรก.สสญ.</t>
  </si>
  <si>
    <t>บริษัท วิจิตรออโต้ไทร์ จำกัด</t>
  </si>
  <si>
    <t xml:space="preserve">ใบสั่งจ้าง
3300076498 
16 ก.ย. 69
</t>
  </si>
  <si>
    <t>ซื้อพร้อมเปลี่ยนใบปัดน้ำฝนรถบรรทุก 1 ตัน ทะเบียน ถฬ-2330 ของ สซท.กรร.สสญ. จำนวน 2 อัน</t>
  </si>
  <si>
    <t>ใบสั่งจ้าง
3300076499
16 ก.ย. 2569</t>
  </si>
  <si>
    <t xml:space="preserve">งานจ้างก่อสร้างติดตั้งหัวดับเพลิง บริเวณ ซอยเสนานิคม 1 และงานวางท่อประปาบริเวณ อาคารหมายเลข 132/08 และงานย้ายแนวเส้นท่อประปา บริเวณแยกรัชดาลาดพร้าว และงานวางท่อประปาบริเวณถนนเสนานิคม 1 ซอย 12 (ซูซูกิ) 
พื้นที่สำนักงานประปาสาขาพญาไท </t>
  </si>
  <si>
    <t>บริษัท วรุตม์ เอ็นยิเนียริ่ง จำกัด</t>
  </si>
  <si>
    <t>สัญญาเลขที่
วธ03-04-69
24 ก.ย. 69</t>
  </si>
  <si>
    <t>สรุปผลการดำเนินการจัดซื้อจัดจ้างในรอบเดือน กันยายน พ.ศ. 2569</t>
  </si>
  <si>
    <t>สำนักงานประปาสาขาตากสิน การประปานครหลวง</t>
  </si>
  <si>
    <t>วันที่ 1 - 30 กันยายน พ.ศ. 2569</t>
  </si>
  <si>
    <t xml:space="preserve">บริษัทซีพีแอล กรุ๊ป จำกัด (มหาชน) </t>
  </si>
  <si>
    <t xml:space="preserve">ซื้อFree Chlorine Reagent จำนวน 9 กล่อง เลขที่ ซท02-62-69 </t>
  </si>
  <si>
    <t>บริษัท ฮานนา อินสทรูเม้นท์ส (ประเทศไทย) จำกัด</t>
  </si>
  <si>
    <t>งานจ้างเหมากั้นผนังอาคาร 6 และงานอื่นๆที่เกี่ยวข้อง เลขที่ จท02-61-69</t>
  </si>
  <si>
    <t>บริษัท ไทคูนวณิชย์ จำกัด</t>
  </si>
  <si>
    <t xml:space="preserve">อ.เจริญการช่าง </t>
  </si>
  <si>
    <t>ห้างหุ้นส่วนจำกัด    สุริยภัณฑ์ การช่าง</t>
  </si>
  <si>
    <t>งานก่อสร้างวางท่อจ่ายน้ำและท่อบริการ และงานที่เกี่ยวข้องด้านปรับปรุงกำลังน้ำ บริเวณริมถนนอนามัยงามเจริญ ตั้งแต่คลองโรงเรียนวัดท่าข้ามถึงซอยอนามัยงามเจริญ 23 เลขที่ ปป02-02-69</t>
  </si>
  <si>
    <t xml:space="preserve">จ้างงานก่อสร้างวางท่อจ่ายน้ำและท่อบริการ และงานที่เกี่ยวข้อง ด้านลดน้ำสูญเสีย ซอยสมเด็จพระเจ้าตากสิน 34 แยกบ้านเลขที่ 57 ถนนสมเด็จพระเจ้าตากสิน เลขที่ ป02-24-69 </t>
  </si>
  <si>
    <t>งานก่อสร้างวางท่อจ่ายน้ำและท่อบริการ และงานที่เกี่ยวข้อง ด้านลดน้ำสูญเสีย ซอยประชาธิปก 8 บ้านเลขที่ 101/25-101/28 ถนนประชาธิปก เลขที่ ป02-25-69</t>
  </si>
  <si>
    <t xml:space="preserve">บริษัท เอ็น แอล พี วอเตอร์เวิร์คส์ จำกัด </t>
  </si>
  <si>
    <t xml:space="preserve">จ้างงานก่อสร้างวางท่อจ่ายน้ำและท่อบริการ และงานที่เกี่ยวข้อง ด้านลดน้ำสูญเสีย ซอยวุฒากาศ 2 และซอยวุฒากาศ ๑๖ ถนนวุฒากาศ เลขที่ ป02-27-69 </t>
  </si>
  <si>
    <t xml:space="preserve">ห้างหุ้นส่วนจำกัด สุริยภัณฑ์ การช่าง </t>
  </si>
  <si>
    <t xml:space="preserve">งานก่อสร้างวางท่อจ่ายน้ำและท่อบริการ และงานที่เกี่ยวข้อง ด้านลดน้ำสูญเสีย ซอยข้างโรงรับจำนำ แยกบ้านเลขที่ 3,21/1,53 และ 89/1 ถนนประชาธิปก เลขที่ ป02-26-69 </t>
  </si>
  <si>
    <t>บริษัท โอสิริแอนด์ซันส์ จำกัด</t>
  </si>
  <si>
    <t xml:space="preserve">จ้างก่อสร้างงานติดตั้งหัวดับเพลิงของสำนักป้องกันและบรรเทาสาธารณภัย กรุงเทพมหานคร พื้นที่สำนักงานประปาสาขาตากสิน เลขที่ ตพ02-01-69  </t>
  </si>
  <si>
    <t>e-bidding</t>
  </si>
  <si>
    <t xml:space="preserve">บริษัท น่านเหนือ ก่อสร้าง จำกัด </t>
  </si>
  <si>
    <t>วันที่ 1- 30 กันยายน พ.ศ. 2569</t>
  </si>
  <si>
    <t xml:space="preserve"> ฝ่ายกฎหมาย การประปานครหลวง</t>
  </si>
  <si>
    <t>วงเงินงบประมาณที่จะซื้อ/จ้าง (บาท)</t>
  </si>
  <si>
    <t>ไม่มีการจัดซื้อจัดจ้างในรอบเดือนกันยายน 2569</t>
  </si>
  <si>
    <t>แบบ สขร. 1</t>
  </si>
  <si>
    <t>กองคลังพัสดุกลาง ฝ่ายจัดหาและพัสดุ การประปานครหลวง</t>
  </si>
  <si>
    <t>วันที่ 5 เดือน ตุลาคม พ.ศ 2569</t>
  </si>
  <si>
    <t>จ้างรื้อลังไม้ขนาดใหญ่ พร้อมขนย้ายออกนอกพื้นที่</t>
  </si>
  <si>
    <t>โดยเฉพาะเจาะจง</t>
  </si>
  <si>
    <t>นายทองสุข โพธิ์พูลพรหม</t>
  </si>
  <si>
    <t>ราคาเหมาะสม 
คุณภาพดี</t>
  </si>
  <si>
    <t>ซื้อน้ำมันดีเซล สำหรับรถโฟล์คลิฟต์ จำนวน 159.672 ลิตร</t>
  </si>
  <si>
    <t>บริษัท ปตท. น้ำมันและการค้าปลีก จำกัด (มหาชน)</t>
  </si>
  <si>
    <t>ฝ่ายควบคุมการส่งและจ่ายน้ำ การประปานครหลวง</t>
  </si>
  <si>
    <t>ลำดับ
ที่</t>
  </si>
  <si>
    <t>วงเงินงบประมาณที่จะซื้อ/จ้าง
(รวมภาษี)</t>
  </si>
  <si>
    <t>ราคากลาง (รวมภาษี)</t>
  </si>
  <si>
    <t>ราคาที่ตกลงซื้อ/จ้าง (รวมภาษี)</t>
  </si>
  <si>
    <t>จ้างลับใบเลื่อย และเชื่อมฟันใบเลื่อย รหัสครุภัณฑ์ 1700013211 (ลำดับที่1-3) 1700013210 (ลำดับที่ 4-6) จำนวน 6 รายการ</t>
  </si>
  <si>
    <t>1 ก.ย. 69</t>
  </si>
  <si>
    <t>วัสดุอุปกรณ์สำหรับงานซ่อมท่อประธาน จำนวน 1 รายการ</t>
  </si>
  <si>
    <t>บริษัท ทรงพล สติล จำกัด</t>
  </si>
  <si>
    <t>งานจ้างสำรวจและกำจัดตะกอนท่อประธาน ท่อส่งน้ำและอุโมงค์ พร้อมงานอื่น ๆ ที่เกี่ยวข้อง พื้นที่ กปน. จำนวน 1 งาน</t>
  </si>
  <si>
    <t>บริษัท ดีพซี คอมเมอร์เชียล ไดฟ์วิ่ง จำกัด</t>
  </si>
  <si>
    <t>3 ก.ย. 69</t>
  </si>
  <si>
    <t>งานจ้างก่อสร้างหลุมงานซ่อมท่อประธานและงานอื่น ๆ ที่เกี่ยวข้อง ในพื้นที่ กปน. จำนวน 1 งาน</t>
  </si>
  <si>
    <t>บริษัท รวมนที จำกัด</t>
  </si>
  <si>
    <t>8 ก.ย. 69</t>
  </si>
  <si>
    <t>หินคลุก จำนวน 50 ลบ.ม.</t>
  </si>
  <si>
    <t>บริษัท บัวสมบูรณ์ขนส่งวัสดุ จำกัด</t>
  </si>
  <si>
    <t>9 ก.ย. 69</t>
  </si>
  <si>
    <t>งานจ้างบำรุงรักษาประตูระบายอากาศท่อประธาน พื้นที่ กปน.  จำนวน 1 งาน</t>
  </si>
  <si>
    <t>บริษัท วี.ไอ.พี. โมโต จำกัด</t>
  </si>
  <si>
    <t>11 ก.ย. 69</t>
  </si>
  <si>
    <t>หมึกสำหรับเครื่องพิมพ์ในหน่วยงาน กซร. จำนวน 6 รายการ</t>
  </si>
  <si>
    <t>ห้างหุ้นส่วนจำกัด ฟินิคซ์ ไดมอนด์</t>
  </si>
  <si>
    <t>14 ก.ย. 69</t>
  </si>
  <si>
    <t xml:space="preserve">วัสดุอุปกรณ์สำหรับงานซ่อมท่อประธาน จำนวน 2 รายการ </t>
  </si>
  <si>
    <t>วัสดุอุปกรณ์สำหรับงานซ่อมท่อประธาน จำนว 1 รายการ</t>
  </si>
  <si>
    <t>วัสดุสำรองคลัง จำนวน 2 รายการ</t>
  </si>
  <si>
    <t>บริษัท ก้าวหน้าโซลูชั่น จำกัด</t>
  </si>
  <si>
    <t>15 ก.ย. 69</t>
  </si>
  <si>
    <t>จ้างซ่อมผิวจราจรจุดงานซ่อมท่อประธาน ท่อส่งน้ำ อุโมงค์ และงานอื่นๆ ที่เกี่ยวข้องในพื้นที่ให้บริการของ กปน. จำนวน 1 งาน</t>
  </si>
  <si>
    <t>บริษัท พงศ์พัช ไฮโดร จำกัด</t>
  </si>
  <si>
    <t>16 ก.ย. 69</t>
  </si>
  <si>
    <t>จ้างเหมาซ่อมบำรุงรักษาและทดสอบประตูน้ำลิ้นปีกผีเสื้อ (Butterfy Valve) จำนวน 5 รายการ</t>
  </si>
  <si>
    <t>บริษัท วาล์วน้ำไทย จำกัด</t>
  </si>
  <si>
    <t>17 ก.ย. 69</t>
  </si>
  <si>
    <t>หินคลุก และทราบหยาบ จำนวน 2 รายการ</t>
  </si>
  <si>
    <t>23 ก.ย. 69</t>
  </si>
  <si>
    <t>งานซ่อมแซมโครงสร้างรองรับท่อส่งน้ำคลองบางลำพู จำนวน 1 งาน</t>
  </si>
  <si>
    <t>วิธีคัดเลือก</t>
  </si>
  <si>
    <t>บริษัท เอ็ม ซี แอล เอ็นจิเนียริ่ง เซอร์วิส จำกัด</t>
  </si>
  <si>
    <t>บริษัท สยาม เรมีดี จำกัด</t>
  </si>
  <si>
    <t>จท.(ฝคจ) 25-2569</t>
  </si>
  <si>
    <t>30 ก.ย. 69</t>
  </si>
  <si>
    <t>บริษัท ซี. สเทรง บิลดิ้ง จำกัด</t>
  </si>
  <si>
    <t>รองผู้ว่าการ (บริหาร) การประปานครหลวง</t>
  </si>
  <si>
    <t>สรุปผลการดำเนินการจัดซื้อจัดจ้างในรอบเดือน  กันยายน  2569</t>
  </si>
  <si>
    <t>หน่วยงาน ฝ่ายมาตรฐานวิศวกรรมและสารสนเทศภูมิศาสตร์</t>
  </si>
  <si>
    <t>วันที่  1-30 กันยายน 2569</t>
  </si>
  <si>
    <t>งานซื้อหมึกพิมพ์ จำนวน 6 รายการ</t>
  </si>
  <si>
    <t>บริษัท ทรัพย์อรุณพง จำกัด</t>
  </si>
  <si>
    <t>บริษัทได้ยื่นเสนอราคาต่ำสุด และมีสินค้าเพร้อมส่ง</t>
  </si>
  <si>
    <t>งานซื้องานซื้อชุดจับชิ้นทดสอบเครื่อง Universal testing machine</t>
  </si>
  <si>
    <t>บริษัท บีพีเอส อินสทรูเมนต์ จำกัด</t>
  </si>
  <si>
    <t xml:space="preserve">บริษัทได้ยื่นเสนอราคาต่ำสุด </t>
  </si>
  <si>
    <t>งานเบิกซื้ออุปกรณ์ควบคุมการเคลื่อนที่ของเครื่องวัดความแข็งโลหะแบบอัตโนมัติพร้อมติดตั้ง</t>
  </si>
  <si>
    <t>บริษัท สมาร์ท พัฒน์ โกลบอล จำกัด</t>
  </si>
  <si>
    <t>งานจ้างบริการสอบเทียบเครื่องมือจำนวน 2 รายการ</t>
  </si>
  <si>
    <t>บริษัทพรีซิชั่น รีซอร์ส จำกัด</t>
  </si>
  <si>
    <t>บริษัทได้ยื่นเสนอราคาต่ำสุด และมีความเชี่ยวชาญ</t>
  </si>
  <si>
    <t>งานจ้างตรวจติดตามภายในระบบคุณภาพห้องปฏิบัติการทดสอบตามมาตรฐาน ISO/IEC 17025 : 2017</t>
  </si>
  <si>
    <t>บริษัท ฟู้ดเทค ซัพพลาย แอนด์ คอนซัลแตน จำกัด</t>
  </si>
  <si>
    <t>บริษัทได้ยื่นเสนอราคาต่ำสุด และเป็นผู้ประกอบการ SME</t>
  </si>
  <si>
    <t>งานเช่าใช้งานข้อมูลจากดาวเทียมรายละเอียดสูงออนไลน์ (Web map services)</t>
  </si>
  <si>
    <t>บริษัท สำนักงานพัฒนาเทคโนโลยีอวกาศและภูมิสารสนเทศ จำกัด</t>
  </si>
  <si>
    <t>เป็นหน่วยงานกลางในการจัดหาข้อมูลดาวเทียมและข้อมูลสารสนเทศเพื่อให้บริการแก่หน่วยงานของรัฐเพียงหน่วยงานเดียว</t>
  </si>
  <si>
    <t>งานซื้อหมึกพิมพ์ จำนวน 9 รายการ</t>
  </si>
  <si>
    <t>ใบกำกับภาษีเลขที่ 26080064 ลงวันที่ 28 ส.ค.69 (กสภฝมส 91/2569) 
ลงวันที่ 1 ก.ย. 69</t>
  </si>
  <si>
    <t>สรุปผลการดำเนินการจัดซื้อจัดจ้างในรอบเดือนกันยายน</t>
  </si>
  <si>
    <t>หน่วยงาน รวก.(ว)</t>
  </si>
  <si>
    <t>วันที่ 5 เดือน ตุลาคม พ.ศ. 2569</t>
  </si>
  <si>
    <t>งานก่อสร้างวางท่อประปา และงานที่เกี่ยวข้อง พร้อมโครงการก่อสร้างถนนเชื่อมระหว่างถนนรัตนโกสินทร์สมโภช - ถนนนิมิตใหม่ ช่วงที่ 1 จากถนนเทพรักษ์ถึงถนนวงแหวนรอบนอกฝั่งตะวันออก ของสำนักการโยธา กรุงเทพมหานคร</t>
  </si>
  <si>
    <t>ประกวดราคาอิเล็กทรอนิกส์ (e-bidding) ร่วมกับ กทม.</t>
  </si>
  <si>
    <t>ห้างหุ้นส่วนจำกัด สี่แสงการโยธา  
บริษัท เสริมสงวนก่อสร้าง จำกัด    
บริษัท ประยูรชัย (1984) จำกัด</t>
  </si>
  <si>
    <t xml:space="preserve">2,763,000,000.00
2,780,000,000.00
2,635,400,000.00 </t>
  </si>
  <si>
    <t xml:space="preserve">บริษัท ประยูรชัย (1984) จำกัด
</t>
  </si>
  <si>
    <t>เป็นผู้มีคุณสมบัติและข้อเสนอทางเทคนิคถูกต้องครบถ้วนและเป็นผู้เสนอราคาต่ำสุด</t>
  </si>
  <si>
    <t>เลขที่สัญญา : PITB-920        
วันลงนามสัญญา : 21/09/2569</t>
  </si>
  <si>
    <t>สรุปผลการดำเนินการจัดซื้อจัดจ้างในรอบเดือน กันยายน  2569</t>
  </si>
  <si>
    <t>วันที่ 1 - 30 กันยายน 2569</t>
  </si>
  <si>
    <t>เลขที่และวันที่ของสัญญาหรือตกลง</t>
  </si>
  <si>
    <t>วงเงินงบประมาณ</t>
  </si>
  <si>
    <t>ที่จะซื้อหรือจ้าง</t>
  </si>
  <si>
    <t>(บาท)</t>
  </si>
  <si>
    <t>ราคาที่แสนอ</t>
  </si>
  <si>
    <t>ราคาที่ตกลงซื้อ/จ้าง</t>
  </si>
  <si>
    <t>ในการซื้อหรือจ้าง</t>
  </si>
  <si>
    <t>*</t>
  </si>
  <si>
    <t xml:space="preserve"> ห้างหุ้นส่วนจำกัด วอเตอร์เวอค</t>
  </si>
  <si>
    <t>ราคาที่เหมาะสม</t>
  </si>
  <si>
    <t>วธ13-35-69</t>
  </si>
  <si>
    <t xml:space="preserve"> บริษัท ณัฐวรรณวอเตอร์ไปป์ จำกัด</t>
  </si>
  <si>
    <t>วธ13-37-69</t>
  </si>
  <si>
    <t xml:space="preserve"> บริษัท เซน เทค (โกลบอล) จำกัด</t>
  </si>
  <si>
    <t>วธ13-38-69</t>
  </si>
  <si>
    <t> บริษัท ปุณยนุช อินเท็นซ จำกัด</t>
  </si>
  <si>
    <t>วธ13-36-69</t>
  </si>
  <si>
    <t>วธ13-39-69</t>
  </si>
  <si>
    <t>ห้างหุ้นส่วนจำกัด ชลณัฏฐ์ การช่าง</t>
  </si>
  <si>
    <t>วธ13-40-69</t>
  </si>
  <si>
    <t xml:space="preserve"> บริษัท พี.พีค.ไทยเอ็นจิเนียริ่ง จำกัด</t>
  </si>
  <si>
    <t>ปป13-10-69</t>
  </si>
  <si>
    <t>สำนักงานประปาสาขาพระโขนง การประปานครหลวง</t>
  </si>
  <si>
    <t>วงเงินงบประมาณ ที่จะซื้อหรือจ้าง</t>
  </si>
  <si>
    <t>งานจ้างก่อสร้างวางท่อประปา และงานที่เกี่ยวข้อง ด้านขยายเขตจำหน่ายน้ำ (รับจ้างงาน) โครงการ โกลดีน่า สุขุมวิท-สถานีรถไฟฟ้าแบริ่ง เฟส 11 ตำบลสำโรง อำเภอพระประแดง จังหวัดสมุทรปราการ</t>
  </si>
  <si>
    <t>งานจ้างก่อสร้างวางท่อประปา และงานที่เกี่ยวข้อง ด้านขยายเขตจำหน่ายน้ำ (รับจ้างงาน) โครงการ The City พระราม 9-อ่อนนุช ถนนสุขาภิบาล 2 เฟส 3 แขวงประเวศ เขตประเวศ กรุงเทพมหานคร และโครงการ เพล็กซ์ อ่อนนุช-วงแหวน เฟส 3 แขวงดอกไม้ เขตประเวศ กรุงเทพมหานคร</t>
  </si>
  <si>
    <t>งานจ้างก่อสร้างวางท่อประปา และงานที่เกี่ยวข้อง ด้านขยายเขตจำหน่ายน้ำ (รับจ้างงาน) โครงการ GRACE พัฒนาการ-สวนหลวง เฟส 2 ซอยเฉลิมพระเกียรติ ร.9 ซอย 28 แยก 4 ถนนเฉลิมพระเกียรติ ร.9 แขวงดอกไม้ เขตประเวศ กรุงเทพมหานคร</t>
  </si>
  <si>
    <t>งานจ้างก่อสร้างวางท่อประปา และงานที่เกี่ยวข้อง ด้านขยายเขตจำหน่ายน้ำ (รับจ้างงาน) บริเวณโครงการ Centro บางนา กม.5 เฟส 1 ตำบลบางแก้ว อำเภอบางพลี จังหวัดสมุทรปราการ</t>
  </si>
  <si>
    <t>งานจ้างก่อสร้างวางท่อประปา และงานที่เกี่ยวข้อง ด้านขยายเขตจำหน่ายน้ำ (รับจ้างงาน) บริเวณโครงการ Centro บางนา กม.5 เฟส 2 ตำบลบางแก้ว อำเภอบางพลี จังหวัดสมุทรปราการ</t>
  </si>
  <si>
    <t>งานจ้างก่อสร้างวางท่อประปา และงานที่เกี่ยวข้อง ด้านขยายเขตจำหน่ายน้ำ (รับจ้างงาน)  โครงการ Pleno บางนา กม.5 เฟส 1 ตำบลบางแก้ว  อำเภอบางพลี จังหวัดสมุทรปราการ</t>
  </si>
  <si>
    <t>งานจ้างก่อสร้างวางท่อประปา และงานที่เกี่ยวข้อง ด้านปรับปรุงกำลังน้ำ บริเวณซอยเฉลิมพระเกียรติ ร.9 ซอย 26</t>
  </si>
  <si>
    <t>วิธีประกวดราคาอิเล็กทรอนิกส์ (e-Bidding)</t>
  </si>
  <si>
    <t>วิธีประกวดราคา</t>
  </si>
  <si>
    <t xml:space="preserve"> หจก. ชัยอนันต์การช่าง</t>
  </si>
  <si>
    <t>ซป13-04-69</t>
  </si>
  <si>
    <t>งานจ้างซ่อมท่อประปาแตกรั่ว พร้อมงานที่เกี่ยวข้อง ชุดที่ 4-2569 พื้นที่สำนักงานประปาสาขาพระโขนง</t>
  </si>
  <si>
    <t>สรุปผลการดำเนินการจัดซื้อจัดจ้างในรอบเดือน กันยายน 2569 (วิธีเฉพาะเจาะจง)</t>
  </si>
  <si>
    <t>สำนักงานประปาสาขาทุ่งมหาเมฆ</t>
  </si>
  <si>
    <t>วันที่ 1-30 กันยายน 2569</t>
  </si>
  <si>
    <t>วงเงินงบประมาณ
ที่จะซื้อหรือจ้าง</t>
  </si>
  <si>
    <t>เหตุผลที่
คัดเลือก</t>
  </si>
  <si>
    <t>เลขที่และวันที่ของสัญญาหรือข้อตกลง
ในการซื้อหรือจ้าง</t>
  </si>
  <si>
    <t>(ไม่รวมภาษีมูลค่าเพิ่ม)</t>
  </si>
  <si>
    <t>(รวมภาษีมูลค่าเพิ่ม)</t>
  </si>
  <si>
    <t>ราคาที่เสนอ
(รวมภาษีมูลค่าเพิ่ม)</t>
  </si>
  <si>
    <t>ราคาที่ตกลงซื้อ/จ้าง
(รวมภาษีมูลค่าเพิ่ม)</t>
  </si>
  <si>
    <t>บจก.ลอฟท์ เอเชีย</t>
  </si>
  <si>
    <t>รวมทั้งสิ้น 1 รายการ</t>
  </si>
  <si>
    <t>สรุปผลการดำเนินการจัดซื้อจัดจ้างในรอบเดือน กันยายน 2569 (วิธี e-bidding)</t>
  </si>
  <si>
    <t>บจก.เพิ่มชัยการช่าง</t>
  </si>
  <si>
    <t>PO 3300076568</t>
  </si>
  <si>
    <t>รวมทั้งสิ้น 2 รายการ</t>
  </si>
  <si>
    <t>เสนอราคาต่ำสุด และมีคุณสมบัติครบถ้วน</t>
  </si>
  <si>
    <t>งานซื้อหลอดไฟของ สสท. เลขที่ ซท05-19-69</t>
  </si>
  <si>
    <t>PO 3300076421 ลงวันที่ 8 กันยายน 2569</t>
  </si>
  <si>
    <r>
      <t xml:space="preserve">บจก.ลอฟท์ เอเชีย
</t>
    </r>
    <r>
      <rPr>
        <sz val="16"/>
        <color theme="1"/>
        <rFont val="TH SarabunPSK"/>
        <family val="2"/>
      </rPr>
      <t>บจก.เสริมราศี
บจก.ดงตาล โซลูชั่น (สำนักงานใหญ่)</t>
    </r>
  </si>
  <si>
    <t>16,670.6
17,441
17,762</t>
  </si>
  <si>
    <t>งานจ้างติดตั้งหัวจ่ายน้ำดับเพลิง (ประปาหัวแดง) พื้นที่สำนักงานประปาสาขาทุ่งมหาเมฆ เลขที่ ตพ05-01-69</t>
  </si>
  <si>
    <t>เสนอราคารายเดียว และมีคุณสมบัติครบถ้วน</t>
  </si>
  <si>
    <t>สรุปผลการดำเนินการจัดซื้อจัดจ้างในรอบเดือน กันยายน พ.ศ.2569</t>
  </si>
  <si>
    <t>สำนักงานประปาสาขาสุวรรณภูมิ</t>
  </si>
  <si>
    <t>โดยวิธีเฉพาะเจาะจง</t>
  </si>
  <si>
    <t>วงเงินงบประมาณที่จะซื้อ/จ้าง 
(ไม่รวมvat)</t>
  </si>
  <si>
    <t>ราคากลาง(รวมvat)</t>
  </si>
  <si>
    <t>ผู้เสนอราคา และ ราคาที่เสนอ</t>
  </si>
  <si>
    <t>ผู้ที่ได้รับการคัดเลือกและราคาที่ตกลงซื้อ/จ้าง</t>
  </si>
  <si>
    <t>ราคาที่เสนอ(รวมvat) (บาท)</t>
  </si>
  <si>
    <t>ราคาที่ตกลงซื้อ/จ้าง(รวมvat) (บาท)</t>
  </si>
  <si>
    <t>งานก่อสร้างวางท่อประปา และงานที่เกี่ยวข้อง เพื่อวางท่อประปาปรับปรุงกำลังน้ำ บริเวณซอยเทศบาล 2 (ชุมชนน่าอยู่) หมู่ที่ 3 ตำบลบางพลีน้อย อำเภอบางบ่อ จังหวัดสมุทรปราการ พื้นที่สำนักงานประปาสาขาสุวรรณภูมิ</t>
  </si>
  <si>
    <t>บจก.ปุณยนุช อินเท็นซ</t>
  </si>
  <si>
    <t xml:space="preserve">เลขที่ ปป55-33-69
ลงวันที่ 
1/9/2569
</t>
  </si>
  <si>
    <t>งานก่อสร้างวางท่อประปาและงานที่เกี่ยวข้อง เพื่อวางท่อประปาเอกชน จำนวน 1 งาน 2 เส้นทาง บริเวณโครงการบางกอกบูเลอวาร์ด บางนา กม.12 (BB-BNKM12) เฟส 3.1 ตำบลบางพลีใหญ่ และ โครงการ สตอรี่ส์ บางนา-สุวรรณภูมิ เฟส 6.0 ตำบลราชาเทวะ อำเภอบางพลี จังหวัดสมุทรปราการ พื้นที่สำนักงานประปาสาขาสุวรรณภูมิ</t>
  </si>
  <si>
    <t>หจก.ธ.เจริญผล 2024 คอนสตรัคชั่น</t>
  </si>
  <si>
    <t xml:space="preserve">เลขที่ วธ55-51-69
ลงวันที่ 
2/9/2569
</t>
  </si>
  <si>
    <t>งานก่อสร้างวางท่อประปาและงานที่เกี่ยวข้อง เพื่อวางท่อประปาเอกชน โครงการอณาสิริ รามคำแหง กรุงเทพกรีฑา เฟส 2.0 แขวงคลองสองต้นนุ่น เขตลาดกระบัง กรุงเทพมหานคร พื้นที่สำนักงานประปาสาขาสุวรรณภูมิ</t>
  </si>
  <si>
    <t>บจก.เบฟเวอร์</t>
  </si>
  <si>
    <t xml:space="preserve">เลขที่ วธ55-47-69
ลงวันที่ 
3/9/2569
</t>
  </si>
  <si>
    <t>งานก่อสร้างวางท่อประปาและงานที่เกี่ยวข้อง เพื่อวางท่อประปาเอกชนและงานติดตั้งหัวดับเพลิง จำนวน 1 งาน 2 เส้นทาง โครงการ Grand Pleno บางนา-กิ่งแก้ว เฟส 2.0 ตำบลราชาเทวะ อำเภอบางพลี จังหวัดสมุทรปราการ และโฉนดเลขที่ 2420 ตำบลบางพลีใหญ่ อำเภอบางพลี จังหวัดสมุทรปราการ พื้นที่สำนักงานประปาสาขาสุวรรณภูมิ</t>
  </si>
  <si>
    <t>บจก.วงศ์เพชร ก่อสร้าง</t>
  </si>
  <si>
    <t xml:space="preserve">เลขที่ วธ55-52-69
ลงวันที่ 
11/9/2569
</t>
  </si>
  <si>
    <t>งานก่อสร้างวางท่อประปาและงานที่เกี่ยวข้อง เพื่อวางท่อประปาเอกชน จำนวน 1 งาน 3 เส้นทาง  โครงการ สิริเพลส บางนา สุวรรณภูมิ เฟส 5.0, โครงการ สราญสิริ ศรีวารี 2 เฟส 8.0 ตำบลศีรษะจรเข้น้อย อำเภอบางเสาธง จังหวัดสมุทรปราการ และโครงการ สราญสิริ บางนา เฟส 7.3 ตำบลบางเสาธง อำเภอบางเสาธง จังหวัดสมุทรปราการ พื้นที่สำนักงานประปาสาขาสุวรรณภูมิ</t>
  </si>
  <si>
    <t>บจก.บุญพิศลย์การช่าง</t>
  </si>
  <si>
    <t xml:space="preserve">เลขที่ วธ55-53-69
ลงวันที่ 
14/9/2569
</t>
  </si>
  <si>
    <t>งานก่อสร้างวางท่อประปาและงานที่เกี่ยวข้อง เพื่องานวางท่อประปาขยายเขตบริการให้เต็มพื้นที่ทั่วชุมชนเมือง จำนวน 1 งาน 2 เส้นทาง บริเวณซอยบ้านนายสม กลิ่นพวง หมู่ที่ 5 (ส่วนต่อขยาย) และบริเวณซอยบ้านนายสำรวย แซ่จิว หมู่ที่ 8 ตำบลศีรษะจรเข้ใหญ่ อำเภอบางเสาธง จังหวัดสมุทรปราการ พื้นที่สำนักงานประปาสาขาสุวรรณภูมิ</t>
  </si>
  <si>
    <t>หจก.สุวัฒนา คอนสตรัคชั่น</t>
  </si>
  <si>
    <t xml:space="preserve">เลขที่ MOU55-07-69
ลงวันที่ 
14/9/2569
</t>
  </si>
  <si>
    <t>งานก่อสร้างวางท่อประปาและงานที่เกี่ยวข้อง เพื่อวางท่อประปาเอกชน จำนวน 1 งาน 2 เส้นทาง 1.โครงการอณาสิริ รามคำแหง กรุงเทพกรีฑา เฟส 3.0 แขวงคลองสองต้นนุ่น เขตลาดกระบัง กรุงเทพมหานคร 2.โครงการ วิลล่า 168 นิวกรุงเทพกรีฑา เฟส 2.2 แขวงคลองสองต้นนุ่น เขตลาดกระบัง กรุงเทพมหานคร พื้นที่สำนักงานประปาสาขาสุวรรณภูมิ</t>
  </si>
  <si>
    <t>หจก.ทรัพย์ไพศาล วอเตอร์</t>
  </si>
  <si>
    <t xml:space="preserve">เลขที่ วธ55-54-69
ลงวันที่ 
15/9/2569
</t>
  </si>
  <si>
    <t>งานก่อสร้างวางท่อประปาและงานที่เกี่ยวข้อง เพื่อวางท่อประปาเอกชน จำนวน 1 งาน 2 เส้นทาง โครงการ เดอะแพลนท์ บางนา-วงแหวน เฟส 8.0 ตำบลราชาเทวะ อำเภอบางพลี จังหวัดสมุทรปราการ และโครงการ มายกรีน บางนา กม.29 เฟส 4.0 ตำบลบ้านระกาศ อำเภอบางบ่อ จังหวัดสมุทรปราการ พื้นที่สำนักงานประปาสาขาสุวรรณภูมิ</t>
  </si>
  <si>
    <t>บจก.บีเอ็นเอ็นการช่าง</t>
  </si>
  <si>
    <t xml:space="preserve">เลขที่ วธ55-55-69
ลงวันที่ 
15/9/2569
</t>
  </si>
  <si>
    <t>โดยวิธีคัดเลือก</t>
  </si>
  <si>
    <t>งานก่อสร้างวางท่อประปาและงานที่เกี่ยวข้อง เพื่องานรื้อย้ายท่อประปา (ร่วม อบต. บางเสาธง) บริเวณซอยบางนาการ์เด้นท์ 5, 8, 8/1 และ 8/2 หมู่ที่ 7 ตำบลบางเสาธง อำเภอบางเสาธง จังหวัดสมุทรปราการ พื้นที่สำนักงานประปาสาขาสุวรรณภูมิ</t>
  </si>
  <si>
    <t xml:space="preserve">เลขที่ รย55-10-69
ลงวันที่ 
30/9/2569
</t>
  </si>
  <si>
    <t>กองจัดจ้าง ฝ่ายจัดหาและพัสดุ การประปานครหลวง</t>
  </si>
  <si>
    <t>วันที่ 5 ตุลาคม พ.ศ. 2569</t>
  </si>
  <si>
    <t>วันที่ทำสัญญา/ใบสั่งซื้อ</t>
  </si>
  <si>
    <t>ประกวดราคาจ้างก่อสร้างงานจ้างบริหารจัดการน้ำสูญเสียรายพื้นที่ พื้นที่สำนักงานประปาสาขาสมุทรปราการ เลขที่ จบส.1-2569</t>
  </si>
  <si>
    <t>วิธีประกวดราคาอิเล็กทรอนิกส์ (e-bidding)</t>
  </si>
  <si>
    <t>เป็นผู้มีคุณสมบัติและข้อเสนอทางเทคนิค ถูกต้องครบถ้วนและเป็นผู้ได้คะแนนรวม สูงสุด</t>
  </si>
  <si>
    <t>จบส.1-2569</t>
  </si>
  <si>
    <t>บริษัท แอล บี เอ็นจิเนียริ่ง จำกัด</t>
  </si>
  <si>
    <t>ประกวดราคาจ้างก่อสร้างงานจ้างบริหารจัดการน้ำสูญเสียรายพื้นที่ พื้นที่สำนักงานประปาสาขามหาสวัสดิ์ เลขที่ จบส.1-2568</t>
  </si>
  <si>
    <t>จบส.1-2568</t>
  </si>
  <si>
    <t>เป็นผู้มีคุณสมบัติและข้อเสนอทางเทคนิค ถูกต้องครบถ้วนและเป็นผู้เสนอราคา ต่ำสุด</t>
  </si>
  <si>
    <t>จล.4-2569 (ครั้งที่ 2)</t>
  </si>
  <si>
    <t>บริษัท ทีเอสวี เอ็นจิเนียริ่ง (2003) จำกัด</t>
  </si>
  <si>
    <t>สรุปผลการดำเนินการจัดซื้อจัดจ้างในรอบเดือน สิงหาคมกันยายน 2569</t>
  </si>
  <si>
    <t>รองผู้ว่าการ(เทคโนโลยีดิจิทัล) การประปานครหลวง</t>
  </si>
  <si>
    <t>วันที่ ........ เดือน.........พ.ศ...........</t>
  </si>
  <si>
    <t>ไม่มี</t>
  </si>
  <si>
    <r>
      <t xml:space="preserve">แบบ สขร.1  </t>
    </r>
    <r>
      <rPr>
        <sz val="16"/>
        <color indexed="10"/>
        <rFont val="TH SarabunPSK"/>
        <family val="2"/>
      </rPr>
      <t>(สำหรับหน่วยงานอื่นที่มีใช่สายงานบริการและสายผลิตและส่งน้ำ)</t>
    </r>
  </si>
  <si>
    <t>สรุปผลการดำเนินการจัดซื้อจัดจ้างในรอบเดือน กรกฏาคม 2569</t>
  </si>
  <si>
    <t>ฝ่ายยุทธศาสตร์และนวัตกรรมดิจิทัล</t>
  </si>
  <si>
    <t>วันที่ 1  กันยายน พ.ศ. 2569</t>
  </si>
  <si>
    <t>ผู้ที่ได้รับการคัดเลือก</t>
  </si>
  <si>
    <t>เดือน กันยายน 2569</t>
  </si>
  <si>
    <t>ฝ่ายพัฒนาระบบงานดิจิทัล การประปานครหลวง</t>
  </si>
  <si>
    <t>วันที่ 30 กันยายน พ.ศ. 2569</t>
  </si>
  <si>
    <t>หน่วยงาน ฝ่ายโครงสร้างพื้นฐานเทคโนโลยีดิจิทัล</t>
  </si>
  <si>
    <t>ลำดับ</t>
  </si>
  <si>
    <t>วงเงินที่จะซื้อหรือจ้าง</t>
  </si>
  <si>
    <t>จ้างซ่อมอุปกรณ์คอมพิวเตอร์ แบบต่าง ๆ</t>
  </si>
  <si>
    <t>20,116.00</t>
  </si>
  <si>
    <t>สืบราคา</t>
  </si>
  <si>
    <t>บริษัท อัลติเมท อินเทลลิเจนท์ โซลูชั่น จำกัด</t>
  </si>
  <si>
    <t>3300076340 ลว.1 กันยายน 2569</t>
  </si>
  <si>
    <t>2</t>
  </si>
  <si>
    <t>จ้างซ่อมสายไฟเบอร์ออฟติกจำนวน 4 เส้นทาง</t>
  </si>
  <si>
    <t>53,072.00</t>
  </si>
  <si>
    <t>บริษัท โอเพ่นซิส อินฟอเมชั่น โซลูชั่น จำกัด</t>
  </si>
  <si>
    <t>3300076432 ลว.9 กันยายน 2569</t>
  </si>
  <si>
    <t>3</t>
  </si>
  <si>
    <t>ค่าธรรมเนียมผ่านทางพิเศษเดือน 09/2569</t>
  </si>
  <si>
    <t>145.00</t>
  </si>
  <si>
    <t>การทางพิเศษแห่งประเทศไทย</t>
  </si>
  <si>
    <t>สกลฝคท503/2569 ลว.15 กันยายน 2569</t>
  </si>
  <si>
    <t>รวมเป็นเงิน</t>
  </si>
  <si>
    <t>73,333.00</t>
  </si>
  <si>
    <t>หน่วยงาน ผู้ช่วยผู้ว่าการ (เทคโนโลยีดิจิทัล)</t>
  </si>
  <si>
    <t>0</t>
  </si>
  <si>
    <t>สรุปผลการดำเนินการจัดซื้อจัดจ้างในรอบเดือน สิงหาคม 2569</t>
  </si>
  <si>
    <t>ฝ่ายคุณภาพน้ำ การประปานครหลวง</t>
  </si>
  <si>
    <t>จ้างซ่อมเครื่องปรับอากาศ (จำนวน 2 เครื่อง)</t>
  </si>
  <si>
    <t>1) บริษัท ราชาแอร์ และ เทคโนโลยี จำกัด
2) บริษัท จามจุรี ไฟฟ้า ก่อสร้าง จำกัด
3) บริษัท โยชัว แอร์ เทค จำกัด</t>
  </si>
  <si>
    <t>27,713.00
34,133.00
36,273.00</t>
  </si>
  <si>
    <t>บริษัท ราชาแอร์ และ เทคโนโลยี จำกัด</t>
  </si>
  <si>
    <t>สำนักงานประปาสาขาบางบัวทอง</t>
  </si>
  <si>
    <t>ห้างหุ้นส่วนจำกัด ส.รุ่งอรุณก่อสร้าง</t>
  </si>
  <si>
    <t>บริษัท น่านเหนือ ก่อสร้าง จำกัด</t>
  </si>
  <si>
    <t>ห้างหุ้นส่วนจำกัด สุริยภัณฑ์ การช่าง</t>
  </si>
  <si>
    <t>บริษัท บางกอก เน็ตเวิร์ค โซลูชั่น จำกัด</t>
  </si>
  <si>
    <t>บริษัท ออนซันเดย์ จำกัด</t>
  </si>
  <si>
    <t>ห้างหุ้นส่วนจำกัด โสภณกาญจนกิจ</t>
  </si>
  <si>
    <t>บริษัท บีเอ็นเอ็น การช่าง จำกัด</t>
  </si>
  <si>
    <t>บริษัท เบฟเวอร์ จำกัด</t>
  </si>
  <si>
    <t xml:space="preserve">จ้างค่าแรงงานก่อสร้างวางท่อประปา และงานที่เกี่ยวข้อง (รับจ้างงานเอกชน) บริเวณ โครงการ ธารานภาสิริ ถ.คสล.เชื่อมต่อระหว่าง ถ.346 กับ ถ.นบ.3015 สัญญาเลขที่ วธ54-35-69 </t>
  </si>
  <si>
    <t xml:space="preserve">จ้างค่าแรงงานก่อสร้างวางท่อประปา และงานที่เกี่ยวข้อง (รับจ้างงานเอกชน) บริเวณโครงการ เดอะ แกเลอเรีย มูด ชัยพฤกษ์-แจ้งวัฒนะ (เฟส3) พื้นที่สำนักงานประปาสาขาบางบัวทอง สัญญาเลขที่ วธ54-38-69 </t>
  </si>
  <si>
    <t>วธ54-38-69 2/9/2026 PO : 3300076360</t>
  </si>
  <si>
    <t>ปป54-30-69 10/9/2026 PO : 3300076450</t>
  </si>
  <si>
    <t>ราคาต่ำสุด PO : 3300076450 และเอกสารถูกต้อง</t>
  </si>
  <si>
    <t xml:space="preserve">จ้างค่าแรงงานก่อสร้างวางท่อประปา และงานที่เกี่ยวข้อง (งานปรับปรุงกำลังน้ำ)  บริเวณ ถนน คสล.จัดสรรเปรม ซอย 1/5,1/6 หมู่ที่6 และบริเวณซอยจัดสรรเปรม หมู่ที่ 6 สัญญาเลขที่ ปป54-30-69 </t>
  </si>
  <si>
    <t xml:space="preserve">จ้างติดตั้งระบบเปิดประตูอัตโนมัติกรณีแจ้งเหตุเพลิงไหม้  ของสำนักงานประปาสาขาบางบัวทอง สัญญาเลขที่ จล54-03-69 </t>
  </si>
  <si>
    <t>จล54-03-69 14/9/2026 PO : 3300076465</t>
  </si>
  <si>
    <t>จท54-12-69 14/9/2026 PO : 3300076469</t>
  </si>
  <si>
    <t>จ้างทำถุงผ้าแคนวาสและเซ็ตแก้วน้ำเก็บอุณหภูมิ สกรีนโลโก้ กปน. สำหรับสำนักงานประปาสาขาบางบัวทอง สัญญาเลขที่ จท54-12-69</t>
  </si>
  <si>
    <t>สรุปผลการดำเนินการจัดซื้อจัดจ้างในรอบเดือนตุลาคม 2569</t>
  </si>
  <si>
    <t>สำนักงานประปาสาขาบางกอกน้อย การประปานครหลวง</t>
  </si>
  <si>
    <t>งานจ้างก่อสร้างวางท่อประปาและงานที่เกี่ยวข้อง ด้านขยายเขตจำหน่ายน้ำ (รับจ้างงาน) พื้นที่สำนักงานประปาสาขาบางกอกน้อย เลขที่ วธ01-18-69 โดยวิธีเฉพาะเจาะจง</t>
  </si>
  <si>
    <t>บริษัท เอส พี เจริญทรัพย์ ก่อสร้าง จำกัด</t>
  </si>
  <si>
    <t>งานจ้างก่อสร้างวางท่อประปาและงานที่เกี่ยวข้อง ด้านขยายเขตจำหน่ายน้ำ (รับจ้างงาน) พื้นที่สำนักงานประปาสาขาบางกอกน้อย</t>
  </si>
  <si>
    <t xml:space="preserve">  เฉพาะเจาะจง</t>
  </si>
  <si>
    <t>บริษัท บีซีเอส เทรดดิ้ง แอนด์ ซัพพลาย จำกัด</t>
  </si>
  <si>
    <t xml:space="preserve">   ราคาเหมาะสม</t>
  </si>
  <si>
    <t>ห้างหุ้นส่วนจำกัด วินิจ กฤษณา ก่อสร้าง</t>
  </si>
  <si>
    <t>งานปรับปรุง ถอดเปลี่ยนมาตรวัดน้ำครบวาระ และงานที่เกี่ยวข้อง พื้นที่สำนักงานประปาสาขาบางกอกน้อย</t>
  </si>
  <si>
    <t>บริษัท เจ อาร์ ซัคเซส จำกัด</t>
  </si>
  <si>
    <t>เลขที่ 3300076341
ลงวันที่ 1 ก.ย. 2569</t>
  </si>
  <si>
    <t>กพกฝจพ141/69 
ลงวันที่ 1 กย. 69</t>
  </si>
  <si>
    <t>กพกฝจพ145/69 
ลงวันที่ 2 กย. 69</t>
  </si>
  <si>
    <t>กพกฝจพ154/69 
ลงวันที่ 14 กย. 69</t>
  </si>
  <si>
    <t xml:space="preserve">เลขที่PO 3300075277 วันที่   12 มิ.ย.69 ใบกำกับภาษีเลขที่ IV6908009  
ลงวันที่ 19 ส.ค.69 
(กมวฝมส 1212/2569) 
ลงวันที่ 9 ก.ย. 69
</t>
  </si>
  <si>
    <t>เลขที่ PO 3300076132 วันที่    20 ส.ค.69
ใบกำกับภาษีเลขที่ IV2026090001  
ลงวันที่  4 ก.ย.69 
(กมวฝมส1213/2569) 
ลงวันที่ 9 ก.ย.69</t>
  </si>
  <si>
    <t>ใบกำกับภาษีเลขที่ RC69042      
ลงวันที่ 7 ก.ย.69 
(ฝมส309/2569) 
ลงวันที่ 17 ก.ย.69</t>
  </si>
  <si>
    <t xml:space="preserve">เลขที่PO 3300076007 
วันที่ 18 ส.ค.69 
ใบกำกับภาษีเลขที่ DT2026090007   
ลงวันที่ 8 ก.ย.69 (กมวฝมส 1249/2569) 
ลงวันที่ 24 ก.ย.69
</t>
  </si>
  <si>
    <t xml:space="preserve">เลขที่ PO 3300071684 วันที่ 1 ต.ค.68 ใบกำกับภาษีเลขที่ 9G1IV103   
ลงวันที่ 30 ก.ย. 69 
(กสภฝมส 105/2569) 
ลงวันที่ 30 ก.ย.69
</t>
  </si>
  <si>
    <t>ใบกำกับภาษีเลขที่ 26090072  
ลงวันที่ 30 ก.ย. 69  (กมวฝมส1251/2569) 
ลงวันที่ 30 ก.ย.69</t>
  </si>
  <si>
    <t>เลขที่สัญญา/ใบสั่งซื้อ</t>
  </si>
  <si>
    <t>วธ54-35-69 1/9/2026 
PO : 3300076342</t>
  </si>
  <si>
    <t>ปป54-29-69
15/9/2026 PO : 3300076512</t>
  </si>
  <si>
    <t>จ้างค่าแรงงานก่อสร้างวางท่อประปา และงานที่เกี่ยวข้อง (งานปรับปรุงกำลังน้ำ) บริเวณ ถนน คสล.จัดสรรเปรม ซอย 1,2,3 หมู่ที่ 6 และ ถนน คสล.จัดสรรเปรม ซอย 1/1,1/2,1/3 หมู่ที่ 6 สัญญาเลขที่ ปป54-29-69</t>
  </si>
  <si>
    <t>ราคาต่ำสุด และเอกสารถูกต้อง</t>
  </si>
  <si>
    <t>วธ54-33-69
15/9/2026
PO : 3300076481</t>
  </si>
  <si>
    <t>จ้างค่าแรงงานก่อสร้างวางท่อประปา และงานที่เกี่ยวข้อง (รับจ้างงานเอกชน) สัญญาเลขที่ วธ54-33-69</t>
  </si>
  <si>
    <t>วธ54-39-69 14/9/2026
PO : 3300076491</t>
  </si>
  <si>
    <t>จ้างค่าแรงงานก่อสร้างวางท่อประปา และงานที่เกี่ยวข้อง (รับจ้างงานเอกชน) บริเวณ โครงการ ซื่อตรงบางใหญ่ หมู่ที่ 3 ถ.ทางหลวงหมายเลข340 และโครงการ เดอะโมดิช ชัยพฤกษ์-วงแหวน 2 (เฟส8) ถนนบ้านคลองพระพิมลราชา สัญญาเลขที่ วธ54-39-69</t>
  </si>
  <si>
    <t>จ้างค่าแรงงานก่อสร้างวางท่อประปา และงานที่เกี่ยวข้อง (รับจ้างงานเอกชน)  บริเวณโครงการ S Gate Life ราชพฤกษ์ กาญจนาภิเษก 2 เฟส 4 สัญญาเลขที่ วธ54-36-69</t>
  </si>
  <si>
    <t>จ้างค่าแรงงานก่อสร้างวางท่อประปา และงานที่เกี่ยวข้อง (งานรื้อย้ายท่อประปา) บริเวณถนนบ้านแหลมกลาง(วงเวียนหมู่ที่ 2 - ปากซอยบ้านแหลมกลาง) หมู่ที่ 2,4 และ บริเวณ ซอยโรงเรียนคลองฝรั่ง ถนนบางกรวย-ไทรน้อย สัญญาเลขที่ รย54-37-69</t>
  </si>
  <si>
    <t>รย54-37-69
18/9/2026
PO : 3300076516</t>
  </si>
  <si>
    <t>ประกวดราคาอิเล็กทรอนิกส์
(e-bidding)</t>
  </si>
  <si>
    <t>ราคาต่ำสุด
และเอกสารถูกต้อง</t>
  </si>
  <si>
    <t>วธ54-36-69
18/9/2026
PO : 3300076531</t>
  </si>
  <si>
    <t>ป54-04-69
22/9/2026
PO : 3300076541</t>
  </si>
  <si>
    <t>จ้างค่าแรงงานก่อสร้างวางท่อประปา และงานที่เกี่ยวข้อง (งานปรับปรุงลดน้ำสูญเสีย) จำนวน 3 เส้นทาง ในพื้นที่สำนักงานประปาสาขาบางบัวทอง สัญญาเลขที่ ป54-04-69</t>
  </si>
  <si>
    <t>ประกวดราคาจ้างก่อสร้างปรับปรุงหีบกุญแจประตูน้ำและประตูระบายอากาศในระบบท่อประธาน พื้นที่ภาค 1, 2 และ 3 ปีงบประมาณ 2569 เลขที่ จล.4-2569 
(ครั้งที่ 2)</t>
  </si>
  <si>
    <t xml:space="preserve">งานก่อสร้างวางท่อจ่ายน้ำและท่อบริการ และงานที่เกี่ยวข้อง ด้านลดน้ำสูญเสีย ซอยสมเด็จเจ้าพระยา 18 ถนนสมเด็จเจ้าพระยา
เลขที่ ป02-23-69 </t>
  </si>
  <si>
    <t xml:space="preserve">จ้างซ่อมแซมและบำรุงรักษายานพาหนะจำนวน 5 คัน ของสำนักงานประปาสาขาตากสิน 
เลขที่ จท02-63-69 </t>
  </si>
  <si>
    <t>ซื้ออุปกรณ์คุ้มครองความปลอดภัยส่วนบุคคล (PPE) 
เลขที่ ซท02-57-69</t>
  </si>
  <si>
    <t xml:space="preserve">ซื้อหลอดไฟ LED
เลขที่ ซท02-54-69 </t>
  </si>
  <si>
    <t>เลขที่ 3300076364 
วันที่ 2/09/2569</t>
  </si>
  <si>
    <t>เลขที่ 3300076390 
วันที่  4/9/2569</t>
  </si>
  <si>
    <t xml:space="preserve">เลขที่ 3300076445 
วันที่ 10/9/2569 </t>
  </si>
  <si>
    <t>เลขที่ 3300076462 
วันที่ 11/09/2569</t>
  </si>
  <si>
    <t>เลขที่ 3300076524 
วันที่ 18/09/2569</t>
  </si>
  <si>
    <t>เลขที่ 3300076562  
วันที่ 25/9/2569</t>
  </si>
  <si>
    <t>เลขที่ 3300076571 
 วันที่ 30/9/2569</t>
  </si>
  <si>
    <t>เลขที่ 3300076574 
วันที่ 30/09/2569</t>
  </si>
  <si>
    <t>เลขที่ 3300076575 
วันที่ 30/09/2569</t>
  </si>
  <si>
    <t>เลขที่ 3300076584 
วันที่ 30/09/2569</t>
  </si>
  <si>
    <t>เลขที่ 3300076585 
 วันที่ 30/9/2569</t>
  </si>
  <si>
    <t>เลขที่ 3300076449 
วันที่ 10/09/2569</t>
  </si>
  <si>
    <t>3300076158 
1 กันยายน 2569</t>
  </si>
  <si>
    <t>3300076334 
1 กันยายน 2569</t>
  </si>
  <si>
    <t>3300076219 
1 กันยายน 2569</t>
  </si>
  <si>
    <t>3300076251 
10 กันยายน 2569</t>
  </si>
  <si>
    <t>3300076296 
11 กันยายน 2569</t>
  </si>
  <si>
    <t>3300076349 
7 กันยายน 2569</t>
  </si>
  <si>
    <t>3300076302 
2 กันยายน 2569</t>
  </si>
  <si>
    <t>3300076382 
7 กันยายน 2569</t>
  </si>
  <si>
    <t>เลขที่ 3300076377 
วันที่ 3 กันยายน 2569</t>
  </si>
  <si>
    <t>เลขที่ 3300076380 
วันที่ 3 กันยายน 2569</t>
  </si>
  <si>
    <t>เลขที่ 3300076357
ลงวันที่ 4 กันยายน 2569</t>
  </si>
  <si>
    <t>ฝธภ 397/2569
ลว. 1 ก.ย. 2569</t>
  </si>
  <si>
    <t>เลขที่ PO 3300076293 
ลว. 28 สิงหาคม 2569 
GR วันที่ 4 ก.ย. 69</t>
  </si>
  <si>
    <t>เลขที่ PO 3300075991 
ลว. 6 สิงหาคม 2569 
GR วันที่ 10 ก.ย. 69</t>
  </si>
  <si>
    <t>ฝธภ 425/2569 
ลว. 25 ก.ย. 2569</t>
  </si>
  <si>
    <t>ซื้อวัสดุก่อสร้างสำหรับการติดตั้งทุ่นดักขยะชั่วคราว หน้าสถานีสูบน้ำดิบสำแล 
จำนวน 15 รายการ</t>
  </si>
  <si>
    <t>ซื้อวัสดุและอุปกรณ์
15 รายการ</t>
  </si>
  <si>
    <t>งานรื้อย้ายท่อประปาและงานที่เกี่ยวข้อง บริเวณสะพานดุสิต ถนนพระราม 5 พื้นที่สำนักงานประปาสาขาแม้นศรี เลขที่ รย06-02-69</t>
  </si>
  <si>
    <t>งานจ้างซ่อมท่อประปาแตกรั่ว และงานที่เกี่ยวข้อง พื้นที่สำนักงานประปา สาขาแม้นศรี  เลขที่ ซป06-06-69</t>
  </si>
  <si>
    <t>PO 3300076395 
ลงวันที่ 7 กันยายน 2569</t>
  </si>
  <si>
    <t>เลขที่ วธ01-18-69 
วันที่ 2 ก.ย. 2569</t>
  </si>
  <si>
    <t>เลขที่ วธ01-19-69 
วันที่ 17 ก.ย. 2569</t>
  </si>
  <si>
    <t>เลขที่ วธ01-20-69 
วันที่ 17 ก.ย. 2569</t>
  </si>
  <si>
    <t>เลขที่ มว01-03-69 
วันที่ 30 ก.ย. 2569</t>
  </si>
  <si>
    <t xml:space="preserve">งานจ้างก่อสร้างวางท่อประปาและงานที่เกี่ยวข้อง ด้านลดน้ำสูญเสีย พื้นที่สำนักงานประปาสาขาบางกอกน้อย </t>
  </si>
  <si>
    <t>คัดเลือก</t>
  </si>
  <si>
    <t xml:space="preserve">ห้างหุ้นส่วนจำกัด พีชญาก่อสร้าง (1958)
ห้างหุ้นส่วนจำกัด พรธนาเศรษฐ โยธา
ห้างหุ้นส่วนจำกัด ไทยเจริญ คอนสตรัคชั่น (1971)
</t>
  </si>
  <si>
    <t>7,540,000.00
7,574,000.00
7,600,000.00</t>
  </si>
  <si>
    <t>ห้างหุ้นส่วนจำกัด พีชญาก่อสร้าง (1958)</t>
  </si>
  <si>
    <t>งานจ้างก่อสร้างวางท่อประปาและงานที่เกี่ยวข้อง ด้านลดน้ำสูญเสีย พื้นที่สำนักงานประปาสาขาบางกอกน้อย</t>
  </si>
  <si>
    <t>ห้างหุ้นส่วนจำกัด วินิจ กฤษณา ก่อสร้าง
ห้างหุ้นส่วนจำกัด วิศรุตรุ่งเรือง
ห้างหุ้นส่วนจำกัด สุริยภัณฑ์ การช่าง</t>
  </si>
  <si>
    <t>7,246,000.00
7,255,000.00
7,259,000.00</t>
  </si>
  <si>
    <t>งานจ้างก่อสร้างวางท่อประปาและงานที่เกี่ยวข้อง ด้านลดน้ำสูญเสีย พื้นที่สำนักประปาสาขาบางกอกน้อย</t>
  </si>
  <si>
    <t>ห้างหุ้นส่วนจำกัด ว.รุ่งระวี
ห้างหุ้นส่วนจำกัด ชลกร 67
ห้างหุ้นส่วนจำกัด สุริยภัณฑ์ การช่าง</t>
  </si>
  <si>
    <t>2,719,000.00
2,725,000.00
2,729,000.00</t>
  </si>
  <si>
    <t>ห้างหุ้นส่วนจำกัด ว.รุ่งระวี</t>
  </si>
  <si>
    <t>วันที่ 1-31 กันยายน พ.ศ.2569</t>
  </si>
  <si>
    <t>เลขที่ ป01-32-69 
วันที่ 18 กันยายน 2569</t>
  </si>
  <si>
    <t>เลขที่ ป01-31-69 
วันที่ 7 กันยายน 2569</t>
  </si>
  <si>
    <t>เลขที่ ป01-30-69 
วันที่ 2 กันยายน 2569</t>
  </si>
  <si>
    <t>ทดรองจ่าย</t>
  </si>
  <si>
    <t>ค่าธรรมเนียมจัดการขยะมูลฝอย</t>
  </si>
  <si>
    <t>สำนักงานเขตบางกอกน้อย</t>
  </si>
  <si>
    <t>จ้างซ่อมโช๊คประตูกระจกอลูมิเนียมส่วนก่อสร้างและส่วนพัสดุ</t>
  </si>
  <si>
    <t>นส.สิฎ์ระสา เพิ่มชุติพัฒน์</t>
  </si>
  <si>
    <t>นส.สิฎ์ระสา  เพิ่มชุติพัฒน์</t>
  </si>
  <si>
    <t>ค่าจ้างเหมาะอ่านน้ำทางเรือ เดือน กย.69</t>
  </si>
  <si>
    <t>นายจักรพงศ์  ปั้นจีน</t>
  </si>
  <si>
    <t>จ้างซ่อมเครื่องปรับอากาศ 2 เครื่อง ของส่วนจัดเก็บและรับเงิน</t>
  </si>
  <si>
    <t>บริษัท พี.ดับบลิว.เอ็นจิเนียริ่ง(2023) จำกัด</t>
  </si>
  <si>
    <t>บริษัท พี.ดับบลิว.เอ็นจิเนียริ่ง (2023) จำกัด</t>
  </si>
  <si>
    <t>ค่าจ้างดูแลรักษาลิฟต์ (แบบไม่รวมอะไหล่)</t>
  </si>
  <si>
    <t>บ.มิตซูบิชิ เอลเลเวเตอร์(ประเทศไทย)จก.</t>
  </si>
  <si>
    <t>บ.มิตซูบิชิ เอลเลเวเดอร์(ประเทศไทย)จก.</t>
  </si>
  <si>
    <t>ค่าจ้างแก้ไขระบบกล้องวงจรปิดภายในลิฟต์อาคาร 1</t>
  </si>
  <si>
    <t>บ.โอเพ่นซิสอินฟอเมชั่น โซลูชั่น จก.(สำนักงานใหญ่)</t>
  </si>
  <si>
    <t>จ้างซ่อมเครื่องปรับอากาศ 1 เครื่อง ของกองบำรุงรักษา</t>
  </si>
  <si>
    <t>สสบ. 687/2569
ลว. 3 กันยายน 2569</t>
  </si>
  <si>
    <t>สกลสสบ. 727/69 
ลว.11 กันยายน 2569</t>
  </si>
  <si>
    <t>สกลสสบ 747/69 
ลว.17 กันยายน 2569</t>
  </si>
  <si>
    <t>สกลสสบ 757/69 
ลว. 21 กันยายน 2569</t>
  </si>
  <si>
    <t>สกลสสบ 771/69 
ลว.25 กันยายน 2569</t>
  </si>
  <si>
    <t>สกลสสบ 772/69 
ลว. 25 กันยายน 2569</t>
  </si>
  <si>
    <t>สกลสสบ 770/69  
ลว.25 กันยายน 2569</t>
  </si>
  <si>
    <t>สรุปผลการดำเนินการจัดซื้อจัดจ้างในรอบเดือน  กันยายน 2569</t>
  </si>
  <si>
    <t>สำนักงานประปาสาขาประชาชื่น</t>
  </si>
  <si>
    <t xml:space="preserve"> จัดทำ ณ วันที่ 7 ตุลาคม 2569</t>
  </si>
  <si>
    <t>วงเงินงบประมาณ
ที่จะซื้อหรือจ้าง
(ไม่รวมภาษีมูลค่าเพิ่ม)</t>
  </si>
  <si>
    <t>ราคากลาง 
(รวมภาษีมูลค่าเพิ่ม)</t>
  </si>
  <si>
    <t>ผู้เสนอราคา
และราคาที่เสนอ (รวมภาษีมูลค่าเพิ่ม)</t>
  </si>
  <si>
    <t>ผู้ได้รับการคัดเลือก
และราคาที่ตกลงซื้อ/จ้าง (รวมภาษีมูลค่าเพิ่ม)</t>
  </si>
  <si>
    <t xml:space="preserve">ราคาที่เสนอ </t>
  </si>
  <si>
    <t>ราคาที่ตกลง</t>
  </si>
  <si>
    <t>ซื้อ/จ้าง (บาท)</t>
  </si>
  <si>
    <t>งานก่อสร้างวางท่อประปาและงานที่เกี่ยวข้อง ด้านลดน้ำสูญเสีย พื้นที่สำนักงาน
ประปาสาขาประชาชื่น บริเวณ ซอยเรือนจินตหรา
ถนนวิภาวดีรังสิต และ ซอยแจ้งวัฒนะ 1 ถึง
ซอยวิภาวดี 64 ถนนแจ้งวัฒนะ
สัญญาเลขที่ ป15-06-69</t>
  </si>
  <si>
    <t>ประกาศเชิญชวนทั่วไป (วิธีประกวดราคาอิเล็กทรอนิกส์)</t>
  </si>
  <si>
    <t xml:space="preserve"> 1. บจก. โชควิไลทรัพย์
 2. บจก. ดี ลัคกี้ อินเตอร์ พริ้นติ้ง แอนด์ เซอร์วิส
 3. บจก. พี.บี.85 การช่าง</t>
  </si>
  <si>
    <t>12,125,000.00
11,880,000.00
14,885,885.00</t>
  </si>
  <si>
    <t xml:space="preserve"> บจก. โชควิไลทรัพย์
</t>
  </si>
  <si>
    <t>ราคาเหมาะสมและยื่นเอกสารถูกต้องครบถ้วน</t>
  </si>
  <si>
    <t>สัญญาเลขที่ ป15-06-69
ใบสั่งจ้างเลขที่ 3300076391
(ลว. 4 ก.ย. 69)</t>
  </si>
  <si>
    <t>งานก่อสร้างวางท่อประปา และงานที่เกี่ยวข้อง ด้านลดน้ำสูญเสีย บริเวณชุมชนอยู่แล้วรวย ซอยวิภาวดีรังสิต 27 ถนนกำแพงเพชร 6
พื้นที่สำนักงานประปาสาขาประชาชื่น
สัญญาเลขที่ ป15-14-69</t>
  </si>
  <si>
    <t xml:space="preserve"> 1. บจก. พงศ์พัช ไฮโดร
 2. บจก. ทีดับบลิว แอนด์ เอส บิวเดอร์
 3. บจก. ดี ลัคกี้ อินเตอร์ พริ้นติ้ง แอนด์ เซอร์วิส
 4. บจก. วรุตม์ เอ็นยิเนียริ่ง
 5. หจก. นาดา วิศวกรรม
 6. บจก. สุทธิพร การโยธา
 7. บจก. พี.บี.85 การช่าง
 8. หจก.วินิจ กฤษณา ก่อสร้าง
 9. บจก. สายน้ำ คอนสตรัคชั่น</t>
  </si>
  <si>
    <t xml:space="preserve">940,000.00
945,000.00
980,000.00
986,599.00
1,001,000.00
1,026,000.00
1,185,585.00
1,200,000.00
1,290,000.00	</t>
  </si>
  <si>
    <t xml:space="preserve"> บจก. พงศ์พัช ไฮโดร</t>
  </si>
  <si>
    <t>สัญญาเลขที่ ป15-14-69
ใบสั่งจ้างเลขที่ 3300076573
(ลว. 30 ก.ย. 69)</t>
  </si>
  <si>
    <r>
      <t>สรุปผลการดำเนินการจัดซื้อจัดจ้างในรอบเดือน</t>
    </r>
    <r>
      <rPr>
        <sz val="16"/>
        <rFont val="TH SarabunPSK"/>
        <family val="2"/>
      </rPr>
      <t xml:space="preserve"> </t>
    </r>
    <r>
      <rPr>
        <b/>
        <sz val="16"/>
        <rFont val="TH SarabunPSK"/>
        <family val="2"/>
      </rPr>
      <t>กันยายน 2569</t>
    </r>
  </si>
  <si>
    <t>งานก่อสร้างวางท่อประปา และงานที่เกี่ยวข้อง ด้านลดน้ำสูญเสีย บริเวณทัณฑสถานบำบัดพิเศษกลาง
คลองเปรม ถนนงามวงศ์วาน สัญญาเลขที่ ป15-16-69</t>
  </si>
  <si>
    <t xml:space="preserve"> บจก. สายน้ำ คอนสตรัคชั่น</t>
  </si>
  <si>
    <t>ผลงานดี, ติดต่อประสานงานรวดเร็ว, แก้ไขปัญหาหน้างานได้ดีและรวดเร็ว</t>
  </si>
  <si>
    <t>สัญญาเลขที่ ป15-16-69
ใบสั่งจ้างเลขที่ 3300076455
(ลว. 11 ก.ย. 69)</t>
  </si>
  <si>
    <t>งานก่อสร้างวางท่อประปา และงานที่เกี่ยวข้อง 
งานปรับปรุงกำลังน้ำ พื้นที่สำนักงานประปาสาขาประชาชื่น สัญญาเลขที่ ปป15-04-69</t>
  </si>
  <si>
    <t xml:space="preserve"> หจก. ชลกร 67</t>
  </si>
  <si>
    <t>สัญญาเลขที่ ปป15-04-69
ใบสั่งจ้างเลขที่ 3300076478
(ลว. 14 ก.ย. 69)</t>
  </si>
  <si>
    <t>งานติดตั้งประปา งานเพิ่ม-ลดขนาดมาตรวัดน้ำ และงานที่เกี่ยวข้อง พื้นที่สำนักงานประปาสาขาประชาชื่น
สัญญาเลขที่ ตม15-03-69</t>
  </si>
  <si>
    <t xml:space="preserve"> บจก. ทิพย์อันนา อินเตอร์ เทรด</t>
  </si>
  <si>
    <t>สัญญาเลขที่ ตม15-03-69
ใบสั่งจ้างเลขที่ 3300076514
(ลว. 18 ก.ย. 69)</t>
  </si>
  <si>
    <t>งานติดตั้งหัวดับเพลิง พื้นที่สำนักงานประปาสาขาประชาชื่น สัญญาเลขที่ ตพ15-01-69</t>
  </si>
  <si>
    <t>สัญญาเลขที่ ตพ15-01-69
ใบสั่งจ้างเลขที่ 3300076539
(ลว. 22 ก.ย. 69)</t>
  </si>
  <si>
    <t>สำนักงานประปาสาขามีนบุรี การประปานครหลวง</t>
  </si>
  <si>
    <t>งานที่จัดซื้อหรือจัดจ้าง</t>
  </si>
  <si>
    <t xml:space="preserve">รายชื่อผู้เสนอราคาและราคาที่เสนอ </t>
  </si>
  <si>
    <t>ราคาที่ตกลงซื้อหรือจ้าง (บาท)</t>
  </si>
  <si>
    <t xml:space="preserve">1. บริษัท วงศ์เพชร ก่อสร้าง จำกัด </t>
  </si>
  <si>
    <t xml:space="preserve"> บริษัท วงศ์เพชร ก่อสร้าง จำกัด</t>
  </si>
  <si>
    <t>2. บริษัท พี.บี.85 การช่าง จำกัด</t>
  </si>
  <si>
    <t>3. บริษัท พี.พี. ท่อบริการ จำกัด</t>
  </si>
  <si>
    <t>4. บริษัท เจริญพาณิชย์การช่าง จำกัด</t>
  </si>
  <si>
    <t>5. บริษัท บี เทรดดิ้ง จำกัด</t>
  </si>
  <si>
    <t>จัดซื้อจัดจ้างด้วยวิธี e-bidding รวมเป็นเงิน (บาท)</t>
  </si>
  <si>
    <t>วงเงินงบประมาณ ที่จะซื้อหรือจ้าง (บาท)</t>
  </si>
  <si>
    <t>เหตุผลที่คัดเลือก โดยสรุป</t>
  </si>
  <si>
    <t>เลขที่และวันที่ของสัญญา หรือข้อตกลงในการซื้อหรือจ้าง</t>
  </si>
  <si>
    <t>งานก่อสร้างวางท่อประปาและงานที่เกี่ยวข้อง ด้านลดน้ำสูญเสีย พื้นที่สำนักงานประปาสาขามีนบุรี</t>
  </si>
  <si>
    <t>PO.No. 3300076436 สัญญาเลขที่ ป53-06-69
ลงวันที่ 9 กันยายน 2569</t>
  </si>
  <si>
    <t xml:space="preserve">งานก่อสร้างวางท่อประปาและงานที่เกี่ยวข้อง    </t>
  </si>
  <si>
    <t>1. บริษัท วายโอยู เอ็นจิเนียริ่ง จำกัด</t>
  </si>
  <si>
    <t>บริษัท วายโอยู เอ็นจิเนียริ่ง จำกัด</t>
  </si>
  <si>
    <t xml:space="preserve">ด้านปรับปรุงกำลังน้ำ งานรื้อย้ายแนวท่อประปา </t>
  </si>
  <si>
    <t>2. บริษัท พีพีพี. (999) จำกัด</t>
  </si>
  <si>
    <t xml:space="preserve">ทางพิเศษฉลองรัช ส่วนต่อขยาย </t>
  </si>
  <si>
    <t>3. ห้างหุ้นส่วนจำกัด พรธนาเศรษฐ โยธา</t>
  </si>
  <si>
    <t xml:space="preserve">(ช่วงจตุโชติ-ถนนลำลูกกา)          </t>
  </si>
  <si>
    <t>4. ห้างหุ้นส่วนจำกัด ณัชพนคอนสตรัคชั่น</t>
  </si>
  <si>
    <t xml:space="preserve">ถนนเลียบวงแหวนรอบนอก แขวงสามวาตะวันตก </t>
  </si>
  <si>
    <t>5. บริษัท ณัฐวรรณวอเตอร์ไปป์ จำกัด</t>
  </si>
  <si>
    <t>เขตคลองสามวา กรุงเทพมหานคร</t>
  </si>
  <si>
    <t>ห้างหุ้นส่วนจำกัด ทรัพย์ไพศาล วอเตอร์</t>
  </si>
  <si>
    <t>จัดซื้อจัดจ้างโดยวิธีคัดเลือก รวมเป็นเงิน (บาท)</t>
  </si>
  <si>
    <t>PO.No. 3300076500
สัญญาเลขที่ ปป53-17-69
ลงวันที่ 16 กันยายน 2569</t>
  </si>
  <si>
    <t>งานก่อสร้างวางท่อประปาและงานที่เกี่ยวข้อง  ด้านปรับปรุงกำลังน้ำ งานรื้อย้ายแนวท่อประปา ซอยพระยาสุเรนทร์ 40 ถนนพระยาสุเรนทร์ แขวงสามวาตะวันตก เขตคลองสามวา กรุงเทพมหานคร และซอยสุวินทวงศ์ 37 ถนนสุวินทวงศ์ แขวงลำผักชี เขตหนองจอก กรุงเทพมหานคร</t>
  </si>
  <si>
    <t>1. ห้างหุ้นส่วนจำกัด ทรัพย์ไพศาล วอเตอร์
2. บริษัท เอ็น แอล พี วอเตอร์เวิร์คส์ จำกัด
3. บริษัท ภัทรสิน คอนสตรัคชั่น แอนด์ เซอร์วิส (2547) จำกัด
4. ห้างหุ้นส่วนจำกัด เอ็น พี วาย 2023 เอ็นจิเนียริ่ง
5. บริษัท บุญพิศลย์การช่าง จำกัด</t>
  </si>
  <si>
    <t>PO.No. 3300076494
สัญญาเลขที่ ปป53-18-69
ลงวันที่ 16 กันยายน 2569</t>
  </si>
  <si>
    <t>2,470,000
2,482,000
2,495,036
2,507,000
2,533,000</t>
  </si>
  <si>
    <t>บริษัท พี.พีค. ไทยเอ็นจิเนียริ่ง จำกัด</t>
  </si>
  <si>
    <t>ห้างหุ้นส่วนจำกัด สุพรรณเทพประทานพร</t>
  </si>
  <si>
    <t>บริษัท วงศ์เพชร ก่อสร้าง จำกัด</t>
  </si>
  <si>
    <t>ห้างหุ้นส่วนจำกัด สุวัฒนา คอนสตรัคชั่น</t>
  </si>
  <si>
    <t>ห้างหุ้นส่วนจำกัด เอ็น พี วาย 2023 เอ็นจิเนียริ่ง</t>
  </si>
  <si>
    <t>บริษัท  อควา แคร์ โซลูชั่น จำกัด</t>
  </si>
  <si>
    <t>บริษัท เดพ โซลูชั่น จำกัด</t>
  </si>
  <si>
    <t>จัดซื้อจัดจ้างโดยวิธีเฉพาะเจาะจง รวมเป็นเงิน (บาท)</t>
  </si>
  <si>
    <t>จัดซื้อจัดจ้างทั้งสามวิธี รวมเป็นเงิน (บาท)</t>
  </si>
  <si>
    <t>งานก่อสร้างวางท่อประปาและงานที่เกี่ยวข้อง ด้านขยายเขตจำหน่ายน้ำ (รับจ้างงาน) โครงการศุภาลัย เพรสทิจ หทัยราษฎร์ 39 เฟส 2 ถนนหทัยราษฎร์ แขวงสามวาตะวันตก เขตคลองสามวา กรุงเทพมหานคร</t>
  </si>
  <si>
    <t>PO.No.  3300076392 สัญญาเลขที่ วธ53-27-69 ลงวันที่ 4 กันยายน 2569</t>
  </si>
  <si>
    <t>PO.No.  3300076495 สัญญาเลขที่ วข53-22-69 ลงวันที่ 16 กันยายน 2569</t>
  </si>
  <si>
    <t>งานก่อสร้างวางท่อประปาและงานที่เกี่ยวข้อง ด้านขยายเขตจำหน่ายน้ำ ชุมชนอุมาร์ 2 ซอยคู้คลองสิบ 12 ถนนคู้คลองสิบ แขวงคลองสิบ เขตหนองจอก กรุงเทพมหานคร</t>
  </si>
  <si>
    <t>งานก่อสร้างวางท่อประปาและงานที่เกี่ยวข้อง ด้านขยายเขตจำหน่ายน้ำ (รับจ้างงาน) โครงการ The City รามอินทรา-วงแหวน 3 เฟส 4 แขวงสามวาตะวันตก เขตคลองสามวา กรุงเทพมหานคร</t>
  </si>
  <si>
    <t>PO.No. 3300076536 สัญญาเลขที่ วธ53-28-69
ลงวันที่ 22 กันยายน 2569</t>
  </si>
  <si>
    <t>PO.No. 3300076548
สัญญาเลขที่ วธ53-29-69
ลงวันที่ 22 กันยายน 2569</t>
  </si>
  <si>
    <t>งานก่อสร้างวางท่อประปาและงานที่เกี่ยวข้อง ด้านขยายเขตจำหน่ายน้ำ (รับจ้างงาน) โครงการหทัยราษฎร์ คอลเลคชั่น (เฟส 5) ซอยหทัยราษฎร์ 39 ถนนหทัยราษฎร์ แขวงสามวาตะวันตก เขตคลองสามวา กรุงเทพมหานคร</t>
  </si>
  <si>
    <t>PO.No.  3300076564
สัญญาเลขที่ วธ53-31-69
ลงวันที่ : 25 กันยายน 2569</t>
  </si>
  <si>
    <t>งานก่อสร้างวางท่อประปาและงานที่เกี่ยวข้อง ด้านขยายเขตจำหน่ายน้ำ (รับจ้างงาน) โครงการ ซิตี้พลัส 2 เฟส 1 ถนนเลียบคลองสิบสามฝั่งตะวันออก แขวงหนองจอก เขตหนองจอก กรุงเทพมหานคร</t>
  </si>
  <si>
    <t>ซื้อเครื่องสูบน้ำสำหรับเครื่องผลิตน้ำอาร์โอ (ขาออก) พร้อมติดตั้ง ของ สสมบ.</t>
  </si>
  <si>
    <t>PO.No.  3300076350
ลงวันที่ : 1 กันยายน 2569</t>
  </si>
  <si>
    <t>จ้างเปลี่ยนหน้าแท่นทัชพาแนล พร้อมเซ็ทระบบบัตรคิวอัตโนมัติ</t>
  </si>
  <si>
    <t>PO.No. 3300076359
ลงวันที่ : 2 กันยายน 2569</t>
  </si>
  <si>
    <t>ฝ่ายโรงงานผลิตน้ำมหาสวัสดิ์</t>
  </si>
  <si>
    <t>วันที่  9  เดือน ตุลาคม  พ.ศ.2569</t>
  </si>
  <si>
    <t>งานจัดซื้อ/จ้ดจ้าง</t>
  </si>
  <si>
    <t>งานจ้างตรวจสอบระบบและอุปกรณ์ไฟฟ้า ภายในพื้นที่โรงงานผลิตน้ำมหาสวัสดิ์ จำนวน 1 งาน</t>
  </si>
  <si>
    <t>บริษัท สยาม พาว เอ็นจิเนียริ่ง จำกัด</t>
  </si>
  <si>
    <t>งานจ้างเหมาบำรุงรักษาระบบรับส่งสัญญาณเครือข่ายไร้สาย (LoRa System) จำนวน 1 งาน</t>
  </si>
  <si>
    <t>บริษัท ไวส์ คอนเน็คชั่น (ไทยแลนด์) จำกัด</t>
  </si>
  <si>
    <t>งานจ้างปรับปรุงหลังคา อาคารสูบจ่ายน้ำ และอาคารสูบส่งน้ำ พร้อมงานที่เกี่ยวข้อง โรงงานผลิตน้ำมหาสวัสดิ์ งานเลขที่ จล.ฝผม.1-2569</t>
  </si>
  <si>
    <t>บริษัท ไบร์ท ครีเอชั่น จำกัด</t>
  </si>
  <si>
    <t>งานซื้อวัสดุสำหรับตกแต่งอาคารสถานที่ จำนวน 3 รายการ</t>
  </si>
  <si>
    <t>งานจ้างดูแลรักษาความสะอาด บำรุงรักษาต้นไม้ สวนหย่อม สนามหญ้า และดูแลสภาพภูมิทัศน์   ฝ่ายโรงงานผลิตน้ำมหาสวัสดิ์ (งวดที่ 10) จำนวน 1งาน</t>
  </si>
  <si>
    <t>ชุมชนร้านสหกรณ์แห่งประเทศไทย จำกัด</t>
  </si>
  <si>
    <t>งานจ้างทำความสะอาดล้างถังตกตะกอน/บ่อกรองน้ำ/Parshall Flume และงานอื่นๆ ที่เกี่ยวข้อง ฝ่ายโรงงานผลิตน้ำมหาสวัสดิ์ (งวดที่ 10) จำนวน 1งาน</t>
  </si>
  <si>
    <t>บริษัท ไรซิ่งเวิล์ด จำกัด</t>
  </si>
  <si>
    <t>งานจ้างดูแลรักษาความสะอาด บำรุงรักษาต้นไม้ สวนหย่อม สนามหญ้า และดูแลสภาพภูมิทัศน์   ฝ่ายโรงงานผลิตน้ำมหาสวัสดิ์ (งวดที่ 11) จำนวน 1งาน</t>
  </si>
  <si>
    <t>กองจัดซื้อ ฝ่ายจัดหาและพัสดุ การประปานครหลวง</t>
  </si>
  <si>
    <t>ประกวดราคาซื้อมาตรวัดน้ำ ขนาด ศก. 1/2 นิ้ว - 3/4 นิ้ว สำหรับงานเปลี่ยนมาตรครบวาระ พื้นที่บริการ 4 เลขที่ ซค.70-2569 ด้วยวิธีประกวดราคาอิเล็กทรอนิกส์ (e-bidding)</t>
  </si>
  <si>
    <t>บริษัท จินดาสุขคอมเมอร์เชียล (1980) จำกัด</t>
  </si>
  <si>
    <t>เป็นผู้มีคุณสมบัติและข้อเสนอทางเทคนิค ถูกต้องครบถ้วนและเป็นผู้เสนอราคาต่ำสุด</t>
  </si>
  <si>
    <t>ซค.70-2569</t>
  </si>
  <si>
    <t>บริษัท ยูเอชเอ็ม จำกัด</t>
  </si>
  <si>
    <t xml:space="preserve">31,688,852.50	</t>
  </si>
  <si>
    <t>ประกวดราคาซื้อท่อพีวีซี.ปากระฆัง ชั้นคุณภาพ 10.5 ศก.150 - 300 มม. (MT-PVC) สำหรับใช้งานในพื้นที่ภาค 1 จำนวน 3 รายการ เลขที่ ซค.110-2569 ด้วยวิธีประกวดราคาอิเล็กทรอนิกส์ (e-bidding)</t>
  </si>
  <si>
    <t>บริษัท บางกอกไพบูลย์ไพพ์ จำกัด</t>
  </si>
  <si>
    <t>ซค.110-2569</t>
  </si>
  <si>
    <t>บริษัท ทียูจี (2014) จำกัด</t>
  </si>
  <si>
    <t>บริษัท เอส.ซี.อี. 2001 จำกัด</t>
  </si>
  <si>
    <t>บริษัท คงสงวนเอ็นจิเนียริ่ง (1993) จำกัด</t>
  </si>
  <si>
    <t>ประกวดราคาซื้อท่อพีวีซี. ปากระฆัง ชั้นคุณภาพ 10.5 ศก. 100 และ 200 - 300 มม. (MT-PVC) สำหรับใช้งานในพื้นที่ภาค 5 จำนวน 3 รายการ เลขที่ ซค.114-2569 ด้วยวิธีประกวดราคาอิเล็กทรอนิกส์ (e-bidding)</t>
  </si>
  <si>
    <t>ซค.114-2569</t>
  </si>
  <si>
    <t>บริษัท ไทยมุ้ย แอนด์ แอสโซซิเอท จำกัด</t>
  </si>
  <si>
    <t>ประกวดราคาซื้อแหวนยางยีโบลท์ AC, PVC ศก. 100 - 300 มม. จำนวน 8 รายการ เลขที่ ซค.93-2569 ด้วยวิธีประกวดราคาอิเล็กทรอนิกส์ (e-bidding)</t>
  </si>
  <si>
    <t>บริษัท เอส.เค. โพลีเมอร์ จำกัด</t>
  </si>
  <si>
    <t>บริษัท วัฒนาสุข อินเตอร์เนชั่นแนล จำกัด</t>
  </si>
  <si>
    <t>ซค.93-1-2569</t>
  </si>
  <si>
    <t>บริษัท เอส พี เมตัลเวอร์ค จำกัด</t>
  </si>
  <si>
    <t>ซค.93-2-2569</t>
  </si>
  <si>
    <t>ซค.93-3-2569</t>
  </si>
  <si>
    <t>ประกวดราคาซื้อสลักเกลียวและแป้นเกลียว ใช้กับหน้าจานมาตรฐาน จำนวน 2 รายการ เลขที่ ซค.118-2569 ด้วยวิธีประกวดราคาอิเล็กทรอนิกส์ (e-bidding)</t>
  </si>
  <si>
    <t>บริษัท มหาจักรอุตสาหกรรม จำกัด</t>
  </si>
  <si>
    <t xml:space="preserve">ซค.118-2569	</t>
  </si>
  <si>
    <t>บริษัท แสงไทยอุตสาหกรรม จำกัด</t>
  </si>
  <si>
    <t>ประกวดราคาซื้อท่อสั้นและข้องอ (ทองแดงเจือ) จำนวน 4 รายการ เลขที่ ซค.101-2569 ด้วยวิธีประกวดราคาอิเล็กทรอนิกส์ (e-bidding)</t>
  </si>
  <si>
    <t>ซค.101-2569</t>
  </si>
  <si>
    <t>ประกวดราคาซื้อท่อและข้อต่อ AC พร้อมแหวนยาง ศก.300 มม. จำนวน 2 รายการ เลขที่ ซค.116-2569 ด้วยวิธีประกวดราคาอิเล็กทรอนิกส์ (e-bidding)</t>
  </si>
  <si>
    <t>ซค.116-2569</t>
  </si>
  <si>
    <t>ประกวดราคาซื้อท่อพีวีซี. ปากระฆัง ชั้นคุณภาพ 10.5 ศก. 100 - 300 มม. (MT-PVC) สำหรับใช้งานในพื้นที่ภาค 3 จำนวน 4 รายการ เลขที่ ซค.112-2569 ด้วยวิธีประกวดราคาอิเล็กทรอนิกส์ (e-bidding)</t>
  </si>
  <si>
    <t>ซค.112-2569</t>
  </si>
  <si>
    <t>ประกวดราคาซื้อท่อพีวีซี. ปากระฆัง ชั้นคุณภาพ 10.5 ศก. 100 - 200 มม. (MT-PVC) สำหรับใช้งานในพื้นที่ภาค 2 จำนวน 3 รายการ เลขที่ ซค.111-2569 ด้วยวิธีประกวดราคาอิเล็กทรอนิกส์ (e-bidding)</t>
  </si>
  <si>
    <t xml:space="preserve">	ซค.111-2569</t>
  </si>
  <si>
    <t>ประกวดราคาซื้อรถบรรทุก 1 ตัน ติดตั้งกระเช้าไฟฟ้าอเนกประสงค์ จำนวน 1 คัน เลขที่ ซล.13-2569 (ครั้งที่ 2) ด้วยวิธีประกวดราคาอิเล็กทรอนิกส์ (e-bidding)</t>
  </si>
  <si>
    <t>บริษัท เมดฟอร์ ซายน์ จำกัด</t>
  </si>
  <si>
    <t>บริษัท เอ็นเทค ซีเคียวริตี้แอนด์เรสคิว จำกัด</t>
  </si>
  <si>
    <t>ซล.13-2569</t>
  </si>
  <si>
    <t>บริษัท ยุทธพิทักษ์รัฐ จำกัด</t>
  </si>
  <si>
    <t>ประกวดราคาซื้อระบบเฝ้าบริหารจัดการความปลอดภัยของบริการ DDI จำนวน 1 ระบบ เลขที่ ซล.35-2569 ด้วยวิธีประกวดราคาอิเล็กทรอนิกส์ (e-bidding)</t>
  </si>
  <si>
    <t>บริษัท เน็ทวัน เน็ทเวิร์ค โซลูชั่น จำกัด</t>
  </si>
  <si>
    <t>ซล.35-2569</t>
  </si>
  <si>
    <t>บริษัท รีไลแอนซ์ จำกัด</t>
  </si>
  <si>
    <t>บริษัท แอ็ดวานซ์อินฟอร์เมชั่นเทคโนโลยี จำกัด (มหาชน)</t>
  </si>
  <si>
    <t>ประกวดราคาซื้อพร้อมติดตั้ง Check valve และ Discharge valve หมายเลข 1 - 4 พร้อมอุปกรณ์ที่เกี่ยวข้อง ที่โรงสูบจ่ายน้ำ 2 โรงงานผลิตน้ำบางเขน จำนวน 1 งาน เลขที่ ซล.35-2568 ด้วยวิธีประกวดราคาอิเล็กทรอนิกส์ (e-bidding)</t>
  </si>
  <si>
    <t>บริษัท แอสตร้า เอ็นจิเนียริ่ง แอนด์ คอนสตรัคชั่น จำกัด</t>
  </si>
  <si>
    <t>ซล.35-2568</t>
  </si>
  <si>
    <t>บริษัท พีเอ็น คอร์ปอเรชั่น จำกัด</t>
  </si>
  <si>
    <t>บริษัท สยามซินดิเคทเทคโนโลยี จำกัด (มหาชน)</t>
  </si>
  <si>
    <t>ซื้อกระดาษถ่ายเอกสาร A3 (297x420 มม) 80 แกรม จำนวน 350 แพ็ค</t>
  </si>
  <si>
    <t>เฉพาะเจาะจง (ข)</t>
  </si>
  <si>
    <t>บริษัท เจนเนอรัล คอมพิวเตอร์ จำกัด</t>
  </si>
  <si>
    <t>ซื้อท่อสั้นหน้าจาน 2 ด้าน สอดไส้ PVC (SGI) จำนวน 2 รายการ</t>
  </si>
  <si>
    <t>บริษัท เอสพี ซัคเซส มาร์เก็ตติ้ง จำกัด</t>
  </si>
  <si>
    <t>ซื้อท่อสั้น 15 ซม. ศก. 20 มม. (ทองแดงเจือ) จำนวน 1,750 ตัว</t>
  </si>
  <si>
    <t>ซื้อสามทางหน้าจานกลาง ศก.400x100 มม. SGI จำนวน 4 ตัว</t>
  </si>
  <si>
    <t>ซื้ออุปกรณ์พีบี ขนาดต่างๆ จำนวน 3 รายการ</t>
  </si>
  <si>
    <t>ซื้อท่อโค้ง 22.5 องศา ปากระฆัง ศก. 300 มม. SGI จำนวน 50 ชุด</t>
  </si>
  <si>
    <t>ซื้อวัสดุคอมพิวเตอร์ จำนวน 12 รายการ</t>
  </si>
  <si>
    <t>ซื้อประตูน้ำทองแดงเจือแบบลิ้นยก ศก. 3/4 นิ้ว จำนวน 1,750 ตัว</t>
  </si>
  <si>
    <t>ซื้ออุปกรณ์เหล็กหล่อเหนียว (SGI) ใช้กับท่อ พีวีซี. จำนวน 3 รายการ</t>
  </si>
  <si>
    <t>ซื้อกระดาษบวกเลข ขนาด 2 1/4 นิ้ว จำนวน 1,100 ม้วน</t>
  </si>
  <si>
    <t>ซื้อท่อสั้นปากระฆังและหน้าจาน ศก. 400 มม. SGI จำนวน 46 ชุด</t>
  </si>
  <si>
    <t>ซื้ออุปกรณ์เหล็กหล่อเหนียว (SGI) ใช้กับท่อ พีวีซี. จำนวน 2 รายการ</t>
  </si>
  <si>
    <t>3300075677 ลงนามวันที่ 
8 กรกฎาคม 2569</t>
  </si>
  <si>
    <t>3300074179 ลงนามวันที่ 
9 มีนาคม 2569</t>
  </si>
  <si>
    <t>3300073693 ลงนามวันที่ 
11 กุมภาพันธ์ 2569</t>
  </si>
  <si>
    <t>3300075918 ลงนามวันที่ 
13 สิงหาคม 2569</t>
  </si>
  <si>
    <t>3300066703 ลงนามวันที่ 
1 ตุลาคม 2567</t>
  </si>
  <si>
    <t>3300066700 ลงนามวันที่ 
1 ตุลาคม 2567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</si>
</sst>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87" formatCode="[$-107041E]d\ mmmm\ yyyy;@"/>
    <numFmt numFmtId="188" formatCode="[$-107041E]d\ mmm\ yy;@"/>
    <numFmt numFmtId="189" formatCode="#,##0.00;[Red]#,##0.00"/>
    <numFmt numFmtId="190" formatCode="_-* #,##0.00_-;\-* #,##0.00_-;_-* &quot;-&quot;??_-;_-@"/>
    <numFmt numFmtId="191" formatCode="_-* #,##0_-;\-* #,##0_-;_-* &quot;-&quot;??_-;_-@_-"/>
    <numFmt numFmtId="192" formatCode="[$-101041E]d\ mmm\ yy;@"/>
    <numFmt numFmtId="193" formatCode="[$-187041E]d\ mmm\ yy;@"/>
  </numFmts>
  <fonts count="66" x14ac:knownFonts="1">
    <font>
      <sz val="10"/>
      <name val="Arial"/>
      <family val="2"/>
    </font>
    <font>
      <sz val="11"/>
      <color theme="1"/>
      <name val="Tahoma"/>
      <family val="2"/>
      <charset val="222"/>
      <scheme val="minor"/>
    </font>
    <font>
      <sz val="11"/>
      <color theme="1"/>
      <name val="Tahoma"/>
      <family val="2"/>
      <charset val="222"/>
      <scheme val="minor"/>
    </font>
    <font>
      <sz val="10"/>
      <name val="Arial"/>
      <family val="2"/>
    </font>
    <font>
      <sz val="16"/>
      <color theme="1"/>
      <name val="TH SarabunPSK"/>
      <family val="2"/>
    </font>
    <font>
      <b/>
      <sz val="16"/>
      <color theme="1"/>
      <name val="TH SarabunPSK"/>
      <family val="2"/>
    </font>
    <font>
      <sz val="16"/>
      <name val="TH SarabunPSK"/>
      <family val="2"/>
    </font>
    <font>
      <b/>
      <sz val="16"/>
      <name val="TH SarabunPSK"/>
      <family val="2"/>
    </font>
    <font>
      <b/>
      <sz val="16"/>
      <color rgb="FFFF0000"/>
      <name val="TH SarabunPSK"/>
      <family val="2"/>
    </font>
    <font>
      <sz val="16"/>
      <color rgb="FFFF0000"/>
      <name val="TH SarabunPSK"/>
      <family val="2"/>
    </font>
    <font>
      <u val="double"/>
      <sz val="16"/>
      <name val="TH SarabunPSK"/>
      <family val="2"/>
    </font>
    <font>
      <sz val="16"/>
      <color theme="1"/>
      <name val="TH SarabunPSK"/>
      <family val="2"/>
      <charset val="222"/>
    </font>
    <font>
      <sz val="16"/>
      <name val="Arial"/>
      <family val="2"/>
    </font>
    <font>
      <b/>
      <sz val="16"/>
      <color theme="1"/>
      <name val="TH SarabunPSK"/>
      <family val="2"/>
      <charset val="222"/>
    </font>
    <font>
      <sz val="16"/>
      <color theme="1"/>
      <name val="TH SarabunIT๙"/>
      <family val="2"/>
    </font>
    <font>
      <b/>
      <sz val="16"/>
      <color theme="1"/>
      <name val="TH SarabunIT๙"/>
      <family val="2"/>
    </font>
    <font>
      <sz val="16"/>
      <color indexed="8"/>
      <name val="TH SarabunPSK"/>
      <family val="2"/>
    </font>
    <font>
      <sz val="16"/>
      <name val="Arial"/>
      <family val="2"/>
      <charset val="222"/>
    </font>
    <font>
      <sz val="16"/>
      <name val="TH SarabunPSK"/>
      <family val="2"/>
      <charset val="222"/>
    </font>
    <font>
      <sz val="16"/>
      <name val="TH Sarabun New"/>
      <family val="2"/>
      <charset val="222"/>
    </font>
    <font>
      <sz val="10"/>
      <name val="Arial"/>
      <family val="2"/>
      <charset val="222"/>
    </font>
    <font>
      <sz val="18"/>
      <color theme="1"/>
      <name val="TH SarabunPSK"/>
      <family val="2"/>
    </font>
    <font>
      <sz val="18"/>
      <name val="TH SarabunPSK"/>
      <family val="2"/>
    </font>
    <font>
      <b/>
      <sz val="16"/>
      <name val="TH SarabunPSK"/>
      <family val="2"/>
      <charset val="222"/>
    </font>
    <font>
      <b/>
      <sz val="16"/>
      <color indexed="8"/>
      <name val="TH SarabunPSK"/>
      <family val="2"/>
    </font>
    <font>
      <b/>
      <sz val="16"/>
      <name val="Arial"/>
      <family val="2"/>
    </font>
    <font>
      <b/>
      <sz val="15"/>
      <color theme="1"/>
      <name val="TH SarabunPSK"/>
      <family val="2"/>
    </font>
    <font>
      <sz val="15"/>
      <color theme="1"/>
      <name val="TH SarabunPSK"/>
      <family val="2"/>
    </font>
    <font>
      <sz val="14"/>
      <color theme="1"/>
      <name val="TH SarabunPSK"/>
      <family val="2"/>
    </font>
    <font>
      <sz val="14"/>
      <name val="TH SarabunPSK"/>
      <family val="2"/>
    </font>
    <font>
      <sz val="16"/>
      <color theme="1"/>
      <name val="TH Sarabun New"/>
      <family val="2"/>
    </font>
    <font>
      <b/>
      <sz val="16"/>
      <color theme="1"/>
      <name val="TH Sarabun New"/>
      <family val="2"/>
    </font>
    <font>
      <b/>
      <sz val="16"/>
      <name val="TH Sarabun New"/>
      <family val="2"/>
    </font>
    <font>
      <b/>
      <sz val="16"/>
      <color rgb="FFFF0000"/>
      <name val="TH Sarabun New"/>
      <family val="2"/>
    </font>
    <font>
      <sz val="16"/>
      <color rgb="FFFF0000"/>
      <name val="TH Sarabun New"/>
      <family val="2"/>
    </font>
    <font>
      <sz val="16"/>
      <name val="TH Sarabun New"/>
      <family val="2"/>
    </font>
    <font>
      <sz val="9"/>
      <color indexed="81"/>
      <name val="Tahoma"/>
      <family val="2"/>
    </font>
    <font>
      <u val="doubleAccounting"/>
      <sz val="16"/>
      <color theme="1"/>
      <name val="TH SarabunPSK"/>
      <family val="2"/>
    </font>
    <font>
      <b/>
      <sz val="16"/>
      <color rgb="FF0000FF"/>
      <name val="TH SarabunPSK"/>
      <family val="2"/>
    </font>
    <font>
      <b/>
      <u/>
      <sz val="16"/>
      <color theme="1"/>
      <name val="TH SarabunPSK"/>
      <family val="2"/>
    </font>
    <font>
      <b/>
      <sz val="15"/>
      <color theme="1"/>
      <name val="TH SarabunPSK"/>
      <family val="2"/>
      <charset val="222"/>
    </font>
    <font>
      <sz val="15"/>
      <color theme="1"/>
      <name val="TH SarabunPSK"/>
      <family val="2"/>
      <charset val="222"/>
    </font>
    <font>
      <b/>
      <sz val="16"/>
      <color theme="1"/>
      <name val="TH SarabunIT๙"/>
      <family val="2"/>
      <charset val="222"/>
    </font>
    <font>
      <sz val="16"/>
      <color theme="1"/>
      <name val="TH SarabunIT๙"/>
      <family val="2"/>
      <charset val="222"/>
    </font>
    <font>
      <b/>
      <sz val="16"/>
      <color rgb="FF000000"/>
      <name val="TH SarabunPSK"/>
      <family val="2"/>
    </font>
    <font>
      <sz val="16"/>
      <color rgb="FF000000"/>
      <name val="TH SarabunPSK"/>
      <family val="2"/>
    </font>
    <font>
      <b/>
      <u/>
      <sz val="16"/>
      <name val="TH SarabunPSK"/>
      <family val="2"/>
    </font>
    <font>
      <sz val="11"/>
      <color indexed="8"/>
      <name val="Tahoma"/>
      <family val="2"/>
      <charset val="222"/>
    </font>
    <font>
      <b/>
      <sz val="16"/>
      <color indexed="81"/>
      <name val="Tahoma"/>
      <family val="2"/>
    </font>
    <font>
      <b/>
      <sz val="14"/>
      <color indexed="81"/>
      <name val="Tahoma"/>
      <family val="2"/>
    </font>
    <font>
      <b/>
      <sz val="18"/>
      <color indexed="81"/>
      <name val="Tahoma"/>
      <family val="2"/>
    </font>
    <font>
      <b/>
      <u val="singleAccounting"/>
      <sz val="16"/>
      <name val="TH SarabunPSK"/>
      <family val="2"/>
    </font>
    <font>
      <b/>
      <i/>
      <u/>
      <sz val="16"/>
      <name val="TH SarabunPSK"/>
      <family val="2"/>
    </font>
    <font>
      <sz val="16"/>
      <color indexed="10"/>
      <name val="TH SarabunPSK"/>
      <family val="2"/>
    </font>
    <font>
      <sz val="16"/>
      <color theme="0"/>
      <name val="TH SarabunPSK"/>
      <family val="2"/>
    </font>
    <font>
      <b/>
      <sz val="18"/>
      <name val="TH SarabunPSK"/>
      <family val="2"/>
    </font>
    <font>
      <b/>
      <sz val="14"/>
      <color theme="1"/>
      <name val="TH SarabunPSK"/>
      <family val="2"/>
    </font>
    <font>
      <b/>
      <u/>
      <sz val="14"/>
      <name val="TH SarabunPSK"/>
      <family val="2"/>
    </font>
    <font>
      <b/>
      <sz val="13"/>
      <name val="TH SarabunPSK"/>
      <family val="2"/>
    </font>
    <font>
      <sz val="15"/>
      <name val="TH SarabunPSK"/>
      <family val="2"/>
    </font>
    <font>
      <sz val="14"/>
      <color rgb="FFFF0000"/>
      <name val="TH SarabunPSK"/>
      <family val="2"/>
    </font>
    <font>
      <sz val="12"/>
      <name val="TH SarabunPSK"/>
      <family val="2"/>
    </font>
    <font>
      <sz val="12"/>
      <color rgb="FFFF0000"/>
      <name val="TH SarabunPSK"/>
      <family val="2"/>
    </font>
    <font>
      <sz val="12"/>
      <color theme="1"/>
      <name val="TH SarabunPSK"/>
      <family val="2"/>
    </font>
    <font>
      <sz val="13"/>
      <name val="TH SarabunPSK"/>
      <family val="2"/>
      <charset val="222"/>
    </font>
    <font>
      <b/>
      <sz val="14"/>
      <color indexed="81"/>
      <name val="TH SarabunPSK"/>
      <family val="2"/>
    </font>
  </fonts>
  <fills count="1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C5D9F1"/>
        <bgColor indexed="64"/>
      </patternFill>
    </fill>
    <fill>
      <patternFill patternType="solid">
        <fgColor rgb="FFFFFFFF"/>
        <bgColor indexed="64"/>
      </patternFill>
    </fill>
    <fill>
      <patternFill patternType="solid">
        <fgColor rgb="FFFFFF00"/>
        <bgColor indexed="64"/>
      </patternFill>
    </fill>
    <fill>
      <patternFill patternType="solid">
        <fgColor rgb="FFD6DCE4"/>
        <bgColor indexed="64"/>
      </patternFill>
    </fill>
    <fill>
      <patternFill patternType="solid">
        <fgColor rgb="FFCCECFF"/>
        <bgColor indexed="64"/>
      </patternFill>
    </fill>
    <fill>
      <patternFill patternType="solid">
        <fgColor theme="7" tint="0.59999389629810485"/>
        <bgColor indexed="64"/>
      </patternFill>
    </fill>
    <fill>
      <patternFill patternType="solid">
        <fgColor rgb="FFFFCCFF"/>
        <bgColor indexed="64"/>
      </patternFill>
    </fill>
    <fill>
      <patternFill patternType="solid">
        <fgColor rgb="FFD6DCE4"/>
        <bgColor rgb="FFD6DCE4"/>
      </patternFill>
    </fill>
  </fills>
  <borders count="9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theme="1"/>
      </left>
      <right style="thin">
        <color theme="1"/>
      </right>
      <top style="thin">
        <color theme="1"/>
      </top>
      <bottom style="medium">
        <color rgb="FF000000"/>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top style="medium">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double">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medium">
        <color rgb="FF000000"/>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theme="1"/>
      </right>
      <top style="thin">
        <color indexed="64"/>
      </top>
      <bottom/>
      <diagonal/>
    </border>
    <border>
      <left style="thin">
        <color theme="1"/>
      </left>
      <right style="thin">
        <color indexed="64"/>
      </right>
      <top style="thin">
        <color indexed="64"/>
      </top>
      <bottom/>
      <diagonal/>
    </border>
    <border>
      <left style="thin">
        <color indexed="64"/>
      </left>
      <right style="thin">
        <color theme="1"/>
      </right>
      <top/>
      <bottom/>
      <diagonal/>
    </border>
    <border>
      <left style="thin">
        <color theme="1"/>
      </left>
      <right style="thin">
        <color indexed="64"/>
      </right>
      <top/>
      <bottom/>
      <diagonal/>
    </border>
    <border>
      <left style="thin">
        <color indexed="64"/>
      </left>
      <right style="thin">
        <color theme="1"/>
      </right>
      <top/>
      <bottom style="thin">
        <color indexed="64"/>
      </bottom>
      <diagonal/>
    </border>
    <border>
      <left style="thin">
        <color theme="1"/>
      </left>
      <right style="thin">
        <color indexed="64"/>
      </right>
      <top/>
      <bottom style="thin">
        <color indexed="64"/>
      </bottom>
      <diagonal/>
    </border>
    <border>
      <left style="thin">
        <color theme="1"/>
      </left>
      <right/>
      <top style="thin">
        <color theme="1"/>
      </top>
      <bottom style="medium">
        <color rgb="FF000000"/>
      </bottom>
      <diagonal/>
    </border>
    <border>
      <left/>
      <right style="thin">
        <color theme="1"/>
      </right>
      <top style="thin">
        <color theme="1"/>
      </top>
      <bottom style="medium">
        <color rgb="FF000000"/>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indexed="64"/>
      </bottom>
      <diagonal/>
    </border>
    <border>
      <left style="thin">
        <color theme="0" tint="-0.14990691854609822"/>
      </left>
      <right style="thin">
        <color theme="0" tint="-0.14990691854609822"/>
      </right>
      <top style="thin">
        <color indexed="64"/>
      </top>
      <bottom style="thin">
        <color indexed="64"/>
      </bottom>
      <diagonal/>
    </border>
    <border>
      <left style="thin">
        <color theme="0" tint="-0.14990691854609822"/>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8"/>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bottom style="thin">
        <color indexed="64"/>
      </bottom>
      <diagonal/>
    </border>
    <border>
      <left style="thin">
        <color rgb="FF000000"/>
      </left>
      <right/>
      <top style="thin">
        <color rgb="FF000000"/>
      </top>
      <bottom style="thin">
        <color indexed="64"/>
      </bottom>
      <diagonal/>
    </border>
    <border>
      <left style="thin">
        <color indexed="8"/>
      </left>
      <right/>
      <top/>
      <bottom/>
      <diagonal/>
    </border>
    <border>
      <left/>
      <right style="thin">
        <color indexed="8"/>
      </right>
      <top style="thin">
        <color indexed="64"/>
      </top>
      <bottom/>
      <diagonal/>
    </border>
    <border>
      <left style="thin">
        <color indexed="8"/>
      </left>
      <right style="thin">
        <color indexed="64"/>
      </right>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s>
  <cellStyleXfs count="19">
    <xf numFmtId="0" fontId="0" fillId="0" borderId="0"/>
    <xf numFmtId="43" fontId="3" fillId="0" borderId="0" applyFont="0" applyFill="0" applyBorder="0" applyAlignment="0" applyProtection="0"/>
    <xf numFmtId="0" fontId="20"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0" fillId="0" borderId="0"/>
    <xf numFmtId="0" fontId="20" fillId="0" borderId="0"/>
    <xf numFmtId="0" fontId="20" fillId="0" borderId="0"/>
    <xf numFmtId="43" fontId="3" fillId="0" borderId="0" applyFont="0" applyFill="0" applyBorder="0" applyAlignment="0" applyProtection="0"/>
    <xf numFmtId="0" fontId="3" fillId="0" borderId="0"/>
    <xf numFmtId="43" fontId="47" fillId="0" borderId="0" applyFont="0" applyFill="0" applyBorder="0" applyAlignment="0" applyProtection="0"/>
    <xf numFmtId="43" fontId="1" fillId="0" borderId="0" applyFont="0" applyFill="0" applyBorder="0" applyAlignment="0" applyProtection="0"/>
    <xf numFmtId="0" fontId="1"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20" fillId="0" borderId="0"/>
  </cellStyleXfs>
  <cellXfs count="1426">
    <xf numFmtId="0" fontId="0" fillId="0" borderId="0" xfId="0"/>
    <xf numFmtId="0" fontId="4" fillId="0" borderId="0" xfId="0" applyFont="1" applyBorder="1" applyAlignment="1">
      <alignment horizontal="center" vertical="center"/>
    </xf>
    <xf numFmtId="0" fontId="4" fillId="0" borderId="0" xfId="0" applyFont="1" applyBorder="1" applyAlignment="1">
      <alignment vertical="center"/>
    </xf>
    <xf numFmtId="43" fontId="4" fillId="0" borderId="0" xfId="1" applyFont="1" applyBorder="1" applyAlignment="1">
      <alignment vertical="center"/>
    </xf>
    <xf numFmtId="0" fontId="5" fillId="0" borderId="0" xfId="0" applyFont="1" applyBorder="1" applyAlignment="1">
      <alignment horizontal="right" vertical="center"/>
    </xf>
    <xf numFmtId="0" fontId="4" fillId="0" borderId="2" xfId="0" applyFont="1" applyBorder="1" applyAlignment="1">
      <alignment vertical="top" wrapText="1"/>
    </xf>
    <xf numFmtId="4" fontId="4" fillId="3" borderId="2" xfId="0" applyNumberFormat="1" applyFont="1" applyFill="1" applyBorder="1" applyAlignment="1">
      <alignment vertical="top" wrapText="1"/>
    </xf>
    <xf numFmtId="0" fontId="4" fillId="3" borderId="2" xfId="0" applyFont="1" applyFill="1" applyBorder="1" applyAlignment="1">
      <alignment horizontal="left" vertical="top" wrapText="1"/>
    </xf>
    <xf numFmtId="0" fontId="6" fillId="0" borderId="0" xfId="0" applyFont="1" applyAlignment="1">
      <alignment vertical="top" wrapText="1"/>
    </xf>
    <xf numFmtId="43" fontId="4" fillId="0" borderId="2" xfId="1" applyFont="1" applyBorder="1" applyAlignment="1">
      <alignment horizontal="center" vertical="top" wrapText="1"/>
    </xf>
    <xf numFmtId="0" fontId="4" fillId="0" borderId="2" xfId="0" applyFont="1" applyBorder="1" applyAlignment="1">
      <alignment horizontal="center" vertical="center" wrapText="1"/>
    </xf>
    <xf numFmtId="0" fontId="6" fillId="0" borderId="0" xfId="0" applyFont="1" applyBorder="1" applyAlignment="1">
      <alignment vertical="top" wrapText="1"/>
    </xf>
    <xf numFmtId="0" fontId="4" fillId="0" borderId="2" xfId="0" applyFont="1" applyBorder="1" applyAlignment="1">
      <alignment horizontal="center" vertical="top" wrapText="1"/>
    </xf>
    <xf numFmtId="0" fontId="5" fillId="2" borderId="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vertical="center" wrapText="1"/>
    </xf>
    <xf numFmtId="43" fontId="11" fillId="0" borderId="0" xfId="1"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43" fontId="11" fillId="0" borderId="1" xfId="1" applyFont="1" applyBorder="1" applyAlignment="1">
      <alignment vertical="center" wrapText="1"/>
    </xf>
    <xf numFmtId="0" fontId="13" fillId="2" borderId="2" xfId="0"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49" fontId="11" fillId="3" borderId="2" xfId="1" applyNumberFormat="1" applyFont="1" applyFill="1" applyBorder="1" applyAlignment="1">
      <alignment horizontal="center" vertical="center" wrapText="1"/>
    </xf>
    <xf numFmtId="49" fontId="11" fillId="0" borderId="2" xfId="1" applyNumberFormat="1" applyFont="1" applyBorder="1" applyAlignment="1">
      <alignment horizontal="center" vertical="center" wrapText="1"/>
    </xf>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xf>
    <xf numFmtId="43" fontId="11" fillId="3" borderId="2" xfId="1" applyFont="1" applyFill="1" applyBorder="1" applyAlignment="1">
      <alignment horizontal="center" vertical="center" wrapText="1"/>
    </xf>
    <xf numFmtId="43" fontId="11" fillId="0" borderId="2" xfId="1" applyFont="1" applyBorder="1" applyAlignment="1">
      <alignment horizontal="center" vertical="center" wrapText="1"/>
    </xf>
    <xf numFmtId="43" fontId="11" fillId="3" borderId="2" xfId="1"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43" fontId="4" fillId="0" borderId="0" xfId="1" applyFont="1" applyBorder="1" applyAlignment="1">
      <alignment horizontal="center" vertical="center" wrapText="1"/>
    </xf>
    <xf numFmtId="43" fontId="4" fillId="0" borderId="0" xfId="1" applyFont="1" applyBorder="1" applyAlignment="1">
      <alignment vertical="center" wrapText="1"/>
    </xf>
    <xf numFmtId="0" fontId="5" fillId="0" borderId="0" xfId="0" applyFont="1" applyBorder="1" applyAlignment="1">
      <alignment horizontal="right" vertical="center" wrapText="1"/>
    </xf>
    <xf numFmtId="0" fontId="6" fillId="0" borderId="0" xfId="0" applyFont="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3" fontId="4" fillId="0" borderId="1" xfId="1" applyFont="1" applyBorder="1" applyAlignment="1">
      <alignment horizontal="center" vertical="center" wrapText="1"/>
    </xf>
    <xf numFmtId="43" fontId="4" fillId="0" borderId="1" xfId="1" applyFont="1" applyBorder="1" applyAlignment="1">
      <alignment vertical="center" wrapText="1"/>
    </xf>
    <xf numFmtId="0" fontId="6" fillId="0" borderId="0" xfId="0" applyFont="1" applyBorder="1" applyAlignment="1">
      <alignment vertical="center" wrapText="1"/>
    </xf>
    <xf numFmtId="4" fontId="4" fillId="0" borderId="0"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0" xfId="0" applyFont="1" applyAlignment="1">
      <alignment wrapText="1"/>
    </xf>
    <xf numFmtId="4" fontId="4" fillId="0" borderId="0" xfId="0" applyNumberFormat="1" applyFont="1" applyAlignment="1">
      <alignment wrapText="1"/>
    </xf>
    <xf numFmtId="0" fontId="4" fillId="0" borderId="0" xfId="0" applyFont="1" applyAlignment="1">
      <alignment horizontal="center" wrapText="1"/>
    </xf>
    <xf numFmtId="0" fontId="9" fillId="0" borderId="0" xfId="0" applyFont="1" applyAlignment="1">
      <alignment wrapText="1"/>
    </xf>
    <xf numFmtId="4" fontId="9" fillId="0" borderId="0" xfId="0" applyNumberFormat="1" applyFont="1" applyAlignment="1">
      <alignment wrapText="1"/>
    </xf>
    <xf numFmtId="0" fontId="9" fillId="0" borderId="0" xfId="0" applyFont="1" applyAlignment="1">
      <alignment horizontal="center" wrapText="1"/>
    </xf>
    <xf numFmtId="4" fontId="10" fillId="0" borderId="0" xfId="0" applyNumberFormat="1" applyFont="1" applyBorder="1" applyAlignment="1">
      <alignment wrapText="1"/>
    </xf>
    <xf numFmtId="4" fontId="10" fillId="0" borderId="0" xfId="0" applyNumberFormat="1" applyFont="1" applyBorder="1" applyAlignment="1">
      <alignment horizontal="center" vertical="center" wrapText="1"/>
    </xf>
    <xf numFmtId="0" fontId="4" fillId="0" borderId="0" xfId="0" applyFont="1" applyAlignment="1">
      <alignment vertical="center" wrapText="1"/>
    </xf>
    <xf numFmtId="43" fontId="4" fillId="0" borderId="0" xfId="1" applyFont="1" applyAlignment="1">
      <alignment vertical="center" wrapText="1"/>
    </xf>
    <xf numFmtId="0" fontId="4" fillId="0" borderId="0" xfId="0" applyFont="1" applyAlignment="1">
      <alignment horizontal="center" vertical="center" wrapText="1"/>
    </xf>
    <xf numFmtId="43" fontId="11" fillId="0" borderId="0" xfId="1" applyFont="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43" fontId="11" fillId="0" borderId="1" xfId="1" applyFont="1" applyBorder="1" applyAlignment="1">
      <alignment vertical="center"/>
    </xf>
    <xf numFmtId="0" fontId="4" fillId="3" borderId="2" xfId="0" quotePrefix="1" applyFont="1" applyFill="1" applyBorder="1" applyAlignment="1">
      <alignment horizontal="center" vertical="center" wrapText="1"/>
    </xf>
    <xf numFmtId="4" fontId="4" fillId="3" borderId="2" xfId="0" quotePrefix="1"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49" fontId="11" fillId="3" borderId="2" xfId="0" applyNumberFormat="1" applyFont="1" applyFill="1" applyBorder="1" applyAlignment="1">
      <alignment horizontal="left" vertical="center" wrapText="1"/>
    </xf>
    <xf numFmtId="4" fontId="4" fillId="3" borderId="2" xfId="0" applyNumberFormat="1" applyFont="1" applyFill="1" applyBorder="1" applyAlignment="1">
      <alignment horizontal="center" vertical="top" wrapText="1"/>
    </xf>
    <xf numFmtId="0" fontId="4" fillId="3" borderId="2" xfId="0" applyFont="1" applyFill="1" applyBorder="1" applyAlignment="1">
      <alignment horizontal="center" vertical="top" wrapText="1"/>
    </xf>
    <xf numFmtId="43" fontId="11" fillId="0" borderId="0" xfId="1" applyNumberFormat="1" applyFont="1" applyBorder="1" applyAlignment="1">
      <alignment vertical="center" wrapText="1"/>
    </xf>
    <xf numFmtId="43" fontId="11" fillId="0" borderId="1" xfId="1" applyNumberFormat="1" applyFont="1" applyBorder="1" applyAlignment="1">
      <alignment vertical="center" wrapText="1"/>
    </xf>
    <xf numFmtId="43" fontId="11" fillId="0" borderId="8" xfId="1" applyFont="1" applyBorder="1" applyAlignment="1">
      <alignment vertical="top" wrapText="1"/>
    </xf>
    <xf numFmtId="43" fontId="11" fillId="0" borderId="8" xfId="1" applyFont="1" applyBorder="1" applyAlignment="1">
      <alignment horizontal="center" vertical="top" wrapText="1"/>
    </xf>
    <xf numFmtId="0" fontId="11" fillId="0" borderId="8" xfId="0" applyFont="1" applyBorder="1" applyAlignment="1">
      <alignment horizontal="center" vertical="top" wrapText="1"/>
    </xf>
    <xf numFmtId="0" fontId="11" fillId="0" borderId="9" xfId="0" applyFont="1" applyBorder="1" applyAlignment="1">
      <alignment vertical="top" wrapText="1"/>
    </xf>
    <xf numFmtId="43" fontId="11" fillId="3" borderId="2" xfId="1" applyNumberFormat="1" applyFont="1" applyFill="1" applyBorder="1" applyAlignment="1">
      <alignment horizontal="center" vertical="center" wrapText="1"/>
    </xf>
    <xf numFmtId="43" fontId="11" fillId="0" borderId="2" xfId="1" applyNumberFormat="1" applyFont="1" applyBorder="1" applyAlignment="1">
      <alignment horizontal="center" vertical="center" wrapText="1"/>
    </xf>
    <xf numFmtId="43" fontId="11" fillId="3" borderId="2" xfId="1" applyNumberFormat="1" applyFont="1" applyFill="1" applyBorder="1" applyAlignment="1">
      <alignment horizontal="left" vertical="center" wrapText="1"/>
    </xf>
    <xf numFmtId="0" fontId="18" fillId="0" borderId="2" xfId="0" applyFont="1" applyFill="1" applyBorder="1" applyAlignment="1">
      <alignment horizontal="left" vertical="center" wrapText="1"/>
    </xf>
    <xf numFmtId="43" fontId="18" fillId="3" borderId="2" xfId="1" applyNumberFormat="1" applyFont="1" applyFill="1" applyBorder="1" applyAlignment="1">
      <alignment horizontal="center" vertical="center" wrapText="1"/>
    </xf>
    <xf numFmtId="43" fontId="18" fillId="0" borderId="2" xfId="1" applyNumberFormat="1" applyFont="1" applyBorder="1" applyAlignment="1">
      <alignment horizontal="center" vertical="center" wrapText="1"/>
    </xf>
    <xf numFmtId="0" fontId="18" fillId="3" borderId="2" xfId="0" applyFont="1" applyFill="1" applyBorder="1" applyAlignment="1">
      <alignment horizontal="center" vertical="center" wrapText="1"/>
    </xf>
    <xf numFmtId="43" fontId="18" fillId="3" borderId="2" xfId="1" applyNumberFormat="1" applyFont="1" applyFill="1" applyBorder="1" applyAlignment="1">
      <alignment horizontal="left" vertical="center" wrapText="1"/>
    </xf>
    <xf numFmtId="0" fontId="11" fillId="0" borderId="2" xfId="0" applyFont="1" applyBorder="1" applyAlignment="1">
      <alignment horizontal="left" vertical="top" wrapText="1"/>
    </xf>
    <xf numFmtId="0" fontId="11" fillId="0" borderId="2" xfId="0" applyFont="1" applyBorder="1" applyAlignment="1">
      <alignment vertical="top" wrapText="1"/>
    </xf>
    <xf numFmtId="43" fontId="11" fillId="0" borderId="2" xfId="1" applyFont="1" applyBorder="1" applyAlignment="1">
      <alignment horizontal="left" vertical="top" wrapText="1"/>
    </xf>
    <xf numFmtId="0" fontId="4" fillId="0" borderId="0" xfId="0" applyFont="1" applyFill="1" applyAlignment="1">
      <alignment horizontal="center" wrapText="1"/>
    </xf>
    <xf numFmtId="0" fontId="4" fillId="0" borderId="0" xfId="0" applyFont="1" applyFill="1" applyAlignment="1">
      <alignment wrapText="1"/>
    </xf>
    <xf numFmtId="49" fontId="4" fillId="3" borderId="2" xfId="0" applyNumberFormat="1" applyFont="1" applyFill="1" applyBorder="1" applyAlignment="1">
      <alignment horizontal="left" vertical="top" wrapText="1"/>
    </xf>
    <xf numFmtId="49" fontId="4" fillId="0" borderId="2" xfId="1" applyNumberFormat="1" applyFont="1" applyBorder="1" applyAlignment="1">
      <alignment horizontal="left" vertical="top" wrapText="1"/>
    </xf>
    <xf numFmtId="49" fontId="4" fillId="3" borderId="2" xfId="1" quotePrefix="1" applyNumberFormat="1" applyFont="1" applyFill="1" applyBorder="1" applyAlignment="1">
      <alignment horizontal="left" vertical="top" wrapText="1"/>
    </xf>
    <xf numFmtId="43" fontId="6" fillId="3" borderId="2" xfId="1" applyFont="1" applyFill="1" applyBorder="1" applyAlignment="1">
      <alignment horizontal="right" vertical="top" wrapText="1"/>
    </xf>
    <xf numFmtId="43" fontId="4" fillId="3" borderId="2" xfId="1" applyFont="1" applyFill="1" applyBorder="1" applyAlignment="1">
      <alignment horizontal="right" vertical="top" wrapText="1"/>
    </xf>
    <xf numFmtId="49" fontId="6" fillId="3" borderId="2" xfId="1" applyNumberFormat="1" applyFont="1" applyFill="1" applyBorder="1" applyAlignment="1">
      <alignment horizontal="left" vertical="top" wrapText="1"/>
    </xf>
    <xf numFmtId="0" fontId="21" fillId="3" borderId="2" xfId="0" applyFont="1" applyFill="1" applyBorder="1" applyAlignment="1">
      <alignment horizontal="center" vertical="center" wrapText="1"/>
    </xf>
    <xf numFmtId="0" fontId="22" fillId="0" borderId="2" xfId="0" applyFont="1" applyFill="1" applyBorder="1" applyAlignment="1">
      <alignment horizontal="left" vertical="center" wrapText="1"/>
    </xf>
    <xf numFmtId="0" fontId="22" fillId="3" borderId="2" xfId="0" applyFont="1" applyFill="1" applyBorder="1" applyAlignment="1">
      <alignment horizontal="center" vertical="center" wrapText="1"/>
    </xf>
    <xf numFmtId="43" fontId="22" fillId="3" borderId="2" xfId="1" applyFont="1" applyFill="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vertical="center" wrapText="1"/>
    </xf>
    <xf numFmtId="43" fontId="14" fillId="0" borderId="0" xfId="1" applyFont="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43" fontId="14" fillId="0" borderId="1" xfId="1" applyFont="1" applyBorder="1" applyAlignment="1">
      <alignment vertical="center" wrapText="1"/>
    </xf>
    <xf numFmtId="49" fontId="11" fillId="3" borderId="2" xfId="1" applyNumberFormat="1" applyFont="1" applyFill="1" applyBorder="1" applyAlignment="1">
      <alignment horizontal="right" vertical="center" wrapText="1"/>
    </xf>
    <xf numFmtId="4" fontId="11" fillId="3" borderId="2" xfId="1" applyNumberFormat="1" applyFont="1" applyFill="1" applyBorder="1" applyAlignment="1">
      <alignment horizontal="right" vertical="center" wrapText="1"/>
    </xf>
    <xf numFmtId="43" fontId="22" fillId="0" borderId="2" xfId="1" applyFont="1" applyBorder="1" applyAlignment="1">
      <alignment horizontal="center" vertical="center" wrapText="1"/>
    </xf>
    <xf numFmtId="43" fontId="22" fillId="3" borderId="2" xfId="1" applyFont="1" applyFill="1" applyBorder="1" applyAlignment="1">
      <alignment horizontal="left" vertical="center" wrapText="1"/>
    </xf>
    <xf numFmtId="0" fontId="22" fillId="3" borderId="2" xfId="0" applyFont="1" applyFill="1" applyBorder="1" applyAlignment="1">
      <alignment vertical="center" wrapText="1"/>
    </xf>
    <xf numFmtId="0" fontId="5" fillId="0" borderId="2" xfId="0" applyFont="1" applyFill="1" applyBorder="1" applyAlignment="1">
      <alignment horizontal="center" vertical="top" wrapText="1"/>
    </xf>
    <xf numFmtId="0" fontId="11" fillId="0" borderId="2" xfId="0" applyFont="1" applyBorder="1" applyAlignment="1">
      <alignment horizontal="center" vertical="top" wrapText="1"/>
    </xf>
    <xf numFmtId="43" fontId="18" fillId="3" borderId="2" xfId="0" applyNumberFormat="1" applyFont="1" applyFill="1" applyBorder="1" applyAlignment="1">
      <alignment horizontal="center" vertical="top" wrapText="1"/>
    </xf>
    <xf numFmtId="0" fontId="18" fillId="3" borderId="2" xfId="0" applyFont="1" applyFill="1" applyBorder="1" applyAlignment="1">
      <alignment horizontal="center" vertical="top" wrapText="1"/>
    </xf>
    <xf numFmtId="0" fontId="19" fillId="3" borderId="4" xfId="0" applyFont="1" applyFill="1" applyBorder="1" applyAlignment="1">
      <alignment horizontal="center" vertical="top" wrapText="1"/>
    </xf>
    <xf numFmtId="0" fontId="18" fillId="3" borderId="2" xfId="0" applyFont="1" applyFill="1" applyBorder="1" applyAlignment="1">
      <alignment horizontal="left" vertical="top" wrapText="1"/>
    </xf>
    <xf numFmtId="0" fontId="11" fillId="3" borderId="2" xfId="0" applyFont="1" applyFill="1" applyBorder="1" applyAlignment="1">
      <alignment horizontal="center" vertical="top" wrapText="1"/>
    </xf>
    <xf numFmtId="0" fontId="6" fillId="0" borderId="10" xfId="0" applyFont="1" applyFill="1" applyBorder="1" applyAlignment="1">
      <alignment horizontal="center" vertical="top" wrapText="1"/>
    </xf>
    <xf numFmtId="0" fontId="5" fillId="0" borderId="2" xfId="0" applyFont="1" applyBorder="1" applyAlignment="1">
      <alignment horizontal="center" vertical="top" wrapText="1"/>
    </xf>
    <xf numFmtId="0" fontId="4" fillId="3" borderId="4" xfId="0" applyFont="1" applyFill="1" applyBorder="1" applyAlignment="1">
      <alignment horizontal="center" vertical="top" wrapText="1"/>
    </xf>
    <xf numFmtId="4" fontId="4" fillId="0" borderId="4" xfId="0" applyNumberFormat="1" applyFont="1" applyBorder="1" applyAlignment="1">
      <alignment horizontal="center" vertical="top" wrapText="1"/>
    </xf>
    <xf numFmtId="43" fontId="4" fillId="0" borderId="0" xfId="3" applyFont="1" applyFill="1" applyAlignment="1">
      <alignment wrapText="1"/>
    </xf>
    <xf numFmtId="43" fontId="4" fillId="0" borderId="0" xfId="3" applyFont="1" applyFill="1" applyAlignment="1">
      <alignment horizontal="center" wrapText="1"/>
    </xf>
    <xf numFmtId="0" fontId="5" fillId="5" borderId="2" xfId="0" applyFont="1" applyFill="1" applyBorder="1" applyAlignment="1">
      <alignment horizontal="center" vertical="center" wrapText="1"/>
    </xf>
    <xf numFmtId="1" fontId="6" fillId="0" borderId="2" xfId="0" applyNumberFormat="1" applyFont="1" applyFill="1" applyBorder="1" applyAlignment="1">
      <alignment horizontal="center" vertical="top" wrapText="1"/>
    </xf>
    <xf numFmtId="0" fontId="6" fillId="0" borderId="2" xfId="0" applyFont="1" applyFill="1" applyBorder="1" applyAlignment="1">
      <alignment horizontal="left" vertical="top" wrapText="1"/>
    </xf>
    <xf numFmtId="4" fontId="6" fillId="0" borderId="2" xfId="3" applyNumberFormat="1" applyFont="1" applyFill="1" applyBorder="1" applyAlignment="1">
      <alignment horizontal="center" vertical="top" wrapText="1"/>
    </xf>
    <xf numFmtId="4" fontId="6" fillId="0" borderId="2" xfId="0" applyNumberFormat="1" applyFont="1" applyFill="1" applyBorder="1" applyAlignment="1">
      <alignment horizontal="center" vertical="top" wrapText="1"/>
    </xf>
    <xf numFmtId="2" fontId="6" fillId="0" borderId="2" xfId="0" applyNumberFormat="1" applyFont="1" applyFill="1" applyBorder="1" applyAlignment="1">
      <alignment horizontal="center" vertical="top" wrapText="1"/>
    </xf>
    <xf numFmtId="4" fontId="7" fillId="0" borderId="2" xfId="3" applyNumberFormat="1" applyFont="1" applyFill="1" applyBorder="1" applyAlignment="1">
      <alignment horizontal="center" vertical="top" wrapText="1"/>
    </xf>
    <xf numFmtId="0" fontId="4" fillId="0" borderId="2" xfId="0" applyFont="1" applyBorder="1" applyAlignment="1">
      <alignment horizontal="left" vertical="top" wrapText="1"/>
    </xf>
    <xf numFmtId="189" fontId="5" fillId="0" borderId="2" xfId="0" applyNumberFormat="1" applyFont="1" applyBorder="1" applyAlignment="1">
      <alignment horizontal="center" vertical="center" wrapText="1"/>
    </xf>
    <xf numFmtId="3" fontId="5" fillId="0" borderId="2" xfId="0" applyNumberFormat="1" applyFont="1" applyBorder="1" applyAlignment="1">
      <alignment horizontal="center" vertical="center" wrapText="1"/>
    </xf>
    <xf numFmtId="0" fontId="6" fillId="0" borderId="2" xfId="0" applyFont="1" applyBorder="1" applyAlignment="1">
      <alignment horizontal="center" vertical="top" wrapText="1"/>
    </xf>
    <xf numFmtId="43" fontId="4" fillId="0" borderId="2" xfId="3" applyFont="1" applyFill="1" applyBorder="1" applyAlignment="1">
      <alignment horizontal="right" vertical="top" wrapText="1"/>
    </xf>
    <xf numFmtId="4" fontId="4" fillId="0" borderId="2" xfId="0" applyNumberFormat="1" applyFont="1" applyBorder="1" applyAlignment="1">
      <alignment horizontal="right" vertical="top" wrapText="1"/>
    </xf>
    <xf numFmtId="189" fontId="4" fillId="0" borderId="2" xfId="0" applyNumberFormat="1" applyFont="1" applyBorder="1" applyAlignment="1">
      <alignment horizontal="right" vertical="top" wrapText="1"/>
    </xf>
    <xf numFmtId="0" fontId="7" fillId="0" borderId="0" xfId="4" applyFont="1" applyBorder="1" applyAlignment="1">
      <alignment vertical="center" wrapText="1"/>
    </xf>
    <xf numFmtId="0" fontId="5" fillId="0" borderId="0" xfId="0" applyFont="1" applyAlignment="1">
      <alignment wrapText="1"/>
    </xf>
    <xf numFmtId="43" fontId="7" fillId="0" borderId="2" xfId="3" applyFont="1" applyBorder="1" applyAlignment="1">
      <alignment horizontal="center" vertical="center" wrapText="1"/>
    </xf>
    <xf numFmtId="0" fontId="6" fillId="0" borderId="2" xfId="7" applyFont="1" applyBorder="1" applyAlignment="1">
      <alignment horizontal="center" vertical="top" wrapText="1"/>
    </xf>
    <xf numFmtId="0" fontId="4" fillId="0" borderId="2" xfId="0" applyFont="1" applyBorder="1" applyAlignment="1" applyProtection="1">
      <alignment horizontal="center" vertical="top" wrapText="1"/>
      <protection locked="0"/>
    </xf>
    <xf numFmtId="4" fontId="4" fillId="0" borderId="2" xfId="3" applyNumberFormat="1" applyFont="1" applyFill="1" applyBorder="1" applyAlignment="1">
      <alignment horizontal="center" vertical="top" wrapText="1"/>
    </xf>
    <xf numFmtId="0" fontId="4" fillId="0" borderId="2" xfId="0" applyFont="1" applyFill="1" applyBorder="1" applyAlignment="1" applyProtection="1">
      <alignment horizontal="center" vertical="top"/>
      <protection locked="0"/>
    </xf>
    <xf numFmtId="14" fontId="4" fillId="0" borderId="2" xfId="0" applyNumberFormat="1" applyFont="1" applyFill="1" applyBorder="1" applyAlignment="1" applyProtection="1">
      <alignment horizontal="center" vertical="top"/>
      <protection locked="0"/>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vertical="center" wrapText="1"/>
    </xf>
    <xf numFmtId="0" fontId="13" fillId="3" borderId="2" xfId="0" applyFont="1" applyFill="1" applyBorder="1" applyAlignment="1">
      <alignment horizontal="center" vertical="center" wrapText="1"/>
    </xf>
    <xf numFmtId="43" fontId="13" fillId="3" borderId="2" xfId="1" applyFont="1" applyFill="1" applyBorder="1" applyAlignment="1">
      <alignment horizontal="center" vertical="center" wrapText="1"/>
    </xf>
    <xf numFmtId="43" fontId="13" fillId="0" borderId="2" xfId="1" applyFont="1" applyBorder="1" applyAlignment="1">
      <alignment horizontal="center" vertical="center" wrapText="1"/>
    </xf>
    <xf numFmtId="0" fontId="23" fillId="0" borderId="0" xfId="0" applyFont="1" applyAlignment="1">
      <alignment horizontal="center" vertical="center" wrapText="1"/>
    </xf>
    <xf numFmtId="43" fontId="13" fillId="0" borderId="3" xfId="1" applyFont="1" applyBorder="1" applyAlignment="1">
      <alignment horizontal="center" vertical="center" wrapText="1"/>
    </xf>
    <xf numFmtId="0" fontId="13" fillId="3" borderId="2" xfId="0" applyFont="1" applyFill="1" applyBorder="1" applyAlignment="1">
      <alignment horizontal="left" vertical="center" wrapText="1"/>
    </xf>
    <xf numFmtId="0" fontId="23" fillId="0" borderId="2" xfId="0" applyFont="1" applyBorder="1" applyAlignment="1">
      <alignment horizontal="center" vertical="center" wrapText="1"/>
    </xf>
    <xf numFmtId="0" fontId="5" fillId="0" borderId="0" xfId="0" applyFont="1" applyFill="1" applyBorder="1" applyAlignment="1">
      <alignment horizontal="left" vertical="center"/>
    </xf>
    <xf numFmtId="0" fontId="25" fillId="0" borderId="0" xfId="0" applyFont="1" applyFill="1" applyAlignment="1">
      <alignment horizontal="left" vertical="center"/>
    </xf>
    <xf numFmtId="0" fontId="27" fillId="0" borderId="1" xfId="0" applyFont="1" applyBorder="1" applyAlignment="1">
      <alignment horizontal="center" vertical="center"/>
    </xf>
    <xf numFmtId="0" fontId="27" fillId="0" borderId="1" xfId="0" applyFont="1" applyBorder="1" applyAlignment="1">
      <alignment vertical="center"/>
    </xf>
    <xf numFmtId="43" fontId="27" fillId="0" borderId="1" xfId="1" applyFont="1" applyBorder="1" applyAlignment="1">
      <alignment vertical="center"/>
    </xf>
    <xf numFmtId="0" fontId="26" fillId="2" borderId="2" xfId="0" applyFont="1" applyFill="1" applyBorder="1" applyAlignment="1">
      <alignment horizontal="center" vertical="center"/>
    </xf>
    <xf numFmtId="0" fontId="26" fillId="2" borderId="2" xfId="0" applyFont="1" applyFill="1" applyBorder="1" applyAlignment="1">
      <alignment horizontal="center" vertical="center" wrapText="1"/>
    </xf>
    <xf numFmtId="49" fontId="27" fillId="3" borderId="2" xfId="0" applyNumberFormat="1" applyFont="1" applyFill="1" applyBorder="1" applyAlignment="1">
      <alignment horizontal="center" vertical="center" wrapText="1"/>
    </xf>
    <xf numFmtId="49" fontId="27" fillId="3" borderId="2" xfId="0" applyNumberFormat="1" applyFont="1" applyFill="1" applyBorder="1" applyAlignment="1">
      <alignment horizontal="left" vertical="center" wrapText="1"/>
    </xf>
    <xf numFmtId="43" fontId="27" fillId="3" borderId="2" xfId="1" applyFont="1" applyFill="1" applyBorder="1" applyAlignment="1">
      <alignment horizontal="right" vertical="center"/>
    </xf>
    <xf numFmtId="49" fontId="27" fillId="0" borderId="2" xfId="1" applyNumberFormat="1" applyFont="1" applyBorder="1" applyAlignment="1">
      <alignment horizontal="center" vertical="center"/>
    </xf>
    <xf numFmtId="4" fontId="27" fillId="3" borderId="2" xfId="1" applyNumberFormat="1" applyFont="1" applyFill="1" applyBorder="1" applyAlignment="1">
      <alignment horizontal="right" vertical="center"/>
    </xf>
    <xf numFmtId="49" fontId="27" fillId="3" borderId="2" xfId="1" applyNumberFormat="1" applyFont="1" applyFill="1" applyBorder="1" applyAlignment="1">
      <alignment horizontal="right" vertical="center"/>
    </xf>
    <xf numFmtId="0" fontId="6" fillId="0" borderId="2" xfId="0" applyFont="1" applyFill="1" applyBorder="1" applyAlignment="1">
      <alignment horizontal="center" vertical="top" wrapText="1"/>
    </xf>
    <xf numFmtId="43" fontId="6" fillId="0" borderId="2" xfId="1" applyFont="1" applyFill="1" applyBorder="1" applyAlignment="1">
      <alignment horizontal="left" vertical="top" wrapText="1"/>
    </xf>
    <xf numFmtId="43" fontId="6" fillId="0" borderId="5" xfId="1" applyFont="1" applyFill="1" applyBorder="1" applyAlignment="1">
      <alignment horizontal="center" vertical="top"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wrapText="1"/>
    </xf>
    <xf numFmtId="43" fontId="6" fillId="0" borderId="0" xfId="1" applyFont="1" applyFill="1" applyBorder="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43" fontId="6" fillId="0" borderId="1" xfId="1" applyFont="1" applyFill="1" applyBorder="1" applyAlignment="1">
      <alignment vertical="center" wrapText="1"/>
    </xf>
    <xf numFmtId="43" fontId="6" fillId="0" borderId="2" xfId="1" applyFont="1" applyFill="1" applyBorder="1" applyAlignment="1">
      <alignment horizontal="center" vertical="top" wrapText="1"/>
    </xf>
    <xf numFmtId="0" fontId="6" fillId="0" borderId="0" xfId="0" applyFont="1" applyFill="1" applyAlignment="1">
      <alignment vertical="center" wrapText="1"/>
    </xf>
    <xf numFmtId="0" fontId="6" fillId="0" borderId="0" xfId="0" applyFont="1" applyFill="1" applyAlignment="1">
      <alignment vertical="top" wrapText="1"/>
    </xf>
    <xf numFmtId="0" fontId="6" fillId="0" borderId="0" xfId="0" applyFont="1" applyFill="1" applyAlignment="1">
      <alignment horizontal="center" vertical="top" wrapText="1"/>
    </xf>
    <xf numFmtId="0" fontId="7" fillId="0" borderId="0" xfId="0" applyFont="1" applyFill="1" applyAlignment="1">
      <alignment horizontal="center" vertical="top" wrapText="1"/>
    </xf>
    <xf numFmtId="43" fontId="7" fillId="0" borderId="0" xfId="0" applyNumberFormat="1" applyFont="1" applyFill="1" applyAlignment="1">
      <alignment horizontal="center" vertical="top" wrapText="1"/>
    </xf>
    <xf numFmtId="0" fontId="7" fillId="0" borderId="0" xfId="8" applyFont="1" applyFill="1" applyBorder="1" applyAlignment="1">
      <alignment vertical="top" wrapText="1"/>
    </xf>
    <xf numFmtId="0" fontId="7" fillId="0" borderId="1" xfId="8" applyFont="1" applyFill="1" applyBorder="1" applyAlignment="1">
      <alignment vertical="top" wrapText="1"/>
    </xf>
    <xf numFmtId="15" fontId="7" fillId="0" borderId="1" xfId="8" applyNumberFormat="1" applyFont="1" applyFill="1" applyBorder="1" applyAlignment="1">
      <alignment horizontal="center" vertical="top" wrapText="1"/>
    </xf>
    <xf numFmtId="0" fontId="4" fillId="0" borderId="2" xfId="8" applyFont="1" applyFill="1" applyBorder="1" applyAlignment="1">
      <alignment horizontal="center" vertical="center" wrapText="1"/>
    </xf>
    <xf numFmtId="0" fontId="4" fillId="0" borderId="2" xfId="0" quotePrefix="1" applyFont="1" applyBorder="1" applyAlignment="1">
      <alignment horizontal="center" vertical="center" wrapText="1"/>
    </xf>
    <xf numFmtId="4" fontId="4" fillId="0" borderId="2" xfId="4" applyNumberFormat="1" applyFont="1" applyBorder="1" applyAlignment="1">
      <alignment horizontal="center" vertical="center"/>
    </xf>
    <xf numFmtId="43" fontId="16" fillId="0" borderId="2" xfId="1" quotePrefix="1" applyFont="1" applyBorder="1" applyAlignment="1">
      <alignment horizontal="center" vertical="center"/>
    </xf>
    <xf numFmtId="0" fontId="4" fillId="0" borderId="2" xfId="4" quotePrefix="1" applyFont="1" applyBorder="1" applyAlignment="1">
      <alignment horizontal="left" vertical="center" wrapText="1"/>
    </xf>
    <xf numFmtId="0" fontId="16" fillId="0" borderId="2" xfId="4" quotePrefix="1" applyFont="1" applyBorder="1" applyAlignment="1">
      <alignment horizontal="center" vertical="center"/>
    </xf>
    <xf numFmtId="0" fontId="4" fillId="0" borderId="2" xfId="0" quotePrefix="1"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43" fontId="4" fillId="0" borderId="1" xfId="1" applyFont="1" applyBorder="1" applyAlignment="1">
      <alignment vertical="center"/>
    </xf>
    <xf numFmtId="0" fontId="4" fillId="0" borderId="2" xfId="0" applyFont="1" applyFill="1" applyBorder="1" applyAlignment="1">
      <alignment horizontal="center" vertical="center" wrapText="1"/>
    </xf>
    <xf numFmtId="43" fontId="4" fillId="0" borderId="2" xfId="1"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xf>
    <xf numFmtId="43" fontId="4" fillId="0" borderId="18" xfId="0" applyNumberFormat="1" applyFont="1" applyBorder="1"/>
    <xf numFmtId="0" fontId="28" fillId="3" borderId="2" xfId="0" applyFont="1" applyFill="1" applyBorder="1" applyAlignment="1">
      <alignment horizontal="center" vertical="center" wrapText="1"/>
    </xf>
    <xf numFmtId="0" fontId="29" fillId="0" borderId="2" xfId="0" applyFont="1" applyFill="1" applyBorder="1" applyAlignment="1">
      <alignment horizontal="left" vertical="center" wrapText="1"/>
    </xf>
    <xf numFmtId="43" fontId="29" fillId="3" borderId="2" xfId="1" applyFont="1" applyFill="1" applyBorder="1" applyAlignment="1">
      <alignment horizontal="center" vertical="center"/>
    </xf>
    <xf numFmtId="43" fontId="29" fillId="0" borderId="2" xfId="1" applyFont="1" applyBorder="1" applyAlignment="1">
      <alignment horizontal="center" vertical="center"/>
    </xf>
    <xf numFmtId="0" fontId="29" fillId="3" borderId="2" xfId="0" applyFont="1" applyFill="1" applyBorder="1" applyAlignment="1">
      <alignment horizontal="center" vertical="center" wrapText="1"/>
    </xf>
    <xf numFmtId="43" fontId="29" fillId="3" borderId="2" xfId="1" applyFont="1" applyFill="1" applyBorder="1" applyAlignment="1">
      <alignment horizontal="left" vertical="center"/>
    </xf>
    <xf numFmtId="43" fontId="29" fillId="3" borderId="2" xfId="1" applyFont="1" applyFill="1" applyBorder="1" applyAlignment="1">
      <alignment horizontal="center" vertical="center" wrapText="1"/>
    </xf>
    <xf numFmtId="43" fontId="32" fillId="6" borderId="2" xfId="1" applyFont="1" applyFill="1" applyBorder="1" applyAlignment="1">
      <alignment horizontal="center" vertical="center" wrapText="1"/>
    </xf>
    <xf numFmtId="0" fontId="30" fillId="0" borderId="2" xfId="0" applyFont="1" applyFill="1" applyBorder="1" applyAlignment="1">
      <alignment horizontal="center" vertical="top" wrapText="1"/>
    </xf>
    <xf numFmtId="43" fontId="30" fillId="0" borderId="2" xfId="1" applyFont="1" applyFill="1" applyBorder="1" applyAlignment="1">
      <alignment horizontal="left" vertical="top" wrapText="1"/>
    </xf>
    <xf numFmtId="0" fontId="30" fillId="0" borderId="2" xfId="0" applyFont="1" applyFill="1" applyBorder="1" applyAlignment="1">
      <alignment horizontal="left" vertical="top" wrapText="1"/>
    </xf>
    <xf numFmtId="43" fontId="30" fillId="0" borderId="2" xfId="1" applyFont="1" applyFill="1" applyBorder="1" applyAlignment="1">
      <alignment horizontal="right" vertical="top" wrapText="1"/>
    </xf>
    <xf numFmtId="43" fontId="30" fillId="0" borderId="2" xfId="1" quotePrefix="1" applyFont="1" applyFill="1" applyBorder="1" applyAlignment="1">
      <alignment horizontal="left" vertical="top" wrapText="1"/>
    </xf>
    <xf numFmtId="43" fontId="34" fillId="0" borderId="12" xfId="1" applyFont="1" applyFill="1" applyBorder="1" applyAlignment="1">
      <alignment horizontal="left" vertical="top" wrapText="1"/>
    </xf>
    <xf numFmtId="0" fontId="30" fillId="0" borderId="0" xfId="0" applyFont="1" applyBorder="1" applyAlignment="1">
      <alignment horizontal="center" vertical="center" wrapText="1"/>
    </xf>
    <xf numFmtId="0" fontId="30" fillId="0" borderId="0" xfId="0" applyFont="1" applyBorder="1" applyAlignment="1">
      <alignment horizontal="left" vertical="center" wrapText="1"/>
    </xf>
    <xf numFmtId="0" fontId="30" fillId="0" borderId="0" xfId="0" applyFont="1" applyBorder="1" applyAlignment="1">
      <alignment vertical="center" wrapText="1"/>
    </xf>
    <xf numFmtId="43" fontId="30" fillId="0" borderId="0" xfId="1" applyFont="1" applyBorder="1" applyAlignment="1">
      <alignment vertical="center" wrapText="1"/>
    </xf>
    <xf numFmtId="0" fontId="32" fillId="0" borderId="0" xfId="0" applyFont="1" applyBorder="1" applyAlignment="1">
      <alignment horizontal="center" vertical="center" wrapText="1"/>
    </xf>
    <xf numFmtId="0" fontId="33" fillId="0" borderId="0" xfId="0" applyFont="1" applyAlignment="1">
      <alignment horizontal="left" wrapText="1"/>
    </xf>
    <xf numFmtId="0" fontId="34" fillId="0" borderId="0" xfId="0" applyFont="1" applyAlignment="1">
      <alignment horizontal="left" wrapText="1"/>
    </xf>
    <xf numFmtId="0" fontId="34" fillId="0" borderId="0" xfId="0" applyFont="1" applyAlignment="1">
      <alignment wrapText="1"/>
    </xf>
    <xf numFmtId="43" fontId="35" fillId="0" borderId="0" xfId="1" applyFont="1" applyFill="1" applyBorder="1" applyAlignment="1">
      <alignment horizontal="left" vertical="top" wrapText="1"/>
    </xf>
    <xf numFmtId="0" fontId="34" fillId="0" borderId="0" xfId="0" applyFont="1" applyAlignment="1">
      <alignment horizontal="center" wrapText="1"/>
    </xf>
    <xf numFmtId="43" fontId="34" fillId="0" borderId="0" xfId="1" applyFont="1" applyAlignment="1">
      <alignment wrapText="1"/>
    </xf>
    <xf numFmtId="43" fontId="35" fillId="0" borderId="19" xfId="0" applyNumberFormat="1" applyFont="1" applyBorder="1" applyAlignment="1">
      <alignment wrapText="1"/>
    </xf>
    <xf numFmtId="0" fontId="34" fillId="0" borderId="0" xfId="0" applyFont="1" applyBorder="1" applyAlignment="1">
      <alignment wrapText="1"/>
    </xf>
    <xf numFmtId="0" fontId="32" fillId="0" borderId="1" xfId="0" applyFont="1" applyBorder="1" applyAlignment="1">
      <alignment horizontal="center" vertical="center" wrapText="1"/>
    </xf>
    <xf numFmtId="43" fontId="4" fillId="0" borderId="2" xfId="1" applyFont="1" applyFill="1" applyBorder="1" applyAlignment="1">
      <alignment horizontal="left" vertical="center"/>
    </xf>
    <xf numFmtId="43" fontId="4" fillId="0" borderId="2" xfId="1" applyFont="1" applyFill="1" applyBorder="1" applyAlignment="1">
      <alignment horizontal="center" vertical="center" wrapText="1"/>
    </xf>
    <xf numFmtId="0" fontId="6" fillId="3" borderId="2" xfId="0" applyFont="1" applyFill="1" applyBorder="1" applyAlignment="1">
      <alignment horizontal="center" vertical="top" wrapText="1"/>
    </xf>
    <xf numFmtId="0" fontId="6" fillId="0" borderId="2" xfId="0" applyFont="1" applyBorder="1" applyAlignment="1">
      <alignment horizontal="left" vertical="top" wrapText="1"/>
    </xf>
    <xf numFmtId="190" fontId="6" fillId="3" borderId="2" xfId="0" applyNumberFormat="1" applyFont="1" applyFill="1" applyBorder="1" applyAlignment="1">
      <alignment horizontal="center" vertical="top"/>
    </xf>
    <xf numFmtId="43" fontId="6" fillId="0" borderId="2" xfId="10" applyFont="1" applyBorder="1" applyAlignment="1">
      <alignment horizontal="center" vertical="top" wrapText="1"/>
    </xf>
    <xf numFmtId="190" fontId="6" fillId="0" borderId="2" xfId="0" applyNumberFormat="1" applyFont="1" applyFill="1" applyBorder="1" applyAlignment="1">
      <alignment horizontal="center" vertical="top" wrapText="1"/>
    </xf>
    <xf numFmtId="190" fontId="4" fillId="3" borderId="2" xfId="0" applyNumberFormat="1" applyFont="1" applyFill="1" applyBorder="1" applyAlignment="1">
      <alignment horizontal="center" vertical="top"/>
    </xf>
    <xf numFmtId="0" fontId="4" fillId="0" borderId="6" xfId="0" applyFont="1" applyBorder="1" applyAlignment="1">
      <alignment horizontal="center" vertical="top" wrapText="1"/>
    </xf>
    <xf numFmtId="43" fontId="4" fillId="0" borderId="2" xfId="10" applyFont="1" applyBorder="1" applyAlignment="1">
      <alignment horizontal="center" vertical="top" wrapText="1"/>
    </xf>
    <xf numFmtId="0" fontId="4" fillId="0" borderId="0" xfId="0" applyFont="1" applyBorder="1" applyAlignment="1">
      <alignment horizontal="center" vertical="top" wrapText="1"/>
    </xf>
    <xf numFmtId="0" fontId="4" fillId="0" borderId="6" xfId="0" applyFont="1" applyBorder="1" applyAlignment="1">
      <alignment horizontal="left" vertical="top" wrapText="1"/>
    </xf>
    <xf numFmtId="0" fontId="4" fillId="3" borderId="6" xfId="0" applyFont="1" applyFill="1" applyBorder="1" applyAlignment="1">
      <alignment horizontal="left" vertical="top" wrapText="1"/>
    </xf>
    <xf numFmtId="43" fontId="6" fillId="3" borderId="2" xfId="10" applyFont="1" applyFill="1" applyBorder="1" applyAlignment="1">
      <alignment horizontal="center" vertical="top" wrapText="1"/>
    </xf>
    <xf numFmtId="0" fontId="4" fillId="0" borderId="6" xfId="0" applyFont="1" applyFill="1" applyBorder="1" applyAlignment="1">
      <alignment horizontal="center" vertical="top" wrapText="1"/>
    </xf>
    <xf numFmtId="43" fontId="4" fillId="0" borderId="6" xfId="1" applyFont="1" applyFill="1" applyBorder="1" applyAlignment="1">
      <alignment horizontal="center" vertical="top" wrapText="1"/>
    </xf>
    <xf numFmtId="43" fontId="37" fillId="0" borderId="6" xfId="1" applyFont="1" applyFill="1" applyBorder="1" applyAlignment="1">
      <alignment horizontal="center" vertical="top" wrapText="1"/>
    </xf>
    <xf numFmtId="0" fontId="4" fillId="0" borderId="0" xfId="0" applyFont="1" applyBorder="1" applyAlignment="1">
      <alignment vertical="top" wrapText="1"/>
    </xf>
    <xf numFmtId="43" fontId="4" fillId="0" borderId="0" xfId="1" applyFont="1" applyBorder="1" applyAlignment="1">
      <alignment vertical="top" wrapText="1"/>
    </xf>
    <xf numFmtId="0" fontId="41" fillId="0" borderId="0" xfId="0" applyFont="1" applyBorder="1" applyAlignment="1">
      <alignment horizontal="center" vertical="center"/>
    </xf>
    <xf numFmtId="0" fontId="41" fillId="0" borderId="0" xfId="0" applyFont="1" applyBorder="1" applyAlignment="1">
      <alignment vertical="center"/>
    </xf>
    <xf numFmtId="43" fontId="41" fillId="0" borderId="0" xfId="1" applyFont="1" applyBorder="1" applyAlignment="1">
      <alignment vertical="center"/>
    </xf>
    <xf numFmtId="0" fontId="40" fillId="0" borderId="0" xfId="0" applyFont="1" applyBorder="1" applyAlignment="1">
      <alignment horizontal="right" vertical="center"/>
    </xf>
    <xf numFmtId="0" fontId="11" fillId="0" borderId="0" xfId="11" applyFont="1" applyBorder="1" applyAlignment="1">
      <alignment horizontal="center" vertical="center" wrapText="1"/>
    </xf>
    <xf numFmtId="0" fontId="11" fillId="0" borderId="0" xfId="11" applyFont="1" applyBorder="1" applyAlignment="1">
      <alignment vertical="center" wrapText="1"/>
    </xf>
    <xf numFmtId="43" fontId="11" fillId="0" borderId="0" xfId="5" applyFont="1" applyBorder="1" applyAlignment="1">
      <alignment vertical="center" wrapText="1"/>
    </xf>
    <xf numFmtId="0" fontId="13" fillId="0" borderId="0" xfId="11" applyFont="1" applyBorder="1" applyAlignment="1">
      <alignment horizontal="right" vertical="center" wrapText="1"/>
    </xf>
    <xf numFmtId="0" fontId="18" fillId="0" borderId="0" xfId="0" applyFont="1" applyAlignment="1">
      <alignment vertical="center" wrapText="1"/>
    </xf>
    <xf numFmtId="0" fontId="43" fillId="0" borderId="1" xfId="11" applyFont="1" applyBorder="1" applyAlignment="1">
      <alignment horizontal="center" vertical="center" wrapText="1"/>
    </xf>
    <xf numFmtId="0" fontId="43" fillId="0" borderId="1" xfId="11" applyFont="1" applyBorder="1" applyAlignment="1">
      <alignment vertical="center" wrapText="1"/>
    </xf>
    <xf numFmtId="43" fontId="43" fillId="0" borderId="1" xfId="5" applyFont="1" applyBorder="1" applyAlignment="1">
      <alignment vertical="center" wrapText="1"/>
    </xf>
    <xf numFmtId="0" fontId="42" fillId="2" borderId="2" xfId="11" applyFont="1" applyFill="1" applyBorder="1" applyAlignment="1">
      <alignment horizontal="center" vertical="center" wrapText="1"/>
    </xf>
    <xf numFmtId="0" fontId="43" fillId="3" borderId="2" xfId="11" applyFont="1" applyFill="1" applyBorder="1" applyAlignment="1">
      <alignment horizontal="center" vertical="center" wrapText="1"/>
    </xf>
    <xf numFmtId="43" fontId="43" fillId="3" borderId="2" xfId="5" applyFont="1" applyFill="1" applyBorder="1" applyAlignment="1">
      <alignment horizontal="center" vertical="center" wrapText="1"/>
    </xf>
    <xf numFmtId="43" fontId="43" fillId="3" borderId="2" xfId="5" applyFont="1" applyFill="1" applyBorder="1" applyAlignment="1">
      <alignment horizontal="left" vertical="center" wrapText="1"/>
    </xf>
    <xf numFmtId="43" fontId="43" fillId="0" borderId="2" xfId="5" applyFont="1" applyBorder="1" applyAlignment="1">
      <alignment horizontal="center" vertical="center" wrapText="1"/>
    </xf>
    <xf numFmtId="0" fontId="5" fillId="2" borderId="2" xfId="0" applyFont="1" applyFill="1" applyBorder="1" applyAlignment="1">
      <alignment horizontal="center" vertical="center" wrapText="1"/>
    </xf>
    <xf numFmtId="0" fontId="44" fillId="7" borderId="2" xfId="0" applyFont="1" applyFill="1" applyBorder="1" applyAlignment="1">
      <alignment horizontal="center" vertical="top" wrapText="1"/>
    </xf>
    <xf numFmtId="0" fontId="45" fillId="8" borderId="25" xfId="0" applyFont="1" applyFill="1" applyBorder="1" applyAlignment="1">
      <alignment horizontal="center" vertical="top" wrapText="1"/>
    </xf>
    <xf numFmtId="0" fontId="45" fillId="8" borderId="2" xfId="0" applyFont="1" applyFill="1" applyBorder="1" applyAlignment="1">
      <alignment vertical="top" wrapText="1"/>
    </xf>
    <xf numFmtId="4" fontId="45" fillId="8" borderId="2" xfId="0" applyNumberFormat="1" applyFont="1" applyFill="1" applyBorder="1" applyAlignment="1">
      <alignment horizontal="center" vertical="top" wrapText="1"/>
    </xf>
    <xf numFmtId="0" fontId="45" fillId="0" borderId="2" xfId="0" applyFont="1" applyBorder="1" applyAlignment="1">
      <alignment horizontal="center" vertical="top" wrapText="1"/>
    </xf>
    <xf numFmtId="0" fontId="5" fillId="0"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0" borderId="0" xfId="0" applyFont="1" applyAlignment="1">
      <alignment horizontal="center" wrapText="1"/>
    </xf>
    <xf numFmtId="0" fontId="5" fillId="0" borderId="2" xfId="0" applyFont="1" applyFill="1" applyBorder="1" applyAlignment="1">
      <alignment horizontal="center" vertical="center"/>
    </xf>
    <xf numFmtId="0" fontId="4" fillId="0" borderId="0" xfId="0" applyFont="1" applyBorder="1" applyAlignment="1">
      <alignment wrapText="1"/>
    </xf>
    <xf numFmtId="0" fontId="44" fillId="7" borderId="20" xfId="0" applyFont="1" applyFill="1" applyBorder="1" applyAlignment="1">
      <alignment horizontal="center" vertical="center" wrapText="1"/>
    </xf>
    <xf numFmtId="0" fontId="44" fillId="7" borderId="21" xfId="0" applyFont="1" applyFill="1" applyBorder="1" applyAlignment="1">
      <alignment horizontal="center" vertical="center" wrapText="1"/>
    </xf>
    <xf numFmtId="0" fontId="44" fillId="7" borderId="24" xfId="0" applyFont="1" applyFill="1" applyBorder="1" applyAlignment="1">
      <alignment horizontal="center" vertical="center" wrapText="1"/>
    </xf>
    <xf numFmtId="0" fontId="44" fillId="7" borderId="4" xfId="0" applyFont="1" applyFill="1" applyBorder="1" applyAlignment="1">
      <alignment horizontal="center" vertical="center" wrapText="1"/>
    </xf>
    <xf numFmtId="0" fontId="5" fillId="2" borderId="2"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43" fontId="4" fillId="3" borderId="6" xfId="1" applyFont="1" applyFill="1" applyBorder="1" applyAlignment="1">
      <alignment horizontal="center" vertical="center"/>
    </xf>
    <xf numFmtId="43" fontId="4" fillId="0" borderId="6" xfId="1" applyFont="1" applyBorder="1" applyAlignment="1">
      <alignment horizontal="center" vertical="center"/>
    </xf>
    <xf numFmtId="43" fontId="4" fillId="3" borderId="6" xfId="1" applyFont="1" applyFill="1" applyBorder="1" applyAlignment="1">
      <alignment horizontal="center" vertical="center" wrapText="1"/>
    </xf>
    <xf numFmtId="43" fontId="4" fillId="0" borderId="2" xfId="1" applyFont="1" applyFill="1" applyBorder="1" applyAlignment="1">
      <alignment horizontal="right" vertical="top" wrapText="1"/>
    </xf>
    <xf numFmtId="0" fontId="4" fillId="0" borderId="2" xfId="0" applyFont="1" applyFill="1" applyBorder="1" applyAlignment="1">
      <alignment horizontal="center" vertical="top" wrapText="1"/>
    </xf>
    <xf numFmtId="0" fontId="6" fillId="3" borderId="4" xfId="0" applyFont="1" applyFill="1" applyBorder="1" applyAlignment="1">
      <alignment horizontal="center" vertical="top" wrapText="1"/>
    </xf>
    <xf numFmtId="0" fontId="29" fillId="3" borderId="14" xfId="0" applyFont="1" applyFill="1" applyBorder="1" applyAlignment="1">
      <alignment vertical="center"/>
    </xf>
    <xf numFmtId="0" fontId="29" fillId="3" borderId="13" xfId="0" applyFont="1" applyFill="1" applyBorder="1" applyAlignment="1">
      <alignment vertical="center"/>
    </xf>
    <xf numFmtId="0" fontId="4" fillId="0" borderId="5" xfId="0" applyFont="1" applyFill="1" applyBorder="1" applyAlignment="1">
      <alignment vertical="center"/>
    </xf>
    <xf numFmtId="0" fontId="4" fillId="0" borderId="7" xfId="0" applyFont="1" applyFill="1" applyBorder="1" applyAlignment="1">
      <alignment vertical="center"/>
    </xf>
    <xf numFmtId="0" fontId="4" fillId="3" borderId="2" xfId="0" quotePrefix="1" applyFont="1" applyFill="1" applyBorder="1" applyAlignment="1">
      <alignment horizontal="center" vertical="top" wrapText="1"/>
    </xf>
    <xf numFmtId="0" fontId="4" fillId="3" borderId="2" xfId="0" quotePrefix="1" applyFont="1" applyFill="1" applyBorder="1" applyAlignment="1">
      <alignment vertical="top" wrapText="1"/>
    </xf>
    <xf numFmtId="43" fontId="4" fillId="3" borderId="2" xfId="1" quotePrefix="1" applyFont="1" applyFill="1" applyBorder="1" applyAlignment="1">
      <alignment horizontal="center" vertical="top" wrapText="1"/>
    </xf>
    <xf numFmtId="43" fontId="4" fillId="0" borderId="2" xfId="1" applyFont="1" applyFill="1" applyBorder="1" applyAlignment="1">
      <alignment horizontal="center" vertical="top"/>
    </xf>
    <xf numFmtId="0" fontId="4" fillId="0" borderId="2" xfId="0" applyFont="1" applyFill="1" applyBorder="1" applyAlignment="1">
      <alignment horizontal="left" vertical="top" wrapText="1"/>
    </xf>
    <xf numFmtId="43" fontId="6" fillId="0" borderId="2" xfId="1" applyFont="1" applyBorder="1" applyAlignment="1">
      <alignment horizontal="center" vertical="top" wrapText="1"/>
    </xf>
    <xf numFmtId="0" fontId="7" fillId="0" borderId="0" xfId="0" applyFont="1" applyAlignment="1">
      <alignment horizontal="center" vertical="center" wrapText="1"/>
    </xf>
    <xf numFmtId="0" fontId="6" fillId="3" borderId="14" xfId="0" applyFont="1" applyFill="1" applyBorder="1" applyAlignment="1">
      <alignment horizontal="center" vertical="top" wrapText="1"/>
    </xf>
    <xf numFmtId="49" fontId="6" fillId="0" borderId="0" xfId="0" applyNumberFormat="1" applyFont="1" applyAlignment="1">
      <alignment wrapText="1"/>
    </xf>
    <xf numFmtId="4" fontId="6" fillId="0" borderId="4" xfId="0" applyNumberFormat="1" applyFont="1" applyFill="1" applyBorder="1" applyAlignment="1">
      <alignment horizontal="right" vertical="top" wrapText="1"/>
    </xf>
    <xf numFmtId="4" fontId="6" fillId="0" borderId="2" xfId="0" applyNumberFormat="1" applyFont="1" applyFill="1" applyBorder="1" applyAlignment="1">
      <alignment horizontal="right" vertical="top" wrapText="1"/>
    </xf>
    <xf numFmtId="43" fontId="6" fillId="0" borderId="2" xfId="1" applyFont="1" applyFill="1" applyBorder="1" applyAlignment="1">
      <alignment horizontal="right" vertical="top" wrapText="1"/>
    </xf>
    <xf numFmtId="0" fontId="4" fillId="0" borderId="2" xfId="0" applyFont="1" applyFill="1" applyBorder="1" applyAlignment="1">
      <alignment vertical="top" wrapText="1"/>
    </xf>
    <xf numFmtId="4" fontId="4" fillId="0" borderId="2" xfId="0" applyNumberFormat="1" applyFont="1" applyFill="1" applyBorder="1" applyAlignment="1">
      <alignment vertical="top" wrapText="1"/>
    </xf>
    <xf numFmtId="43" fontId="4" fillId="0" borderId="2" xfId="1" applyFont="1" applyFill="1" applyBorder="1" applyAlignment="1">
      <alignment vertical="top" wrapText="1"/>
    </xf>
    <xf numFmtId="4" fontId="4" fillId="0" borderId="4" xfId="0" applyNumberFormat="1" applyFont="1" applyFill="1" applyBorder="1" applyAlignment="1">
      <alignment horizontal="right" vertical="top" wrapText="1"/>
    </xf>
    <xf numFmtId="4" fontId="4" fillId="0" borderId="2" xfId="0" applyNumberFormat="1" applyFont="1" applyFill="1" applyBorder="1" applyAlignment="1">
      <alignment horizontal="right" vertical="top" wrapText="1"/>
    </xf>
    <xf numFmtId="0" fontId="4" fillId="0" borderId="3" xfId="0" applyFont="1" applyFill="1" applyBorder="1" applyAlignment="1">
      <alignment horizontal="center" vertical="top" wrapText="1"/>
    </xf>
    <xf numFmtId="0" fontId="4" fillId="0" borderId="3" xfId="0" applyFont="1" applyFill="1" applyBorder="1" applyAlignment="1">
      <alignment vertical="top" wrapText="1"/>
    </xf>
    <xf numFmtId="4" fontId="4" fillId="0" borderId="3" xfId="0" applyNumberFormat="1" applyFont="1" applyFill="1" applyBorder="1" applyAlignment="1">
      <alignment vertical="top" wrapText="1"/>
    </xf>
    <xf numFmtId="0" fontId="6" fillId="3" borderId="3" xfId="0" applyFont="1" applyFill="1" applyBorder="1" applyAlignment="1">
      <alignment horizontal="center" vertical="top" wrapText="1"/>
    </xf>
    <xf numFmtId="43" fontId="4" fillId="0" borderId="3" xfId="1" applyFont="1" applyFill="1" applyBorder="1" applyAlignment="1">
      <alignment vertical="top" wrapText="1"/>
    </xf>
    <xf numFmtId="0" fontId="4" fillId="3" borderId="0" xfId="0" applyFont="1" applyFill="1" applyBorder="1" applyAlignment="1">
      <alignment horizontal="center" vertical="top" wrapText="1"/>
    </xf>
    <xf numFmtId="49" fontId="9" fillId="0" borderId="0" xfId="0" applyNumberFormat="1" applyFont="1" applyAlignment="1">
      <alignment wrapText="1"/>
    </xf>
    <xf numFmtId="0" fontId="4" fillId="0" borderId="2" xfId="0" applyFont="1" applyFill="1" applyBorder="1" applyAlignment="1">
      <alignment vertical="center"/>
    </xf>
    <xf numFmtId="0" fontId="4" fillId="3"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43" fontId="6" fillId="3" borderId="2" xfId="1" applyFont="1" applyFill="1" applyBorder="1" applyAlignment="1">
      <alignment horizontal="center" vertical="center"/>
    </xf>
    <xf numFmtId="43" fontId="6" fillId="0" borderId="2" xfId="1" applyFont="1" applyBorder="1" applyAlignment="1">
      <alignment horizontal="center" vertical="center"/>
    </xf>
    <xf numFmtId="0" fontId="6" fillId="3" borderId="2" xfId="0" applyFont="1" applyFill="1" applyBorder="1" applyAlignment="1">
      <alignment horizontal="center" vertical="center" wrapText="1"/>
    </xf>
    <xf numFmtId="43" fontId="6" fillId="3" borderId="2" xfId="1" applyFont="1" applyFill="1" applyBorder="1" applyAlignment="1">
      <alignment horizontal="left" vertical="center"/>
    </xf>
    <xf numFmtId="43" fontId="6" fillId="3" borderId="2" xfId="1" applyFont="1" applyFill="1" applyBorder="1" applyAlignment="1">
      <alignment horizontal="center" vertical="center" wrapText="1"/>
    </xf>
    <xf numFmtId="0" fontId="6" fillId="3" borderId="2" xfId="0" applyFont="1" applyFill="1" applyBorder="1" applyAlignment="1">
      <alignment vertical="center"/>
    </xf>
    <xf numFmtId="0" fontId="5" fillId="0" borderId="12" xfId="0" applyFont="1" applyFill="1" applyBorder="1" applyAlignment="1">
      <alignment horizontal="center" vertical="top" wrapText="1"/>
    </xf>
    <xf numFmtId="0" fontId="4" fillId="0" borderId="10" xfId="0" applyFont="1" applyFill="1" applyBorder="1" applyAlignment="1">
      <alignment horizontal="left" vertical="top" wrapText="1"/>
    </xf>
    <xf numFmtId="43" fontId="4" fillId="0" borderId="0" xfId="1" applyFont="1" applyFill="1" applyBorder="1" applyAlignment="1">
      <alignment horizontal="right" vertical="top" wrapText="1"/>
    </xf>
    <xf numFmtId="43" fontId="4" fillId="0" borderId="10" xfId="1" applyFont="1" applyFill="1" applyBorder="1" applyAlignment="1">
      <alignment horizontal="right" vertical="top" wrapText="1"/>
    </xf>
    <xf numFmtId="43" fontId="4" fillId="0" borderId="17" xfId="1" applyFont="1" applyFill="1" applyBorder="1" applyAlignment="1">
      <alignment horizontal="center" vertical="top" wrapText="1"/>
    </xf>
    <xf numFmtId="0" fontId="4" fillId="0" borderId="3" xfId="0" applyFont="1" applyFill="1" applyBorder="1" applyAlignment="1">
      <alignment horizontal="left" vertical="top" wrapText="1"/>
    </xf>
    <xf numFmtId="0" fontId="5" fillId="3" borderId="15" xfId="0" applyFont="1" applyFill="1" applyBorder="1" applyAlignment="1">
      <alignment horizontal="center" vertical="top" wrapText="1"/>
    </xf>
    <xf numFmtId="43" fontId="4" fillId="3" borderId="17" xfId="1" applyFont="1" applyFill="1" applyBorder="1" applyAlignment="1">
      <alignment horizontal="right" vertical="top" wrapText="1"/>
    </xf>
    <xf numFmtId="43" fontId="4" fillId="3" borderId="3" xfId="1" applyFont="1" applyFill="1" applyBorder="1" applyAlignment="1">
      <alignment horizontal="right" vertical="top" wrapText="1"/>
    </xf>
    <xf numFmtId="43" fontId="4" fillId="3" borderId="17" xfId="1" applyFont="1" applyFill="1" applyBorder="1" applyAlignment="1">
      <alignment horizontal="center" vertical="top" wrapText="1"/>
    </xf>
    <xf numFmtId="43" fontId="4" fillId="3" borderId="0" xfId="1" applyFont="1" applyFill="1" applyBorder="1" applyAlignment="1">
      <alignment horizontal="right" vertical="top" wrapText="1"/>
    </xf>
    <xf numFmtId="0" fontId="5" fillId="3" borderId="12" xfId="0" applyFont="1" applyFill="1" applyBorder="1" applyAlignment="1">
      <alignment horizontal="center" vertical="top" wrapText="1"/>
    </xf>
    <xf numFmtId="43" fontId="4" fillId="3" borderId="10" xfId="1" applyFont="1" applyFill="1" applyBorder="1" applyAlignment="1">
      <alignment horizontal="right" vertical="top" wrapText="1"/>
    </xf>
    <xf numFmtId="43" fontId="4" fillId="3" borderId="0" xfId="1" applyFont="1" applyFill="1" applyBorder="1" applyAlignment="1">
      <alignment horizontal="center" vertical="top" wrapText="1"/>
    </xf>
    <xf numFmtId="43" fontId="4" fillId="3" borderId="10" xfId="1" applyFont="1" applyFill="1" applyBorder="1" applyAlignment="1">
      <alignment horizontal="left" vertical="top" wrapText="1"/>
    </xf>
    <xf numFmtId="0" fontId="5" fillId="0" borderId="5" xfId="0" applyFont="1" applyFill="1" applyBorder="1" applyAlignment="1">
      <alignment horizontal="center" vertical="top" wrapText="1"/>
    </xf>
    <xf numFmtId="43" fontId="4" fillId="0" borderId="6" xfId="1" applyFont="1" applyFill="1" applyBorder="1" applyAlignment="1">
      <alignment horizontal="right" vertical="top" wrapText="1"/>
    </xf>
    <xf numFmtId="0" fontId="4" fillId="0" borderId="10" xfId="0" applyFont="1" applyFill="1" applyBorder="1" applyAlignment="1">
      <alignment vertical="top" wrapText="1"/>
    </xf>
    <xf numFmtId="0" fontId="4" fillId="3" borderId="3" xfId="0" applyFont="1" applyFill="1" applyBorder="1" applyAlignment="1">
      <alignment vertical="top" wrapText="1"/>
    </xf>
    <xf numFmtId="0" fontId="5" fillId="3" borderId="5" xfId="0" applyFont="1" applyFill="1" applyBorder="1" applyAlignment="1">
      <alignment horizontal="center" vertical="top" wrapText="1"/>
    </xf>
    <xf numFmtId="43" fontId="4" fillId="3" borderId="6" xfId="1" applyFont="1" applyFill="1" applyBorder="1" applyAlignment="1">
      <alignment horizontal="right" vertical="top" wrapText="1"/>
    </xf>
    <xf numFmtId="43" fontId="4" fillId="3" borderId="6" xfId="1" applyFont="1" applyFill="1" applyBorder="1" applyAlignment="1">
      <alignment horizontal="center" vertical="top" wrapText="1"/>
    </xf>
    <xf numFmtId="3" fontId="4" fillId="3" borderId="2" xfId="0" applyNumberFormat="1" applyFont="1" applyFill="1" applyBorder="1" applyAlignment="1">
      <alignment horizontal="center" vertical="top" wrapText="1"/>
    </xf>
    <xf numFmtId="4" fontId="4" fillId="3" borderId="2" xfId="0" applyNumberFormat="1" applyFont="1" applyFill="1" applyBorder="1" applyAlignment="1">
      <alignment horizontal="left" vertical="top" wrapText="1"/>
    </xf>
    <xf numFmtId="43" fontId="4" fillId="0" borderId="3" xfId="12" applyFont="1" applyFill="1" applyBorder="1" applyAlignment="1">
      <alignment horizontal="center" vertical="top" wrapText="1"/>
    </xf>
    <xf numFmtId="0" fontId="6" fillId="0" borderId="11" xfId="0" applyFont="1" applyFill="1" applyBorder="1" applyAlignment="1">
      <alignment horizontal="center" vertical="top" wrapText="1"/>
    </xf>
    <xf numFmtId="0" fontId="6" fillId="0" borderId="4" xfId="0" applyFont="1" applyFill="1" applyBorder="1" applyAlignment="1">
      <alignment horizontal="center" vertical="top"/>
    </xf>
    <xf numFmtId="0" fontId="6" fillId="0" borderId="4" xfId="0" applyFont="1" applyFill="1" applyBorder="1" applyAlignment="1">
      <alignment horizontal="center" vertical="top" wrapText="1"/>
    </xf>
    <xf numFmtId="0" fontId="4" fillId="0" borderId="3" xfId="0" applyFont="1" applyBorder="1" applyAlignment="1">
      <alignment horizontal="center" wrapText="1"/>
    </xf>
    <xf numFmtId="0" fontId="4" fillId="0" borderId="3" xfId="0" applyFont="1" applyBorder="1" applyAlignment="1">
      <alignment horizontal="right" wrapText="1"/>
    </xf>
    <xf numFmtId="0" fontId="4" fillId="0" borderId="17" xfId="0" applyFont="1" applyBorder="1" applyAlignment="1">
      <alignment horizontal="center" wrapText="1"/>
    </xf>
    <xf numFmtId="0" fontId="6" fillId="0" borderId="11" xfId="0" applyFont="1" applyBorder="1" applyAlignment="1">
      <alignment horizontal="center" wrapText="1"/>
    </xf>
    <xf numFmtId="43" fontId="4" fillId="0" borderId="10" xfId="12" applyFont="1" applyFill="1" applyBorder="1" applyAlignment="1">
      <alignment horizontal="center" wrapText="1"/>
    </xf>
    <xf numFmtId="4" fontId="4" fillId="0" borderId="11" xfId="12" applyNumberFormat="1" applyFont="1" applyFill="1" applyBorder="1" applyAlignment="1">
      <alignment horizontal="center" wrapText="1"/>
    </xf>
    <xf numFmtId="4" fontId="4" fillId="0" borderId="10" xfId="12" applyNumberFormat="1" applyFont="1" applyFill="1" applyBorder="1" applyAlignment="1">
      <alignment horizontal="center" wrapText="1"/>
    </xf>
    <xf numFmtId="43" fontId="4" fillId="0" borderId="4" xfId="12" applyFont="1" applyFill="1" applyBorder="1" applyAlignment="1">
      <alignment horizontal="center" vertical="top" wrapText="1"/>
    </xf>
    <xf numFmtId="0" fontId="4" fillId="0" borderId="13" xfId="0" applyFont="1" applyBorder="1" applyAlignment="1">
      <alignment horizontal="center" wrapText="1"/>
    </xf>
    <xf numFmtId="43" fontId="6" fillId="0" borderId="10" xfId="12" applyFont="1" applyFill="1" applyBorder="1" applyAlignment="1">
      <alignment vertical="top" wrapText="1"/>
    </xf>
    <xf numFmtId="4" fontId="6" fillId="0" borderId="10" xfId="0" applyNumberFormat="1" applyFont="1" applyFill="1" applyBorder="1" applyAlignment="1">
      <alignment vertical="top" wrapText="1"/>
    </xf>
    <xf numFmtId="4" fontId="6" fillId="0" borderId="10" xfId="0" applyNumberFormat="1" applyFont="1" applyFill="1" applyBorder="1" applyAlignment="1">
      <alignment horizontal="right" vertical="top" wrapText="1"/>
    </xf>
    <xf numFmtId="14" fontId="4" fillId="0" borderId="3" xfId="0" applyNumberFormat="1" applyFont="1" applyBorder="1" applyAlignment="1">
      <alignment vertical="top" wrapText="1"/>
    </xf>
    <xf numFmtId="43" fontId="6" fillId="0" borderId="3" xfId="12" applyFont="1" applyFill="1" applyBorder="1" applyAlignment="1">
      <alignment vertical="top" wrapText="1"/>
    </xf>
    <xf numFmtId="4" fontId="6" fillId="0" borderId="3" xfId="0" applyNumberFormat="1" applyFont="1" applyFill="1" applyBorder="1" applyAlignment="1">
      <alignment vertical="top" wrapText="1"/>
    </xf>
    <xf numFmtId="0" fontId="6" fillId="0" borderId="3" xfId="0" applyFont="1" applyFill="1" applyBorder="1" applyAlignment="1">
      <alignment horizontal="center" vertical="top" wrapText="1"/>
    </xf>
    <xf numFmtId="4" fontId="6" fillId="0" borderId="3" xfId="0" applyNumberFormat="1" applyFont="1" applyFill="1" applyBorder="1" applyAlignment="1">
      <alignment horizontal="right" vertical="top" wrapText="1"/>
    </xf>
    <xf numFmtId="0" fontId="6" fillId="0" borderId="16" xfId="0" applyFont="1" applyFill="1" applyBorder="1" applyAlignment="1">
      <alignment horizontal="center" vertical="top" wrapText="1"/>
    </xf>
    <xf numFmtId="0" fontId="5" fillId="0" borderId="13" xfId="0" applyFont="1" applyBorder="1" applyAlignment="1">
      <alignment horizontal="center" wrapText="1"/>
    </xf>
    <xf numFmtId="0" fontId="5" fillId="0" borderId="4" xfId="0" applyFont="1" applyBorder="1" applyAlignment="1">
      <alignment horizontal="center" wrapText="1"/>
    </xf>
    <xf numFmtId="0" fontId="5" fillId="3" borderId="14" xfId="0" applyFont="1" applyFill="1" applyBorder="1" applyAlignment="1">
      <alignment horizontal="center" wrapText="1"/>
    </xf>
    <xf numFmtId="0" fontId="7" fillId="0" borderId="13" xfId="0" applyFont="1" applyBorder="1" applyAlignment="1">
      <alignment horizontal="center" wrapText="1"/>
    </xf>
    <xf numFmtId="0" fontId="5" fillId="0" borderId="0" xfId="9" applyFont="1" applyAlignment="1">
      <alignment vertical="center" wrapText="1"/>
    </xf>
    <xf numFmtId="0" fontId="5" fillId="0" borderId="0" xfId="9" applyFont="1" applyAlignment="1">
      <alignment horizontal="left" vertical="center" wrapText="1"/>
    </xf>
    <xf numFmtId="0" fontId="5" fillId="0" borderId="0" xfId="9" applyFont="1" applyAlignment="1">
      <alignment horizontal="center" vertical="center" wrapText="1"/>
    </xf>
    <xf numFmtId="0" fontId="5" fillId="0" borderId="0" xfId="9" applyFont="1" applyAlignment="1">
      <alignment horizontal="right" vertical="center" wrapText="1"/>
    </xf>
    <xf numFmtId="0" fontId="7" fillId="0" borderId="0" xfId="9" applyFont="1" applyAlignment="1">
      <alignment horizontal="center" vertical="center" wrapText="1"/>
    </xf>
    <xf numFmtId="15" fontId="7" fillId="0" borderId="0" xfId="9" applyNumberFormat="1" applyFont="1" applyAlignment="1">
      <alignment horizontal="center" vertical="center" wrapText="1"/>
    </xf>
    <xf numFmtId="15" fontId="5" fillId="0" borderId="0" xfId="9" applyNumberFormat="1" applyFont="1" applyAlignment="1">
      <alignment horizontal="center" vertical="center" wrapText="1"/>
    </xf>
    <xf numFmtId="0" fontId="5" fillId="3" borderId="0" xfId="9" applyFont="1" applyFill="1" applyAlignment="1">
      <alignment horizontal="center" vertical="center" wrapText="1"/>
    </xf>
    <xf numFmtId="0" fontId="45" fillId="0" borderId="11" xfId="0" applyFont="1" applyBorder="1" applyAlignment="1">
      <alignment horizontal="center" vertical="top" wrapText="1"/>
    </xf>
    <xf numFmtId="0" fontId="6" fillId="0" borderId="4" xfId="0" applyFont="1" applyBorder="1" applyAlignment="1">
      <alignment horizontal="center" vertical="top" wrapText="1"/>
    </xf>
    <xf numFmtId="0" fontId="45" fillId="0" borderId="16" xfId="0" applyFont="1" applyBorder="1" applyAlignment="1">
      <alignment horizontal="center" vertical="top" wrapText="1"/>
    </xf>
    <xf numFmtId="0" fontId="6" fillId="0" borderId="3" xfId="0" applyFont="1" applyBorder="1" applyAlignment="1">
      <alignment horizontal="center" vertical="top" wrapText="1"/>
    </xf>
    <xf numFmtId="0" fontId="45" fillId="0" borderId="17" xfId="0" applyFont="1" applyBorder="1" applyAlignment="1">
      <alignment vertical="top" wrapText="1"/>
    </xf>
    <xf numFmtId="0" fontId="45" fillId="0" borderId="2" xfId="0" applyFont="1" applyBorder="1" applyAlignment="1">
      <alignment vertical="top" wrapText="1"/>
    </xf>
    <xf numFmtId="0" fontId="4" fillId="0" borderId="3" xfId="0" applyFont="1" applyBorder="1" applyAlignment="1">
      <alignment horizontal="left" wrapText="1"/>
    </xf>
    <xf numFmtId="0" fontId="4" fillId="0" borderId="10" xfId="0" applyFont="1" applyBorder="1" applyAlignment="1">
      <alignment horizontal="left" wrapText="1"/>
    </xf>
    <xf numFmtId="0" fontId="4" fillId="0" borderId="4" xfId="0" applyFont="1" applyBorder="1" applyAlignment="1">
      <alignment horizontal="left" wrapText="1"/>
    </xf>
    <xf numFmtId="0" fontId="4" fillId="0" borderId="14" xfId="0" applyFont="1" applyBorder="1" applyAlignment="1">
      <alignment horizontal="center" wrapText="1"/>
    </xf>
    <xf numFmtId="0" fontId="45" fillId="0" borderId="7" xfId="0" applyFont="1" applyBorder="1" applyAlignment="1">
      <alignment vertical="top" wrapText="1"/>
    </xf>
    <xf numFmtId="43" fontId="6" fillId="0" borderId="2" xfId="12" applyFont="1" applyFill="1" applyBorder="1" applyAlignment="1">
      <alignment vertical="top" wrapText="1"/>
    </xf>
    <xf numFmtId="4" fontId="6" fillId="0" borderId="2" xfId="0" applyNumberFormat="1" applyFont="1" applyFill="1" applyBorder="1" applyAlignment="1">
      <alignment vertical="top" wrapText="1"/>
    </xf>
    <xf numFmtId="4" fontId="5" fillId="0" borderId="2" xfId="13" applyNumberFormat="1" applyFont="1" applyBorder="1" applyAlignment="1">
      <alignment horizontal="center" vertical="center" wrapText="1"/>
    </xf>
    <xf numFmtId="0" fontId="28" fillId="0" borderId="3" xfId="0" applyFont="1" applyBorder="1" applyAlignment="1">
      <alignment horizontal="center" vertical="center" wrapText="1"/>
    </xf>
    <xf numFmtId="0" fontId="28" fillId="0" borderId="11" xfId="0" applyFont="1" applyBorder="1" applyAlignment="1">
      <alignment horizontal="center" vertical="center" wrapText="1"/>
    </xf>
    <xf numFmtId="4" fontId="5" fillId="0" borderId="3" xfId="13"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 fontId="46" fillId="0" borderId="27" xfId="0" applyNumberFormat="1" applyFont="1" applyBorder="1" applyAlignment="1">
      <alignment horizontal="center" vertical="center" wrapText="1"/>
    </xf>
    <xf numFmtId="0" fontId="28" fillId="0" borderId="2" xfId="0" applyFont="1" applyBorder="1" applyAlignment="1">
      <alignment horizontal="center" vertical="center" wrapText="1"/>
    </xf>
    <xf numFmtId="0" fontId="28" fillId="0" borderId="13" xfId="0" applyFont="1" applyBorder="1" applyAlignment="1">
      <alignment horizontal="center" vertical="center" wrapText="1"/>
    </xf>
    <xf numFmtId="4" fontId="5" fillId="0" borderId="2" xfId="0" applyNumberFormat="1" applyFont="1" applyBorder="1" applyAlignment="1">
      <alignment horizontal="center" vertical="center" wrapText="1"/>
    </xf>
    <xf numFmtId="4" fontId="46" fillId="0" borderId="29" xfId="0" applyNumberFormat="1" applyFont="1" applyBorder="1" applyAlignment="1">
      <alignment horizontal="center" vertical="center" wrapText="1"/>
    </xf>
    <xf numFmtId="4" fontId="4" fillId="0" borderId="0" xfId="13" applyNumberFormat="1" applyFont="1" applyAlignment="1">
      <alignment wrapText="1"/>
    </xf>
    <xf numFmtId="191" fontId="4" fillId="0" borderId="0" xfId="0" applyNumberFormat="1" applyFont="1" applyAlignment="1">
      <alignment wrapText="1"/>
    </xf>
    <xf numFmtId="191" fontId="5" fillId="0" borderId="3" xfId="0" applyNumberFormat="1" applyFont="1" applyBorder="1" applyAlignment="1">
      <alignment horizontal="center" vertical="center" wrapText="1"/>
    </xf>
    <xf numFmtId="0" fontId="45" fillId="3" borderId="2"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left" vertical="center" wrapText="1"/>
    </xf>
    <xf numFmtId="0" fontId="5" fillId="0" borderId="3" xfId="0" applyFont="1" applyBorder="1" applyAlignment="1">
      <alignment horizontal="center" vertical="top" wrapText="1"/>
    </xf>
    <xf numFmtId="4" fontId="5" fillId="0" borderId="3" xfId="13" applyNumberFormat="1" applyFont="1" applyBorder="1" applyAlignment="1">
      <alignment horizontal="center" vertical="top" wrapText="1"/>
    </xf>
    <xf numFmtId="0" fontId="4" fillId="0" borderId="15" xfId="0" applyFont="1" applyBorder="1" applyAlignment="1">
      <alignment horizontal="center" vertical="top" wrapText="1"/>
    </xf>
    <xf numFmtId="4" fontId="4" fillId="0" borderId="3" xfId="13" applyNumberFormat="1" applyFont="1" applyBorder="1" applyAlignment="1">
      <alignment horizontal="center" vertical="top" wrapText="1"/>
    </xf>
    <xf numFmtId="0" fontId="9" fillId="0" borderId="32" xfId="0" applyFont="1" applyBorder="1" applyAlignment="1">
      <alignment horizontal="center" vertical="center" wrapText="1"/>
    </xf>
    <xf numFmtId="0" fontId="4" fillId="0" borderId="2" xfId="0" applyFont="1" applyBorder="1" applyAlignment="1">
      <alignment horizontal="left" vertical="center" wrapText="1"/>
    </xf>
    <xf numFmtId="4" fontId="4" fillId="0" borderId="2" xfId="13" applyNumberFormat="1" applyFont="1" applyBorder="1" applyAlignment="1">
      <alignment horizontal="center" vertical="top" wrapText="1"/>
    </xf>
    <xf numFmtId="4" fontId="5" fillId="0" borderId="2" xfId="13" applyNumberFormat="1" applyFont="1" applyBorder="1" applyAlignment="1">
      <alignment horizontal="center" vertical="top" wrapText="1"/>
    </xf>
    <xf numFmtId="0" fontId="6" fillId="0" borderId="2" xfId="0" applyFont="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43" fontId="6" fillId="0" borderId="0" xfId="13" applyNumberFormat="1" applyFont="1" applyFill="1" applyBorder="1" applyAlignment="1">
      <alignment vertical="center"/>
    </xf>
    <xf numFmtId="0" fontId="4" fillId="0" borderId="0" xfId="14" applyNumberFormat="1" applyFont="1" applyFill="1" applyBorder="1" applyAlignment="1">
      <alignment horizontal="left" vertical="center" wrapText="1"/>
    </xf>
    <xf numFmtId="43" fontId="51" fillId="0" borderId="0" xfId="13" applyNumberFormat="1" applyFont="1" applyFill="1" applyBorder="1" applyAlignment="1">
      <alignment vertical="center"/>
    </xf>
    <xf numFmtId="0" fontId="6" fillId="0" borderId="0" xfId="0" applyFont="1" applyFill="1" applyAlignment="1">
      <alignment horizontal="center"/>
    </xf>
    <xf numFmtId="0" fontId="6" fillId="0" borderId="0" xfId="0" applyFont="1" applyFill="1"/>
    <xf numFmtId="4" fontId="52" fillId="0" borderId="0" xfId="13" applyNumberFormat="1" applyFont="1" applyFill="1" applyBorder="1" applyAlignment="1">
      <alignment vertical="center"/>
    </xf>
    <xf numFmtId="0" fontId="6" fillId="0" borderId="2" xfId="0" applyFont="1" applyFill="1" applyBorder="1" applyAlignment="1">
      <alignment horizontal="center" vertical="top"/>
    </xf>
    <xf numFmtId="0" fontId="6" fillId="9" borderId="2" xfId="0" applyFont="1" applyFill="1" applyBorder="1" applyAlignment="1">
      <alignment horizontal="left" vertical="top" wrapText="1"/>
    </xf>
    <xf numFmtId="43" fontId="6" fillId="0" borderId="2" xfId="13" applyNumberFormat="1" applyFont="1" applyFill="1" applyBorder="1" applyAlignment="1">
      <alignment vertical="top"/>
    </xf>
    <xf numFmtId="0" fontId="6" fillId="9" borderId="4" xfId="0" applyFont="1" applyFill="1" applyBorder="1" applyAlignment="1">
      <alignment horizontal="left" vertical="top" wrapText="1"/>
    </xf>
    <xf numFmtId="43" fontId="6" fillId="0" borderId="4" xfId="13" applyNumberFormat="1" applyFont="1" applyFill="1" applyBorder="1" applyAlignment="1">
      <alignment vertical="top"/>
    </xf>
    <xf numFmtId="0" fontId="6" fillId="0" borderId="4" xfId="0" applyFont="1" applyFill="1" applyBorder="1" applyAlignment="1">
      <alignment horizontal="left" vertical="top" wrapText="1"/>
    </xf>
    <xf numFmtId="0" fontId="7" fillId="10" borderId="34" xfId="0" applyFont="1" applyFill="1" applyBorder="1" applyAlignment="1">
      <alignment horizontal="center" vertical="center" wrapText="1"/>
    </xf>
    <xf numFmtId="0" fontId="6" fillId="0" borderId="0" xfId="0" applyFont="1" applyBorder="1" applyAlignment="1">
      <alignment wrapText="1"/>
    </xf>
    <xf numFmtId="4" fontId="4" fillId="3" borderId="2" xfId="0" applyNumberFormat="1"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15" applyFont="1" applyAlignment="1">
      <alignment horizontal="center" vertical="center"/>
    </xf>
    <xf numFmtId="0" fontId="4" fillId="0" borderId="0" xfId="15" applyFont="1" applyAlignment="1">
      <alignment vertical="center"/>
    </xf>
    <xf numFmtId="43" fontId="4" fillId="0" borderId="0" xfId="12" applyFont="1" applyBorder="1" applyAlignment="1">
      <alignment vertical="center"/>
    </xf>
    <xf numFmtId="0" fontId="4" fillId="3" borderId="2" xfId="15" applyFont="1" applyFill="1" applyBorder="1" applyAlignment="1">
      <alignment horizontal="center" vertical="center" wrapText="1"/>
    </xf>
    <xf numFmtId="0" fontId="4" fillId="3" borderId="2" xfId="15" applyFont="1" applyFill="1" applyBorder="1" applyAlignment="1">
      <alignment horizontal="left" vertical="center" wrapText="1"/>
    </xf>
    <xf numFmtId="4" fontId="4" fillId="0" borderId="2" xfId="0" applyNumberFormat="1" applyFont="1" applyBorder="1" applyAlignment="1">
      <alignment horizontal="right" vertical="center" wrapText="1"/>
    </xf>
    <xf numFmtId="43" fontId="4" fillId="3" borderId="2" xfId="12" applyFont="1" applyFill="1" applyBorder="1" applyAlignment="1">
      <alignment horizontal="center" vertical="center" wrapText="1"/>
    </xf>
    <xf numFmtId="43" fontId="4" fillId="0" borderId="2" xfId="12" applyFont="1" applyBorder="1" applyAlignment="1">
      <alignment horizontal="center" vertical="center" wrapText="1"/>
    </xf>
    <xf numFmtId="43" fontId="4" fillId="3" borderId="2" xfId="12" applyFont="1" applyFill="1" applyBorder="1" applyAlignment="1">
      <alignment horizontal="left" vertical="center" wrapText="1"/>
    </xf>
    <xf numFmtId="0" fontId="7" fillId="0" borderId="2" xfId="9" applyFont="1" applyBorder="1" applyAlignment="1">
      <alignment horizontal="center" vertical="center" wrapText="1"/>
    </xf>
    <xf numFmtId="0" fontId="6" fillId="0" borderId="5" xfId="0" applyFont="1" applyBorder="1" applyAlignment="1">
      <alignment horizontal="center" vertical="center" wrapText="1"/>
    </xf>
    <xf numFmtId="0" fontId="5" fillId="0" borderId="2" xfId="0" applyFont="1" applyBorder="1" applyAlignment="1">
      <alignment horizontal="left" vertical="center" wrapText="1"/>
    </xf>
    <xf numFmtId="43" fontId="4" fillId="0" borderId="2" xfId="1" applyFont="1" applyFill="1" applyBorder="1" applyAlignment="1" applyProtection="1">
      <alignment horizontal="center" vertical="center" wrapText="1"/>
    </xf>
    <xf numFmtId="0" fontId="16" fillId="0" borderId="2" xfId="0" applyFont="1" applyBorder="1" applyAlignment="1">
      <alignment horizontal="center" vertical="center" wrapText="1"/>
    </xf>
    <xf numFmtId="43" fontId="4" fillId="0" borderId="2" xfId="1" applyFont="1" applyBorder="1" applyAlignment="1">
      <alignment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horizontal="center" vertical="center" wrapText="1" shrinkToFit="1"/>
    </xf>
    <xf numFmtId="43" fontId="54" fillId="0" borderId="2" xfId="1" applyFont="1" applyFill="1" applyBorder="1" applyAlignment="1" applyProtection="1">
      <alignment horizontal="center" vertical="center" wrapText="1"/>
    </xf>
    <xf numFmtId="0" fontId="5" fillId="0" borderId="40" xfId="0" applyFont="1" applyBorder="1" applyAlignment="1">
      <alignment horizontal="center" vertical="center" wrapText="1"/>
    </xf>
    <xf numFmtId="0" fontId="4" fillId="0" borderId="40" xfId="0" applyFont="1" applyBorder="1" applyAlignment="1">
      <alignment horizontal="center" vertical="top" wrapText="1"/>
    </xf>
    <xf numFmtId="0" fontId="4" fillId="0" borderId="40" xfId="0" applyFont="1" applyBorder="1" applyAlignment="1">
      <alignment horizontal="left" vertical="top" wrapText="1"/>
    </xf>
    <xf numFmtId="0" fontId="4" fillId="0" borderId="40" xfId="0" applyFont="1" applyBorder="1" applyAlignment="1">
      <alignment horizontal="right" vertical="top" wrapText="1"/>
    </xf>
    <xf numFmtId="0" fontId="4" fillId="0" borderId="38" xfId="0" applyFont="1" applyBorder="1" applyAlignment="1">
      <alignment horizontal="center" vertical="top" wrapText="1"/>
    </xf>
    <xf numFmtId="0" fontId="4" fillId="0" borderId="40" xfId="0" applyFont="1" applyBorder="1" applyAlignment="1">
      <alignment horizontal="center" vertical="center" wrapText="1"/>
    </xf>
    <xf numFmtId="49" fontId="4" fillId="0" borderId="0"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2" borderId="2" xfId="0" applyNumberFormat="1" applyFont="1" applyFill="1" applyBorder="1" applyAlignment="1">
      <alignment horizontal="center" vertical="center" wrapText="1"/>
    </xf>
    <xf numFmtId="0" fontId="4" fillId="3" borderId="2" xfId="0" applyFont="1" applyFill="1" applyBorder="1" applyAlignment="1">
      <alignment horizontal="left" vertical="center" wrapText="1"/>
    </xf>
    <xf numFmtId="43" fontId="4" fillId="3" borderId="2" xfId="1" applyFont="1" applyFill="1" applyBorder="1" applyAlignment="1">
      <alignment horizontal="center" vertical="center" wrapText="1"/>
    </xf>
    <xf numFmtId="43" fontId="4" fillId="0" borderId="2" xfId="1" applyFont="1" applyBorder="1" applyAlignment="1">
      <alignment horizontal="center" vertical="center" wrapText="1"/>
    </xf>
    <xf numFmtId="49" fontId="4" fillId="3" borderId="2" xfId="0" applyNumberFormat="1" applyFont="1" applyFill="1" applyBorder="1" applyAlignment="1">
      <alignment horizontal="center" vertical="center" wrapText="1"/>
    </xf>
    <xf numFmtId="0" fontId="4" fillId="0" borderId="0" xfId="0" applyFont="1" applyBorder="1" applyAlignment="1">
      <alignment horizont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Border="1" applyAlignment="1">
      <alignment horizontal="center" vertical="center" wrapText="1"/>
    </xf>
    <xf numFmtId="0" fontId="4" fillId="3" borderId="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7" fillId="0" borderId="0"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vertical="center" wrapText="1"/>
    </xf>
    <xf numFmtId="191"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0" xfId="9" applyFont="1" applyAlignment="1">
      <alignment horizontal="center" vertical="center" wrapText="1"/>
    </xf>
    <xf numFmtId="0" fontId="4" fillId="0" borderId="5" xfId="0"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4" fillId="0" borderId="2" xfId="0" applyFont="1" applyFill="1" applyBorder="1" applyAlignment="1">
      <alignment horizontal="left" vertical="top" wrapText="1"/>
    </xf>
    <xf numFmtId="0" fontId="6" fillId="3" borderId="2" xfId="0" applyFont="1" applyFill="1" applyBorder="1" applyAlignment="1">
      <alignment horizontal="center" vertical="top" wrapText="1"/>
    </xf>
    <xf numFmtId="43" fontId="4" fillId="0" borderId="2" xfId="1" applyFont="1" applyFill="1" applyBorder="1" applyAlignment="1">
      <alignment horizontal="center" vertical="top" wrapText="1"/>
    </xf>
    <xf numFmtId="0" fontId="4" fillId="0" borderId="2" xfId="0" applyFont="1" applyFill="1" applyBorder="1" applyAlignment="1">
      <alignment horizontal="center" vertical="top" wrapText="1"/>
    </xf>
    <xf numFmtId="0" fontId="5" fillId="4" borderId="2" xfId="0" applyFont="1" applyFill="1" applyBorder="1" applyAlignment="1">
      <alignment horizontal="center" vertical="center" wrapText="1"/>
    </xf>
    <xf numFmtId="0" fontId="7" fillId="0" borderId="0" xfId="0" applyFont="1" applyBorder="1" applyAlignment="1">
      <alignment horizontal="center" vertical="center" wrapText="1"/>
    </xf>
    <xf numFmtId="0" fontId="7" fillId="5" borderId="2" xfId="9" applyFont="1" applyFill="1" applyBorder="1" applyAlignment="1">
      <alignment horizontal="center" vertical="center" wrapText="1"/>
    </xf>
    <xf numFmtId="0" fontId="6" fillId="3" borderId="5" xfId="0" applyFont="1" applyFill="1" applyBorder="1" applyAlignment="1">
      <alignment horizontal="center" vertical="top" wrapText="1"/>
    </xf>
    <xf numFmtId="0" fontId="13" fillId="2"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5" fillId="0" borderId="2"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10" xfId="0" applyFont="1" applyFill="1" applyBorder="1" applyAlignment="1">
      <alignment horizontal="left" vertical="top" wrapText="1"/>
    </xf>
    <xf numFmtId="0" fontId="4" fillId="0" borderId="3" xfId="0" applyFont="1" applyBorder="1" applyAlignment="1">
      <alignment horizontal="center" vertical="top" wrapText="1"/>
    </xf>
    <xf numFmtId="0" fontId="4" fillId="0" borderId="10" xfId="0" applyFont="1" applyBorder="1" applyAlignment="1">
      <alignment horizontal="center" vertical="top" wrapText="1"/>
    </xf>
    <xf numFmtId="0" fontId="4" fillId="0" borderId="3" xfId="0" applyFont="1" applyBorder="1" applyAlignment="1">
      <alignment horizontal="left" vertical="top" wrapText="1"/>
    </xf>
    <xf numFmtId="43" fontId="4" fillId="3" borderId="2" xfId="1" applyFont="1" applyFill="1" applyBorder="1" applyAlignment="1">
      <alignment horizontal="center" vertical="top" wrapText="1"/>
    </xf>
    <xf numFmtId="43" fontId="4" fillId="0" borderId="2" xfId="1" applyFont="1" applyBorder="1" applyAlignment="1">
      <alignment horizontal="center" vertical="top" wrapText="1"/>
    </xf>
    <xf numFmtId="0" fontId="5" fillId="5" borderId="2" xfId="0" applyFont="1" applyFill="1" applyBorder="1" applyAlignment="1">
      <alignment horizontal="center" vertical="center" wrapText="1"/>
    </xf>
    <xf numFmtId="4" fontId="7" fillId="0" borderId="2" xfId="7" applyNumberFormat="1" applyFont="1" applyBorder="1" applyAlignment="1">
      <alignment horizontal="center" vertical="center" wrapText="1"/>
    </xf>
    <xf numFmtId="0" fontId="26" fillId="2" borderId="2"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2" xfId="0" applyFont="1" applyFill="1" applyBorder="1" applyAlignment="1">
      <alignment horizontal="center" vertical="center"/>
    </xf>
    <xf numFmtId="0" fontId="42" fillId="2" borderId="2" xfId="11" applyFont="1" applyFill="1" applyBorder="1" applyAlignment="1">
      <alignment horizontal="center" vertical="center" wrapText="1"/>
    </xf>
    <xf numFmtId="0" fontId="32" fillId="0" borderId="0" xfId="0" applyFont="1" applyBorder="1" applyAlignment="1">
      <alignment horizontal="center" vertical="center" wrapText="1"/>
    </xf>
    <xf numFmtId="0" fontId="32" fillId="6" borderId="2" xfId="0" applyFont="1" applyFill="1" applyBorder="1" applyAlignment="1">
      <alignment horizontal="center" vertical="center" wrapText="1"/>
    </xf>
    <xf numFmtId="0" fontId="6" fillId="0" borderId="7" xfId="0" applyFont="1" applyFill="1" applyBorder="1" applyAlignment="1">
      <alignment horizontal="center" vertical="top" wrapText="1"/>
    </xf>
    <xf numFmtId="43" fontId="4" fillId="0" borderId="1" xfId="1" applyFont="1" applyBorder="1" applyAlignment="1">
      <alignment horizontal="center" vertical="center"/>
    </xf>
    <xf numFmtId="4" fontId="4" fillId="3" borderId="2" xfId="0" applyNumberFormat="1" applyFont="1" applyFill="1" applyBorder="1" applyAlignment="1">
      <alignment horizontal="right" vertical="top" wrapText="1"/>
    </xf>
    <xf numFmtId="0" fontId="55"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xf>
    <xf numFmtId="43" fontId="7" fillId="0" borderId="2" xfId="1" applyNumberFormat="1" applyFont="1" applyBorder="1" applyAlignment="1">
      <alignment horizontal="center" vertical="center" wrapText="1"/>
    </xf>
    <xf numFmtId="43" fontId="7" fillId="0" borderId="2" xfId="1" applyFont="1" applyBorder="1" applyAlignment="1">
      <alignment horizontal="center" vertical="center" wrapText="1"/>
    </xf>
    <xf numFmtId="0" fontId="6" fillId="0" borderId="10" xfId="0" applyFont="1" applyFill="1" applyBorder="1" applyAlignment="1">
      <alignment horizontal="left" vertical="top" wrapText="1"/>
    </xf>
    <xf numFmtId="0" fontId="55" fillId="0" borderId="0" xfId="0" applyFont="1" applyFill="1" applyAlignment="1">
      <alignment horizontal="center" vertical="center" wrapText="1"/>
    </xf>
    <xf numFmtId="43" fontId="55" fillId="0" borderId="0" xfId="1" applyNumberFormat="1" applyFont="1" applyAlignment="1">
      <alignment horizontal="center" vertical="center" wrapText="1"/>
    </xf>
    <xf numFmtId="43" fontId="55" fillId="0" borderId="0" xfId="1" applyFont="1" applyAlignment="1">
      <alignment horizontal="center" vertical="center" wrapText="1"/>
    </xf>
    <xf numFmtId="0" fontId="6" fillId="0" borderId="0" xfId="0" applyFont="1" applyFill="1" applyAlignment="1">
      <alignment horizontal="center" vertical="center" wrapText="1"/>
    </xf>
    <xf numFmtId="0" fontId="6" fillId="0" borderId="0" xfId="0" applyFont="1" applyAlignment="1">
      <alignment horizontal="left" vertical="center" wrapText="1"/>
    </xf>
    <xf numFmtId="43" fontId="7" fillId="0" borderId="41" xfId="1" applyFont="1" applyBorder="1" applyAlignment="1">
      <alignment horizontal="center" vertical="center" wrapText="1"/>
    </xf>
    <xf numFmtId="43" fontId="6" fillId="0" borderId="0" xfId="1" applyNumberFormat="1" applyFont="1" applyAlignment="1">
      <alignment horizontal="center" vertical="center" wrapText="1"/>
    </xf>
    <xf numFmtId="0" fontId="6" fillId="0" borderId="10" xfId="2" applyFont="1" applyFill="1" applyBorder="1" applyAlignment="1">
      <alignment horizontal="left" vertical="top" wrapText="1"/>
    </xf>
    <xf numFmtId="43" fontId="6" fillId="0" borderId="11" xfId="1" applyNumberFormat="1" applyFont="1" applyFill="1" applyBorder="1" applyAlignment="1">
      <alignment horizontal="center" vertical="top" wrapText="1"/>
    </xf>
    <xf numFmtId="0" fontId="7" fillId="0" borderId="10" xfId="0" applyFont="1" applyFill="1" applyBorder="1" applyAlignment="1">
      <alignment horizontal="center" vertical="top" wrapText="1"/>
    </xf>
    <xf numFmtId="0" fontId="6" fillId="0" borderId="2" xfId="2" applyFont="1" applyFill="1" applyBorder="1" applyAlignment="1">
      <alignment horizontal="left" vertical="top" wrapText="1"/>
    </xf>
    <xf numFmtId="4" fontId="6" fillId="0" borderId="5"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43" fontId="6" fillId="0" borderId="7" xfId="1" applyNumberFormat="1" applyFont="1" applyFill="1" applyBorder="1" applyAlignment="1">
      <alignment horizontal="center" vertical="top" wrapText="1"/>
    </xf>
    <xf numFmtId="43" fontId="6" fillId="0" borderId="6" xfId="1" applyNumberFormat="1" applyFont="1" applyFill="1" applyBorder="1" applyAlignment="1">
      <alignment horizontal="center" vertical="top" wrapText="1"/>
    </xf>
    <xf numFmtId="0" fontId="6" fillId="0" borderId="2" xfId="2" applyFont="1" applyFill="1" applyBorder="1" applyAlignment="1">
      <alignment horizontal="left" vertical="center" wrapText="1"/>
    </xf>
    <xf numFmtId="43" fontId="6" fillId="0" borderId="2" xfId="1" applyNumberFormat="1" applyFont="1" applyFill="1" applyBorder="1" applyAlignment="1">
      <alignment horizontal="center" vertical="top" wrapText="1"/>
    </xf>
    <xf numFmtId="43" fontId="6" fillId="0" borderId="11" xfId="1" applyNumberFormat="1" applyFont="1" applyFill="1" applyBorder="1" applyAlignment="1">
      <alignment horizontal="right" vertical="top"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6" fillId="0" borderId="7" xfId="0" applyFont="1" applyFill="1" applyBorder="1" applyAlignment="1">
      <alignment horizontal="center" vertical="top" wrapText="1"/>
    </xf>
    <xf numFmtId="0" fontId="5" fillId="0" borderId="2" xfId="0" applyFont="1" applyFill="1" applyBorder="1" applyAlignment="1">
      <alignment horizontal="center" vertical="center" wrapText="1"/>
    </xf>
    <xf numFmtId="0" fontId="4" fillId="3" borderId="3" xfId="0" applyFont="1" applyFill="1" applyBorder="1" applyAlignment="1">
      <alignment horizontal="left" vertical="top" wrapText="1"/>
    </xf>
    <xf numFmtId="0" fontId="4" fillId="0" borderId="3" xfId="0" applyFont="1" applyBorder="1" applyAlignment="1">
      <alignment horizontal="center" vertical="top" wrapText="1"/>
    </xf>
    <xf numFmtId="0" fontId="4" fillId="0" borderId="10"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left" vertical="top" wrapText="1"/>
    </xf>
    <xf numFmtId="0" fontId="4" fillId="0" borderId="10" xfId="0" applyFont="1" applyBorder="1" applyAlignment="1">
      <alignment horizontal="left" vertical="top" wrapText="1"/>
    </xf>
    <xf numFmtId="0" fontId="4" fillId="0" borderId="4" xfId="0" applyFont="1" applyBorder="1" applyAlignment="1">
      <alignment horizontal="left" vertical="top" wrapText="1"/>
    </xf>
    <xf numFmtId="43" fontId="4" fillId="3" borderId="2" xfId="1" applyFont="1" applyFill="1" applyBorder="1" applyAlignment="1">
      <alignment horizontal="center" vertical="top" wrapText="1"/>
    </xf>
    <xf numFmtId="43" fontId="4" fillId="0" borderId="2" xfId="1" applyFont="1" applyBorder="1" applyAlignment="1">
      <alignment horizontal="center" vertical="top" wrapText="1"/>
    </xf>
    <xf numFmtId="4" fontId="4" fillId="3" borderId="4" xfId="0" applyNumberFormat="1" applyFont="1" applyFill="1" applyBorder="1" applyAlignment="1">
      <alignment horizontal="right" vertical="top" wrapText="1"/>
    </xf>
    <xf numFmtId="0" fontId="4" fillId="3" borderId="5"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2" xfId="0" applyFont="1" applyFill="1" applyBorder="1" applyAlignment="1">
      <alignment horizontal="left" vertical="top" wrapText="1"/>
    </xf>
    <xf numFmtId="43" fontId="6" fillId="0" borderId="2" xfId="1" applyFont="1" applyBorder="1" applyAlignment="1">
      <alignment horizontal="center" vertical="top" wrapText="1"/>
    </xf>
    <xf numFmtId="0" fontId="6" fillId="3" borderId="2" xfId="0" applyFont="1" applyFill="1" applyBorder="1" applyAlignment="1">
      <alignment horizontal="center" vertical="top" wrapText="1"/>
    </xf>
    <xf numFmtId="0" fontId="4" fillId="0" borderId="15" xfId="0" applyFont="1" applyBorder="1" applyAlignment="1">
      <alignment horizontal="center" wrapText="1"/>
    </xf>
    <xf numFmtId="0" fontId="4" fillId="0" borderId="16" xfId="0" applyFont="1" applyBorder="1" applyAlignment="1">
      <alignment horizontal="center" wrapText="1"/>
    </xf>
    <xf numFmtId="0" fontId="4" fillId="0" borderId="12" xfId="0" applyFont="1" applyBorder="1" applyAlignment="1">
      <alignment horizontal="center" wrapText="1"/>
    </xf>
    <xf numFmtId="0" fontId="4" fillId="0" borderId="11" xfId="0" applyFont="1" applyBorder="1" applyAlignment="1">
      <alignment horizontal="center" wrapText="1"/>
    </xf>
    <xf numFmtId="0" fontId="5" fillId="0" borderId="2" xfId="0" applyFont="1" applyBorder="1" applyAlignment="1">
      <alignment horizontal="center" vertical="center" wrapText="1"/>
    </xf>
    <xf numFmtId="0" fontId="5" fillId="2" borderId="2" xfId="15" applyFont="1" applyFill="1" applyBorder="1" applyAlignment="1">
      <alignment horizontal="center" vertical="center" wrapText="1"/>
    </xf>
    <xf numFmtId="0" fontId="7" fillId="0" borderId="7" xfId="9" applyFont="1" applyBorder="1" applyAlignment="1">
      <alignment horizontal="center" vertical="center" wrapText="1"/>
    </xf>
    <xf numFmtId="0" fontId="4" fillId="0" borderId="0" xfId="0" applyFont="1" applyBorder="1" applyAlignment="1">
      <alignment horizontal="center" wrapText="1"/>
    </xf>
    <xf numFmtId="0" fontId="28" fillId="0" borderId="0" xfId="0" applyFont="1" applyBorder="1" applyAlignment="1">
      <alignment horizontal="center" vertical="center"/>
    </xf>
    <xf numFmtId="0" fontId="28" fillId="0" borderId="0" xfId="0" applyFont="1" applyBorder="1" applyAlignment="1">
      <alignment vertical="center"/>
    </xf>
    <xf numFmtId="43" fontId="28" fillId="0" borderId="0" xfId="1" applyFont="1" applyBorder="1" applyAlignment="1">
      <alignment vertical="center"/>
    </xf>
    <xf numFmtId="0" fontId="56" fillId="0" borderId="0" xfId="0" applyFont="1" applyBorder="1" applyAlignment="1">
      <alignment horizontal="right" vertical="center"/>
    </xf>
    <xf numFmtId="0" fontId="6" fillId="0" borderId="2" xfId="0" applyFont="1" applyBorder="1" applyAlignment="1">
      <alignment vertical="center" wrapText="1"/>
    </xf>
    <xf numFmtId="43" fontId="4" fillId="0" borderId="17" xfId="1" applyFont="1" applyBorder="1" applyAlignment="1">
      <alignment horizontal="center" vertical="center" wrapText="1"/>
    </xf>
    <xf numFmtId="43" fontId="4" fillId="3" borderId="17" xfId="1" applyFont="1" applyFill="1" applyBorder="1" applyAlignment="1">
      <alignment horizontal="left" vertical="center" wrapText="1"/>
    </xf>
    <xf numFmtId="0" fontId="6" fillId="0" borderId="0" xfId="0" applyFont="1" applyAlignment="1">
      <alignment wrapText="1"/>
    </xf>
    <xf numFmtId="43" fontId="4" fillId="3" borderId="2" xfId="1" applyFont="1" applyFill="1" applyBorder="1" applyAlignment="1">
      <alignment vertical="top" wrapText="1"/>
    </xf>
    <xf numFmtId="0" fontId="6" fillId="3" borderId="4" xfId="0" applyFont="1" applyFill="1" applyBorder="1" applyAlignment="1">
      <alignment horizontal="left" vertical="top" wrapText="1"/>
    </xf>
    <xf numFmtId="43" fontId="6" fillId="3" borderId="4" xfId="1" applyFont="1" applyFill="1" applyBorder="1" applyAlignment="1">
      <alignment vertical="top" wrapText="1"/>
    </xf>
    <xf numFmtId="43" fontId="6" fillId="0" borderId="4" xfId="1" applyFont="1" applyBorder="1" applyAlignment="1">
      <alignment horizontal="center" vertical="top" wrapText="1"/>
    </xf>
    <xf numFmtId="43" fontId="6" fillId="3" borderId="4" xfId="1" applyFont="1" applyFill="1" applyBorder="1" applyAlignment="1">
      <alignment horizontal="center" vertical="top" wrapText="1"/>
    </xf>
    <xf numFmtId="0" fontId="6" fillId="8" borderId="2" xfId="0" applyFont="1" applyFill="1" applyBorder="1" applyAlignment="1">
      <alignment vertical="top" wrapText="1"/>
    </xf>
    <xf numFmtId="4" fontId="6" fillId="8" borderId="2" xfId="0" applyNumberFormat="1" applyFont="1" applyFill="1" applyBorder="1" applyAlignment="1">
      <alignment horizontal="right" vertical="top" wrapText="1"/>
    </xf>
    <xf numFmtId="0" fontId="6" fillId="8" borderId="2" xfId="0" applyFont="1" applyFill="1" applyBorder="1" applyAlignment="1">
      <alignment horizontal="center" vertical="top" wrapText="1"/>
    </xf>
    <xf numFmtId="0" fontId="6" fillId="0" borderId="2" xfId="0" applyFont="1" applyBorder="1" applyAlignment="1">
      <alignment vertical="top"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43" fontId="21" fillId="0" borderId="4" xfId="1" applyFont="1" applyFill="1" applyBorder="1" applyAlignment="1">
      <alignment horizontal="center" vertical="center" wrapText="1"/>
    </xf>
    <xf numFmtId="43" fontId="21" fillId="0" borderId="4" xfId="1" applyFont="1" applyFill="1" applyBorder="1" applyAlignment="1">
      <alignment horizontal="left" vertical="center" wrapText="1"/>
    </xf>
    <xf numFmtId="0" fontId="21" fillId="0" borderId="4" xfId="0" applyFont="1" applyFill="1" applyBorder="1" applyAlignment="1">
      <alignment vertical="center" wrapText="1"/>
    </xf>
    <xf numFmtId="0" fontId="4" fillId="3" borderId="3" xfId="0" applyFont="1" applyFill="1" applyBorder="1" applyAlignment="1">
      <alignment horizontal="center" vertical="top" wrapText="1"/>
    </xf>
    <xf numFmtId="49" fontId="4" fillId="3" borderId="3" xfId="0" applyNumberFormat="1" applyFont="1" applyFill="1" applyBorder="1" applyAlignment="1">
      <alignment horizontal="left" vertical="top" wrapText="1"/>
    </xf>
    <xf numFmtId="43" fontId="4" fillId="3" borderId="3" xfId="1" applyFont="1" applyFill="1" applyBorder="1" applyAlignment="1">
      <alignment horizontal="center" vertical="top" wrapText="1"/>
    </xf>
    <xf numFmtId="49" fontId="4" fillId="0" borderId="3" xfId="1" applyNumberFormat="1" applyFont="1" applyBorder="1" applyAlignment="1">
      <alignment horizontal="left" vertical="top" wrapText="1"/>
    </xf>
    <xf numFmtId="0" fontId="4" fillId="3" borderId="10" xfId="0" applyFont="1" applyFill="1" applyBorder="1" applyAlignment="1">
      <alignment horizontal="center" vertical="top" wrapText="1"/>
    </xf>
    <xf numFmtId="49" fontId="4" fillId="3" borderId="10" xfId="0" applyNumberFormat="1" applyFont="1" applyFill="1" applyBorder="1" applyAlignment="1">
      <alignment horizontal="left" vertical="top" wrapText="1"/>
    </xf>
    <xf numFmtId="43" fontId="4" fillId="3" borderId="10" xfId="1" applyFont="1" applyFill="1" applyBorder="1" applyAlignment="1">
      <alignment horizontal="center" vertical="top" wrapText="1"/>
    </xf>
    <xf numFmtId="49" fontId="4" fillId="0" borderId="10" xfId="1" applyNumberFormat="1" applyFont="1" applyBorder="1" applyAlignment="1">
      <alignment horizontal="center" vertical="top" wrapText="1"/>
    </xf>
    <xf numFmtId="49" fontId="4" fillId="3" borderId="4" xfId="0" applyNumberFormat="1" applyFont="1" applyFill="1" applyBorder="1" applyAlignment="1">
      <alignment horizontal="left" vertical="top" wrapText="1"/>
    </xf>
    <xf numFmtId="43" fontId="4" fillId="3" borderId="4" xfId="1" applyFont="1" applyFill="1" applyBorder="1" applyAlignment="1">
      <alignment horizontal="center" vertical="top" wrapText="1"/>
    </xf>
    <xf numFmtId="49" fontId="4" fillId="0" borderId="4" xfId="1" applyNumberFormat="1" applyFont="1" applyBorder="1" applyAlignment="1">
      <alignment horizontal="center" vertical="top" wrapText="1"/>
    </xf>
    <xf numFmtId="49" fontId="4" fillId="3" borderId="3" xfId="0" quotePrefix="1" applyNumberFormat="1" applyFont="1" applyFill="1" applyBorder="1" applyAlignment="1">
      <alignment horizontal="left" vertical="top" wrapText="1"/>
    </xf>
    <xf numFmtId="43" fontId="4" fillId="3" borderId="4" xfId="1" applyFont="1" applyFill="1" applyBorder="1" applyAlignment="1">
      <alignment horizontal="right" vertical="top" wrapText="1"/>
    </xf>
    <xf numFmtId="49" fontId="4" fillId="3" borderId="3" xfId="1" applyNumberFormat="1" applyFont="1" applyFill="1" applyBorder="1" applyAlignment="1">
      <alignment horizontal="left" vertical="top" wrapText="1"/>
    </xf>
    <xf numFmtId="49" fontId="4" fillId="3" borderId="10" xfId="1" applyNumberFormat="1" applyFont="1" applyFill="1" applyBorder="1" applyAlignment="1">
      <alignment horizontal="center" vertical="top" wrapText="1"/>
    </xf>
    <xf numFmtId="49" fontId="4" fillId="3" borderId="4" xfId="1" applyNumberFormat="1" applyFont="1" applyFill="1" applyBorder="1" applyAlignment="1">
      <alignment horizontal="center" vertical="top" wrapText="1"/>
    </xf>
    <xf numFmtId="49" fontId="4" fillId="0" borderId="3" xfId="1" applyNumberFormat="1" applyFont="1" applyBorder="1" applyAlignment="1">
      <alignment horizontal="center" vertical="top" wrapText="1"/>
    </xf>
    <xf numFmtId="49" fontId="4" fillId="3" borderId="12" xfId="0" applyNumberFormat="1" applyFont="1" applyFill="1" applyBorder="1" applyAlignment="1">
      <alignment vertical="top" wrapText="1"/>
    </xf>
    <xf numFmtId="49" fontId="4" fillId="3" borderId="14" xfId="0" applyNumberFormat="1" applyFont="1" applyFill="1" applyBorder="1" applyAlignment="1">
      <alignment vertical="top" wrapText="1"/>
    </xf>
    <xf numFmtId="0" fontId="6" fillId="0" borderId="11" xfId="0" applyFont="1" applyBorder="1" applyAlignment="1">
      <alignment vertical="center" wrapText="1"/>
    </xf>
    <xf numFmtId="0" fontId="6" fillId="0" borderId="13" xfId="0" applyFont="1" applyBorder="1" applyAlignment="1">
      <alignment vertical="center" wrapText="1"/>
    </xf>
    <xf numFmtId="43" fontId="4" fillId="0" borderId="3" xfId="1" applyFont="1" applyBorder="1" applyAlignment="1">
      <alignment vertical="top" wrapText="1"/>
    </xf>
    <xf numFmtId="4" fontId="4" fillId="3" borderId="4" xfId="0" applyNumberFormat="1" applyFont="1" applyFill="1" applyBorder="1" applyAlignment="1">
      <alignment vertical="top" wrapText="1"/>
    </xf>
    <xf numFmtId="4" fontId="4" fillId="3" borderId="10" xfId="0" applyNumberFormat="1" applyFont="1" applyFill="1" applyBorder="1" applyAlignment="1">
      <alignment vertical="top" wrapText="1"/>
    </xf>
    <xf numFmtId="43" fontId="4" fillId="0" borderId="4" xfId="1" applyFont="1" applyBorder="1" applyAlignment="1">
      <alignment vertical="top" wrapText="1"/>
    </xf>
    <xf numFmtId="0" fontId="27" fillId="0" borderId="0" xfId="0" applyFont="1" applyBorder="1" applyAlignment="1">
      <alignment vertical="center"/>
    </xf>
    <xf numFmtId="0" fontId="4" fillId="0" borderId="17" xfId="0" applyFont="1" applyBorder="1" applyAlignment="1">
      <alignment horizontal="center" vertical="center" wrapText="1"/>
    </xf>
    <xf numFmtId="0" fontId="4" fillId="0" borderId="17" xfId="0" applyFont="1" applyBorder="1" applyAlignment="1">
      <alignment vertical="center" wrapText="1"/>
    </xf>
    <xf numFmtId="0" fontId="4" fillId="0" borderId="14" xfId="0" applyFont="1" applyBorder="1" applyAlignment="1">
      <alignment horizontal="center" vertical="top" wrapText="1"/>
    </xf>
    <xf numFmtId="0" fontId="4" fillId="0" borderId="17" xfId="0" applyFont="1" applyBorder="1" applyAlignment="1">
      <alignment horizontal="center" vertical="top" wrapText="1"/>
    </xf>
    <xf numFmtId="0" fontId="4" fillId="0" borderId="17" xfId="0" applyFont="1" applyBorder="1" applyAlignment="1">
      <alignment horizontal="left" vertical="top" wrapText="1"/>
    </xf>
    <xf numFmtId="43" fontId="4" fillId="0" borderId="3" xfId="1" applyFont="1" applyFill="1" applyBorder="1" applyAlignment="1">
      <alignment horizontal="center" vertical="top" wrapText="1"/>
    </xf>
    <xf numFmtId="0" fontId="4" fillId="0" borderId="1" xfId="0" applyFont="1" applyBorder="1" applyAlignment="1">
      <alignment horizontal="center" vertical="top" wrapText="1"/>
    </xf>
    <xf numFmtId="4" fontId="6" fillId="0" borderId="43" xfId="0" applyNumberFormat="1" applyFont="1" applyBorder="1" applyAlignment="1">
      <alignment horizontal="right" vertical="top" wrapText="1"/>
    </xf>
    <xf numFmtId="4" fontId="6" fillId="0" borderId="44" xfId="0" applyNumberFormat="1" applyFont="1" applyBorder="1" applyAlignment="1">
      <alignment horizontal="right" vertical="top" wrapText="1"/>
    </xf>
    <xf numFmtId="0" fontId="7" fillId="10" borderId="42" xfId="0" applyFont="1" applyFill="1" applyBorder="1" applyAlignment="1">
      <alignment horizontal="center" vertical="center" wrapText="1"/>
    </xf>
    <xf numFmtId="4" fontId="6" fillId="0" borderId="48" xfId="0" applyNumberFormat="1" applyFont="1" applyBorder="1" applyAlignment="1">
      <alignment horizontal="right" vertical="top" wrapText="1"/>
    </xf>
    <xf numFmtId="4" fontId="6" fillId="0" borderId="50" xfId="0" applyNumberFormat="1" applyFont="1" applyBorder="1" applyAlignment="1">
      <alignment horizontal="right" vertical="top" wrapText="1"/>
    </xf>
    <xf numFmtId="4" fontId="6" fillId="0" borderId="52" xfId="0" applyNumberFormat="1" applyFont="1" applyBorder="1" applyAlignment="1">
      <alignment horizontal="right" vertical="top" wrapText="1"/>
    </xf>
    <xf numFmtId="43" fontId="6" fillId="0" borderId="7" xfId="1" applyNumberFormat="1" applyFont="1" applyFill="1" applyBorder="1" applyAlignment="1">
      <alignment horizontal="right" vertical="top" wrapText="1"/>
    </xf>
    <xf numFmtId="0" fontId="11" fillId="0" borderId="9" xfId="0" applyFont="1" applyBorder="1" applyAlignment="1">
      <alignment horizontal="center" vertical="top" wrapText="1"/>
    </xf>
    <xf numFmtId="49" fontId="4" fillId="3" borderId="2" xfId="1" quotePrefix="1" applyNumberFormat="1" applyFont="1" applyFill="1" applyBorder="1" applyAlignment="1">
      <alignment horizontal="center" vertical="top" wrapText="1"/>
    </xf>
    <xf numFmtId="49" fontId="4" fillId="3" borderId="3" xfId="0" quotePrefix="1" applyNumberFormat="1" applyFont="1" applyFill="1" applyBorder="1" applyAlignment="1">
      <alignment horizontal="center" vertical="top" wrapText="1"/>
    </xf>
    <xf numFmtId="49" fontId="4" fillId="3" borderId="10" xfId="0" quotePrefix="1" applyNumberFormat="1" applyFont="1" applyFill="1" applyBorder="1" applyAlignment="1">
      <alignment horizontal="center" vertical="top" wrapText="1"/>
    </xf>
    <xf numFmtId="49" fontId="4" fillId="3" borderId="4" xfId="0" quotePrefix="1" applyNumberFormat="1" applyFont="1" applyFill="1" applyBorder="1" applyAlignment="1">
      <alignment horizontal="center" vertical="top" wrapText="1"/>
    </xf>
    <xf numFmtId="0" fontId="4" fillId="0" borderId="2" xfId="4" quotePrefix="1" applyFont="1" applyBorder="1" applyAlignment="1">
      <alignment horizontal="center" vertical="center" wrapText="1"/>
    </xf>
    <xf numFmtId="0" fontId="45" fillId="8" borderId="2" xfId="0" applyFont="1" applyFill="1" applyBorder="1" applyAlignment="1">
      <alignment horizontal="center" vertical="top" wrapText="1"/>
    </xf>
    <xf numFmtId="0" fontId="6" fillId="0" borderId="0" xfId="0" applyFont="1" applyBorder="1" applyAlignment="1">
      <alignment horizontal="center" wrapText="1"/>
    </xf>
    <xf numFmtId="0" fontId="6" fillId="0" borderId="47" xfId="0" applyFont="1" applyBorder="1" applyAlignment="1">
      <alignment horizontal="center" vertical="top" wrapText="1"/>
    </xf>
    <xf numFmtId="0" fontId="6" fillId="0" borderId="49" xfId="0" applyFont="1" applyBorder="1" applyAlignment="1">
      <alignment horizontal="center" vertical="top" wrapText="1"/>
    </xf>
    <xf numFmtId="0" fontId="6" fillId="0" borderId="51" xfId="0" applyFont="1" applyBorder="1" applyAlignment="1">
      <alignment horizontal="center" vertical="top" wrapText="1"/>
    </xf>
    <xf numFmtId="0" fontId="6" fillId="0" borderId="43" xfId="0" applyFont="1" applyBorder="1" applyAlignment="1">
      <alignment horizontal="center" vertical="top" wrapText="1"/>
    </xf>
    <xf numFmtId="0" fontId="6" fillId="0" borderId="44" xfId="0" applyFont="1" applyBorder="1" applyAlignment="1">
      <alignment horizontal="center" vertical="top" wrapText="1"/>
    </xf>
    <xf numFmtId="43" fontId="4" fillId="0" borderId="3" xfId="1" applyFont="1" applyFill="1" applyBorder="1" applyAlignment="1">
      <alignment horizontal="right" vertical="top" wrapText="1"/>
    </xf>
    <xf numFmtId="0" fontId="6" fillId="3" borderId="10" xfId="0" applyFont="1" applyFill="1" applyBorder="1" applyAlignment="1">
      <alignment horizontal="center" vertical="top" wrapText="1"/>
    </xf>
    <xf numFmtId="43" fontId="4" fillId="0" borderId="4" xfId="1" applyFont="1" applyFill="1" applyBorder="1" applyAlignment="1">
      <alignment horizontal="right" vertical="top" wrapText="1"/>
    </xf>
    <xf numFmtId="0" fontId="43" fillId="0" borderId="0" xfId="11" applyFont="1" applyBorder="1" applyAlignment="1">
      <alignment vertical="center" wrapText="1"/>
    </xf>
    <xf numFmtId="43" fontId="6" fillId="0" borderId="3" xfId="10" applyFont="1" applyBorder="1" applyAlignment="1">
      <alignment horizontal="center" vertical="top" wrapText="1"/>
    </xf>
    <xf numFmtId="43" fontId="37" fillId="3" borderId="5" xfId="1" applyFont="1" applyFill="1" applyBorder="1" applyAlignment="1">
      <alignment horizontal="center" vertical="center"/>
    </xf>
    <xf numFmtId="43" fontId="4" fillId="3" borderId="6" xfId="0" applyNumberFormat="1" applyFont="1" applyFill="1" applyBorder="1" applyAlignment="1">
      <alignment horizontal="center" vertical="center"/>
    </xf>
    <xf numFmtId="0" fontId="6" fillId="0" borderId="7" xfId="0" applyFont="1" applyBorder="1" applyAlignment="1">
      <alignment vertical="center" wrapText="1"/>
    </xf>
    <xf numFmtId="0" fontId="4" fillId="3" borderId="0" xfId="0" applyFont="1" applyFill="1" applyBorder="1" applyAlignment="1">
      <alignment horizontal="left" vertical="center" wrapText="1"/>
    </xf>
    <xf numFmtId="43" fontId="4" fillId="3" borderId="0" xfId="1" applyFont="1" applyFill="1" applyBorder="1" applyAlignment="1">
      <alignment horizontal="center" vertical="center" wrapText="1"/>
    </xf>
    <xf numFmtId="43" fontId="4" fillId="3" borderId="17" xfId="1" applyFont="1" applyFill="1" applyBorder="1" applyAlignment="1">
      <alignment vertical="center" wrapText="1"/>
    </xf>
    <xf numFmtId="0" fontId="6" fillId="3" borderId="2" xfId="0" applyFont="1" applyFill="1" applyBorder="1" applyAlignment="1">
      <alignment horizontal="left" vertical="top" wrapText="1"/>
    </xf>
    <xf numFmtId="43" fontId="6" fillId="0" borderId="57" xfId="1" applyFont="1" applyFill="1" applyBorder="1" applyAlignment="1">
      <alignment vertical="top" wrapText="1"/>
    </xf>
    <xf numFmtId="0" fontId="6" fillId="0" borderId="58" xfId="0" applyFont="1" applyFill="1" applyBorder="1" applyAlignment="1">
      <alignment horizontal="left" vertical="top" wrapText="1"/>
    </xf>
    <xf numFmtId="43" fontId="6" fillId="3" borderId="2" xfId="1" applyFont="1" applyFill="1" applyBorder="1" applyAlignment="1">
      <alignment horizontal="center" vertical="top" wrapText="1"/>
    </xf>
    <xf numFmtId="43" fontId="6" fillId="0" borderId="2" xfId="1" applyFont="1" applyFill="1" applyBorder="1" applyAlignment="1">
      <alignment vertical="top" wrapText="1"/>
    </xf>
    <xf numFmtId="0" fontId="6" fillId="0" borderId="2" xfId="0" applyFont="1" applyFill="1" applyBorder="1" applyAlignment="1">
      <alignment vertical="top" wrapText="1"/>
    </xf>
    <xf numFmtId="43" fontId="6" fillId="3" borderId="2" xfId="1" applyFont="1" applyFill="1" applyBorder="1" applyAlignment="1">
      <alignment horizontal="left" vertical="top" wrapText="1"/>
    </xf>
    <xf numFmtId="0" fontId="4" fillId="3" borderId="0" xfId="0" applyFont="1" applyFill="1" applyBorder="1" applyAlignment="1">
      <alignment vertical="center" wrapText="1"/>
    </xf>
    <xf numFmtId="0" fontId="7" fillId="0" borderId="0" xfId="0" applyFont="1" applyBorder="1" applyAlignment="1">
      <alignment horizontal="right" vertical="center" wrapText="1"/>
    </xf>
    <xf numFmtId="0" fontId="59" fillId="8" borderId="2" xfId="0" applyFont="1" applyFill="1" applyBorder="1" applyAlignment="1">
      <alignment horizontal="center" vertical="top" wrapText="1"/>
    </xf>
    <xf numFmtId="0" fontId="59" fillId="0" borderId="2" xfId="0" applyFont="1" applyBorder="1" applyAlignment="1">
      <alignment vertical="top" wrapText="1"/>
    </xf>
    <xf numFmtId="4" fontId="59" fillId="8" borderId="2" xfId="0" applyNumberFormat="1" applyFont="1" applyFill="1" applyBorder="1" applyAlignment="1">
      <alignment horizontal="right" vertical="top" wrapText="1"/>
    </xf>
    <xf numFmtId="4" fontId="59" fillId="8" borderId="2" xfId="0" applyNumberFormat="1" applyFont="1" applyFill="1" applyBorder="1" applyAlignment="1">
      <alignment horizontal="center" vertical="top" wrapText="1"/>
    </xf>
    <xf numFmtId="0" fontId="59" fillId="8" borderId="2" xfId="0" applyFont="1" applyFill="1" applyBorder="1" applyAlignment="1">
      <alignment vertical="top" wrapText="1"/>
    </xf>
    <xf numFmtId="0" fontId="59" fillId="0" borderId="2" xfId="0" applyFont="1" applyBorder="1" applyAlignment="1">
      <alignment horizontal="center" vertical="top" wrapText="1"/>
    </xf>
    <xf numFmtId="4" fontId="59" fillId="8" borderId="2" xfId="0" applyNumberFormat="1" applyFont="1" applyFill="1" applyBorder="1" applyAlignment="1">
      <alignment vertical="top" wrapText="1"/>
    </xf>
    <xf numFmtId="4" fontId="6" fillId="0" borderId="0" xfId="0" applyNumberFormat="1" applyFont="1"/>
    <xf numFmtId="4" fontId="59" fillId="0" borderId="2" xfId="0" applyNumberFormat="1" applyFont="1" applyBorder="1" applyAlignment="1">
      <alignment vertical="top" wrapText="1"/>
    </xf>
    <xf numFmtId="0" fontId="59" fillId="0" borderId="2" xfId="0" applyFont="1" applyBorder="1" applyAlignment="1">
      <alignment horizontal="center" vertical="top"/>
    </xf>
    <xf numFmtId="0" fontId="29" fillId="0" borderId="0" xfId="0" applyFont="1" applyAlignment="1">
      <alignment horizontal="center" vertical="top" wrapText="1"/>
    </xf>
    <xf numFmtId="0" fontId="60" fillId="0" borderId="0" xfId="0" applyFont="1" applyAlignment="1">
      <alignment vertical="top" wrapText="1"/>
    </xf>
    <xf numFmtId="4" fontId="61" fillId="0" borderId="0" xfId="1" applyNumberFormat="1" applyFont="1" applyAlignment="1">
      <alignment horizontal="center" vertical="top" wrapText="1"/>
    </xf>
    <xf numFmtId="4" fontId="62" fillId="0" borderId="0" xfId="1" applyNumberFormat="1" applyFont="1" applyAlignment="1">
      <alignment horizontal="center" vertical="top" wrapText="1"/>
    </xf>
    <xf numFmtId="0" fontId="63" fillId="0" borderId="0" xfId="0" applyFont="1" applyAlignment="1">
      <alignment horizontal="center" vertical="top" wrapText="1"/>
    </xf>
    <xf numFmtId="0" fontId="62" fillId="0" borderId="0" xfId="0" applyFont="1" applyAlignment="1">
      <alignment horizontal="center" vertical="top" wrapText="1"/>
    </xf>
    <xf numFmtId="43" fontId="62" fillId="0" borderId="0" xfId="1" applyFont="1" applyAlignment="1">
      <alignment horizontal="center" vertical="top" wrapText="1"/>
    </xf>
    <xf numFmtId="0" fontId="62" fillId="0" borderId="0" xfId="0" applyFont="1" applyAlignment="1">
      <alignment horizontal="left" vertical="top" wrapText="1"/>
    </xf>
    <xf numFmtId="0" fontId="61" fillId="0" borderId="0" xfId="0" applyFont="1" applyAlignment="1">
      <alignment vertical="top" wrapText="1"/>
    </xf>
    <xf numFmtId="0" fontId="62" fillId="0" borderId="0" xfId="0" applyFont="1" applyBorder="1" applyAlignment="1">
      <alignment wrapText="1"/>
    </xf>
    <xf numFmtId="49" fontId="6" fillId="0" borderId="2" xfId="0" applyNumberFormat="1" applyFont="1" applyBorder="1" applyAlignment="1">
      <alignment horizontal="left" vertical="top" wrapText="1"/>
    </xf>
    <xf numFmtId="0" fontId="6" fillId="0" borderId="4" xfId="0" applyFont="1" applyBorder="1" applyAlignment="1">
      <alignment horizontal="left" vertical="top" wrapText="1"/>
    </xf>
    <xf numFmtId="0" fontId="29" fillId="0" borderId="0" xfId="0" applyFont="1" applyBorder="1" applyAlignment="1">
      <alignment horizontal="center" vertical="top" wrapText="1"/>
    </xf>
    <xf numFmtId="0" fontId="60" fillId="0" borderId="0" xfId="0" applyFont="1" applyBorder="1" applyAlignment="1">
      <alignment vertical="top" wrapText="1"/>
    </xf>
    <xf numFmtId="4" fontId="60" fillId="0" borderId="0" xfId="1" applyNumberFormat="1" applyFont="1" applyBorder="1" applyAlignment="1">
      <alignment horizontal="center" vertical="top" wrapText="1"/>
    </xf>
    <xf numFmtId="0" fontId="60" fillId="0" borderId="0" xfId="0" applyFont="1" applyBorder="1" applyAlignment="1">
      <alignment horizontal="center" vertical="top" wrapText="1"/>
    </xf>
    <xf numFmtId="43" fontId="60" fillId="0" borderId="0" xfId="1" applyFont="1" applyBorder="1" applyAlignment="1">
      <alignment horizontal="center" vertical="top" wrapText="1"/>
    </xf>
    <xf numFmtId="0" fontId="60" fillId="0" borderId="0" xfId="0" applyFont="1" applyBorder="1" applyAlignment="1">
      <alignment horizontal="left" vertical="top" wrapText="1"/>
    </xf>
    <xf numFmtId="43" fontId="57" fillId="0" borderId="0" xfId="1" applyFont="1" applyBorder="1" applyAlignment="1">
      <alignment horizontal="center" vertical="top" wrapText="1"/>
    </xf>
    <xf numFmtId="0" fontId="60" fillId="0" borderId="0" xfId="0" applyFont="1" applyBorder="1" applyAlignment="1">
      <alignment wrapText="1"/>
    </xf>
    <xf numFmtId="0" fontId="4" fillId="0" borderId="10" xfId="0" applyFont="1" applyBorder="1" applyAlignment="1">
      <alignment horizontal="center" wrapText="1"/>
    </xf>
    <xf numFmtId="43" fontId="7" fillId="0" borderId="3" xfId="1" applyFont="1" applyBorder="1" applyAlignment="1">
      <alignment horizontal="center" vertical="top" wrapText="1"/>
    </xf>
    <xf numFmtId="43" fontId="7" fillId="0" borderId="16" xfId="1" applyFont="1" applyBorder="1" applyAlignment="1">
      <alignment horizontal="center" vertical="top" wrapText="1"/>
    </xf>
    <xf numFmtId="0" fontId="4" fillId="0" borderId="4" xfId="0" applyFont="1" applyBorder="1" applyAlignment="1">
      <alignment horizontal="center" wrapText="1"/>
    </xf>
    <xf numFmtId="0" fontId="6" fillId="0" borderId="4" xfId="0" applyFont="1" applyBorder="1" applyAlignment="1">
      <alignment vertical="top" wrapText="1"/>
    </xf>
    <xf numFmtId="43" fontId="7" fillId="0" borderId="14" xfId="1" applyFont="1" applyBorder="1" applyAlignment="1">
      <alignment horizontal="center" wrapText="1"/>
    </xf>
    <xf numFmtId="43" fontId="7" fillId="0" borderId="13" xfId="1" applyFont="1" applyBorder="1" applyAlignment="1">
      <alignment horizontal="center" vertical="top" wrapText="1"/>
    </xf>
    <xf numFmtId="4" fontId="6" fillId="0" borderId="4" xfId="1" applyNumberFormat="1" applyFont="1" applyBorder="1" applyAlignment="1">
      <alignment horizontal="center" vertical="top" wrapText="1"/>
    </xf>
    <xf numFmtId="43" fontId="58" fillId="0" borderId="68" xfId="0" applyNumberFormat="1" applyFont="1" applyBorder="1" applyAlignment="1">
      <alignment horizontal="right" wrapText="1"/>
    </xf>
    <xf numFmtId="0" fontId="64" fillId="0" borderId="17" xfId="0" applyFont="1" applyBorder="1" applyAlignment="1">
      <alignment horizontal="center" wrapText="1"/>
    </xf>
    <xf numFmtId="3" fontId="6" fillId="0" borderId="0" xfId="0" applyNumberFormat="1" applyFont="1" applyBorder="1" applyAlignment="1">
      <alignment horizontal="center" vertical="center" wrapText="1"/>
    </xf>
    <xf numFmtId="0" fontId="6" fillId="0" borderId="10" xfId="0" applyFont="1" applyBorder="1" applyAlignment="1">
      <alignment vertical="top" wrapText="1"/>
    </xf>
    <xf numFmtId="43" fontId="7" fillId="0" borderId="68" xfId="0" applyNumberFormat="1" applyFont="1" applyBorder="1" applyAlignment="1">
      <alignment horizontal="right" wrapText="1"/>
    </xf>
    <xf numFmtId="43" fontId="6" fillId="0" borderId="17" xfId="0" applyNumberFormat="1" applyFont="1" applyBorder="1" applyAlignment="1">
      <alignment wrapText="1"/>
    </xf>
    <xf numFmtId="0" fontId="6" fillId="0" borderId="17" xfId="0" applyFont="1" applyBorder="1" applyAlignment="1">
      <alignment horizontal="left" vertical="center" wrapText="1"/>
    </xf>
    <xf numFmtId="0" fontId="7" fillId="11" borderId="61" xfId="0" applyFont="1" applyFill="1" applyBorder="1" applyAlignment="1">
      <alignment horizontal="center" vertical="top" wrapText="1"/>
    </xf>
    <xf numFmtId="0" fontId="7" fillId="11" borderId="64" xfId="0" applyFont="1" applyFill="1" applyBorder="1" applyAlignment="1">
      <alignment horizontal="center" vertical="top" wrapText="1"/>
    </xf>
    <xf numFmtId="3" fontId="6" fillId="0" borderId="12" xfId="0" applyNumberFormat="1" applyFont="1" applyBorder="1" applyAlignment="1">
      <alignment horizontal="center" vertical="top" wrapText="1"/>
    </xf>
    <xf numFmtId="0" fontId="6" fillId="0" borderId="10" xfId="0" applyFont="1" applyBorder="1" applyAlignment="1">
      <alignment horizontal="left" vertical="top" wrapText="1"/>
    </xf>
    <xf numFmtId="43" fontId="6" fillId="0" borderId="10" xfId="1" applyFont="1" applyFill="1" applyBorder="1" applyAlignment="1">
      <alignment horizontal="right" vertical="top" wrapText="1"/>
    </xf>
    <xf numFmtId="43" fontId="6" fillId="0" borderId="0" xfId="1" applyFont="1" applyFill="1" applyBorder="1" applyAlignment="1">
      <alignment horizontal="right" vertical="top" wrapText="1"/>
    </xf>
    <xf numFmtId="0" fontId="7" fillId="0" borderId="10" xfId="18" applyFont="1" applyBorder="1" applyAlignment="1">
      <alignment vertical="top" wrapText="1"/>
    </xf>
    <xf numFmtId="0" fontId="7" fillId="0" borderId="11" xfId="0" applyFont="1" applyBorder="1" applyAlignment="1">
      <alignment vertical="top" wrapText="1"/>
    </xf>
    <xf numFmtId="0" fontId="64" fillId="0" borderId="17" xfId="0" applyFont="1" applyBorder="1" applyAlignment="1">
      <alignment horizontal="left" wrapText="1"/>
    </xf>
    <xf numFmtId="4" fontId="58" fillId="0" borderId="17" xfId="0" applyNumberFormat="1" applyFont="1" applyBorder="1" applyAlignment="1">
      <alignment horizontal="right" wrapText="1"/>
    </xf>
    <xf numFmtId="0" fontId="64" fillId="0" borderId="17" xfId="0" applyFont="1" applyBorder="1" applyAlignment="1">
      <alignment wrapText="1"/>
    </xf>
    <xf numFmtId="0" fontId="7" fillId="12" borderId="64" xfId="0" applyFont="1" applyFill="1" applyBorder="1" applyAlignment="1">
      <alignment horizontal="center" vertical="center" wrapText="1"/>
    </xf>
    <xf numFmtId="3" fontId="6" fillId="0" borderId="14" xfId="0" applyNumberFormat="1" applyFont="1" applyBorder="1" applyAlignment="1">
      <alignment horizontal="center" vertical="top" wrapText="1"/>
    </xf>
    <xf numFmtId="43" fontId="6" fillId="0" borderId="1" xfId="1" applyFont="1" applyFill="1" applyBorder="1" applyAlignment="1">
      <alignment horizontal="right" vertical="top" wrapText="1"/>
    </xf>
    <xf numFmtId="43" fontId="6" fillId="0" borderId="4" xfId="1" applyFont="1" applyFill="1" applyBorder="1" applyAlignment="1">
      <alignment horizontal="right" vertical="top" wrapText="1"/>
    </xf>
    <xf numFmtId="0" fontId="6" fillId="0" borderId="1" xfId="18" applyFont="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top" wrapText="1"/>
    </xf>
    <xf numFmtId="3" fontId="6" fillId="0" borderId="5" xfId="0" applyNumberFormat="1" applyFont="1" applyBorder="1" applyAlignment="1">
      <alignment horizontal="center" vertical="top" wrapText="1"/>
    </xf>
    <xf numFmtId="0" fontId="6" fillId="0" borderId="67" xfId="18" applyFont="1" applyBorder="1" applyAlignment="1">
      <alignment horizontal="center" vertical="top" wrapText="1"/>
    </xf>
    <xf numFmtId="0" fontId="6" fillId="0" borderId="6" xfId="0" applyFont="1" applyBorder="1" applyAlignment="1">
      <alignment horizontal="left" vertical="top" wrapText="1"/>
    </xf>
    <xf numFmtId="0" fontId="6" fillId="0" borderId="6" xfId="0" applyFont="1" applyBorder="1" applyAlignment="1">
      <alignment horizontal="center" vertical="top" wrapText="1"/>
    </xf>
    <xf numFmtId="0" fontId="7" fillId="13" borderId="3" xfId="0" applyFont="1" applyFill="1" applyBorder="1" applyAlignment="1">
      <alignment horizontal="center" wrapText="1"/>
    </xf>
    <xf numFmtId="0" fontId="7" fillId="13" borderId="66" xfId="0" applyFont="1" applyFill="1" applyBorder="1" applyAlignment="1">
      <alignment horizontal="center" vertical="center" wrapText="1"/>
    </xf>
    <xf numFmtId="0" fontId="7" fillId="13" borderId="10" xfId="0" applyFont="1" applyFill="1" applyBorder="1" applyAlignment="1">
      <alignment horizontal="center" wrapText="1"/>
    </xf>
    <xf numFmtId="43" fontId="7" fillId="0" borderId="19" xfId="0" applyNumberFormat="1" applyFont="1" applyBorder="1" applyAlignment="1">
      <alignment horizontal="right" wrapText="1"/>
    </xf>
    <xf numFmtId="0" fontId="6" fillId="0" borderId="0" xfId="0" applyFont="1" applyAlignment="1">
      <alignment horizontal="center" wrapText="1"/>
    </xf>
    <xf numFmtId="0" fontId="6" fillId="0" borderId="0" xfId="0" applyFont="1" applyAlignment="1">
      <alignment horizontal="left" wrapText="1"/>
    </xf>
    <xf numFmtId="4" fontId="7" fillId="0" borderId="0" xfId="0" applyNumberFormat="1" applyFont="1" applyAlignment="1">
      <alignment horizontal="right" wrapText="1"/>
    </xf>
    <xf numFmtId="43" fontId="7" fillId="0" borderId="68" xfId="1" applyFont="1" applyBorder="1" applyAlignment="1">
      <alignment wrapText="1"/>
    </xf>
    <xf numFmtId="43" fontId="7" fillId="0" borderId="68" xfId="1" applyFont="1" applyBorder="1" applyAlignment="1">
      <alignment horizontal="right" wrapText="1"/>
    </xf>
    <xf numFmtId="0" fontId="7" fillId="0" borderId="0" xfId="0" applyFont="1" applyAlignment="1">
      <alignment horizontal="center" wrapText="1"/>
    </xf>
    <xf numFmtId="0" fontId="7" fillId="0" borderId="0" xfId="0" applyFont="1" applyAlignment="1">
      <alignment horizontal="left" wrapText="1"/>
    </xf>
    <xf numFmtId="0" fontId="7" fillId="0" borderId="0" xfId="0" applyFont="1" applyAlignment="1">
      <alignment wrapText="1"/>
    </xf>
    <xf numFmtId="3" fontId="7" fillId="13" borderId="3" xfId="0" applyNumberFormat="1" applyFont="1" applyFill="1" applyBorder="1" applyAlignment="1">
      <alignment horizontal="center" wrapText="1"/>
    </xf>
    <xf numFmtId="0" fontId="7" fillId="13" borderId="61" xfId="0" applyFont="1" applyFill="1" applyBorder="1" applyAlignment="1">
      <alignment horizontal="center" wrapText="1"/>
    </xf>
    <xf numFmtId="0" fontId="7" fillId="13" borderId="62" xfId="0" applyFont="1" applyFill="1" applyBorder="1" applyAlignment="1">
      <alignment horizontal="center" wrapText="1"/>
    </xf>
    <xf numFmtId="3" fontId="7" fillId="13" borderId="10" xfId="0" applyNumberFormat="1" applyFont="1" applyFill="1" applyBorder="1" applyAlignment="1">
      <alignment horizontal="center" wrapText="1"/>
    </xf>
    <xf numFmtId="0" fontId="7" fillId="13" borderId="66" xfId="0" applyFont="1" applyFill="1" applyBorder="1" applyAlignment="1">
      <alignment horizontal="center" wrapText="1"/>
    </xf>
    <xf numFmtId="0" fontId="7" fillId="13" borderId="70" xfId="0" applyFont="1" applyFill="1" applyBorder="1" applyAlignment="1">
      <alignment horizontal="center" vertical="center" wrapText="1"/>
    </xf>
    <xf numFmtId="0" fontId="7" fillId="13" borderId="71" xfId="0" applyFont="1" applyFill="1" applyBorder="1" applyAlignment="1">
      <alignment horizontal="center" vertical="center" wrapText="1"/>
    </xf>
    <xf numFmtId="0" fontId="6" fillId="0" borderId="6" xfId="0" applyFont="1" applyFill="1" applyBorder="1" applyAlignment="1">
      <alignment horizontal="center" vertical="top" wrapText="1"/>
    </xf>
    <xf numFmtId="0" fontId="6" fillId="0" borderId="2" xfId="2" applyFont="1" applyFill="1" applyBorder="1" applyAlignment="1">
      <alignment vertical="top" wrapText="1"/>
    </xf>
    <xf numFmtId="43" fontId="6" fillId="0" borderId="4" xfId="3" applyFont="1" applyFill="1" applyBorder="1" applyAlignment="1">
      <alignment vertical="top" wrapText="1"/>
    </xf>
    <xf numFmtId="0" fontId="6" fillId="0" borderId="2" xfId="2" applyFont="1" applyFill="1" applyBorder="1" applyAlignment="1">
      <alignment horizontal="center" vertical="top" wrapText="1"/>
    </xf>
    <xf numFmtId="43" fontId="4" fillId="0" borderId="17" xfId="1" applyFont="1" applyBorder="1" applyAlignment="1">
      <alignment vertical="center" wrapText="1"/>
    </xf>
    <xf numFmtId="0" fontId="5" fillId="0" borderId="17" xfId="0" applyFont="1" applyBorder="1" applyAlignment="1">
      <alignment horizontal="right" vertical="center" wrapText="1"/>
    </xf>
    <xf numFmtId="0" fontId="6" fillId="0" borderId="16" xfId="0" applyFont="1" applyBorder="1" applyAlignment="1">
      <alignment vertical="center" wrapText="1"/>
    </xf>
    <xf numFmtId="0" fontId="45" fillId="0" borderId="1" xfId="0" applyFont="1" applyBorder="1" applyAlignment="1">
      <alignment vertical="top" wrapText="1"/>
    </xf>
    <xf numFmtId="0" fontId="45" fillId="0" borderId="7" xfId="0" applyFont="1" applyBorder="1" applyAlignment="1">
      <alignment horizontal="center" vertical="top" wrapText="1"/>
    </xf>
    <xf numFmtId="0" fontId="45" fillId="0" borderId="4" xfId="0" applyFont="1" applyBorder="1" applyAlignment="1">
      <alignment horizontal="center" vertical="top" wrapText="1"/>
    </xf>
    <xf numFmtId="14" fontId="4" fillId="0" borderId="2" xfId="0" applyNumberFormat="1" applyFont="1" applyBorder="1" applyAlignment="1">
      <alignment vertical="top" wrapText="1"/>
    </xf>
    <xf numFmtId="4" fontId="6" fillId="0" borderId="2" xfId="16" applyNumberFormat="1" applyFont="1" applyBorder="1" applyAlignment="1">
      <alignment horizontal="center" vertical="top" wrapText="1"/>
    </xf>
    <xf numFmtId="43" fontId="6" fillId="0" borderId="5" xfId="17" applyFont="1" applyBorder="1" applyAlignment="1">
      <alignment horizontal="center" vertical="top" wrapText="1"/>
    </xf>
    <xf numFmtId="4" fontId="6" fillId="0" borderId="2" xfId="0" applyNumberFormat="1" applyFont="1" applyBorder="1" applyAlignment="1">
      <alignment vertical="top" wrapText="1"/>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7" fillId="13" borderId="5"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69"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16" xfId="0" applyFont="1" applyFill="1" applyBorder="1" applyAlignment="1">
      <alignment horizontal="center" vertical="center" wrapText="1"/>
    </xf>
    <xf numFmtId="0" fontId="7" fillId="13" borderId="12" xfId="0" applyFont="1" applyFill="1" applyBorder="1" applyAlignment="1">
      <alignment horizontal="center" vertical="center" wrapText="1"/>
    </xf>
    <xf numFmtId="0" fontId="7" fillId="13" borderId="11"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7" fillId="13" borderId="10" xfId="0" applyFont="1" applyFill="1" applyBorder="1" applyAlignment="1">
      <alignment horizontal="center" vertical="center" wrapText="1"/>
    </xf>
    <xf numFmtId="0" fontId="7" fillId="13" borderId="59" xfId="0" applyFont="1" applyFill="1" applyBorder="1" applyAlignment="1">
      <alignment horizontal="center" vertical="center" wrapText="1"/>
    </xf>
    <xf numFmtId="0" fontId="7" fillId="13" borderId="65" xfId="0" applyFont="1" applyFill="1" applyBorder="1" applyAlignment="1">
      <alignment horizontal="center" vertical="center" wrapText="1"/>
    </xf>
    <xf numFmtId="0" fontId="7" fillId="0" borderId="0" xfId="0" applyFont="1" applyBorder="1" applyAlignment="1">
      <alignment horizontal="center" wrapText="1"/>
    </xf>
    <xf numFmtId="3" fontId="7" fillId="0" borderId="14" xfId="0" applyNumberFormat="1" applyFont="1" applyBorder="1" applyAlignment="1">
      <alignment horizontal="right" wrapText="1"/>
    </xf>
    <xf numFmtId="3" fontId="7" fillId="0" borderId="13"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7" xfId="0" applyNumberFormat="1" applyFont="1" applyBorder="1" applyAlignment="1">
      <alignment horizontal="right" wrapText="1"/>
    </xf>
    <xf numFmtId="0" fontId="7" fillId="12" borderId="15" xfId="0" applyFont="1" applyFill="1" applyBorder="1" applyAlignment="1">
      <alignment horizontal="center" vertical="center" wrapText="1"/>
    </xf>
    <xf numFmtId="0" fontId="7" fillId="12" borderId="16" xfId="0" applyFont="1" applyFill="1" applyBorder="1" applyAlignment="1">
      <alignment horizontal="center" vertical="center" wrapText="1"/>
    </xf>
    <xf numFmtId="0" fontId="7" fillId="12" borderId="61" xfId="0" applyFont="1" applyFill="1" applyBorder="1" applyAlignment="1">
      <alignment horizontal="center" vertical="center" wrapText="1"/>
    </xf>
    <xf numFmtId="0" fontId="4" fillId="0" borderId="15" xfId="0" applyFont="1" applyBorder="1" applyAlignment="1">
      <alignment horizontal="center" vertical="top" wrapText="1"/>
    </xf>
    <xf numFmtId="0" fontId="4" fillId="0" borderId="16" xfId="0" applyFont="1" applyBorder="1" applyAlignment="1">
      <alignment horizontal="center" vertical="top" wrapText="1"/>
    </xf>
    <xf numFmtId="0" fontId="4" fillId="0" borderId="12" xfId="0" applyFont="1" applyBorder="1" applyAlignment="1">
      <alignment horizontal="center" vertical="top" wrapText="1"/>
    </xf>
    <xf numFmtId="0" fontId="4" fillId="0" borderId="11" xfId="0" applyFont="1" applyBorder="1" applyAlignment="1">
      <alignment horizontal="center" vertical="top" wrapText="1"/>
    </xf>
    <xf numFmtId="0" fontId="4" fillId="0" borderId="14" xfId="0" applyFont="1" applyBorder="1" applyAlignment="1">
      <alignment horizontal="center" vertical="top" wrapText="1"/>
    </xf>
    <xf numFmtId="0" fontId="4" fillId="0" borderId="13"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5" fillId="0" borderId="0" xfId="0" applyFont="1" applyBorder="1" applyAlignment="1">
      <alignment horizontal="center" wrapText="1"/>
    </xf>
    <xf numFmtId="3" fontId="7" fillId="12" borderId="59" xfId="0" applyNumberFormat="1" applyFont="1" applyFill="1" applyBorder="1" applyAlignment="1">
      <alignment horizontal="center" vertical="center" wrapText="1"/>
    </xf>
    <xf numFmtId="0" fontId="7" fillId="12" borderId="60" xfId="0" applyFont="1" applyFill="1" applyBorder="1" applyAlignment="1">
      <alignment horizontal="center" vertical="center" wrapText="1"/>
    </xf>
    <xf numFmtId="0" fontId="7" fillId="12" borderId="62" xfId="0" applyFont="1" applyFill="1" applyBorder="1" applyAlignment="1">
      <alignment horizontal="center" vertical="center" wrapText="1"/>
    </xf>
    <xf numFmtId="0" fontId="7" fillId="12" borderId="63" xfId="0" applyFont="1" applyFill="1" applyBorder="1" applyAlignment="1">
      <alignment horizontal="center" vertical="center" wrapText="1"/>
    </xf>
    <xf numFmtId="3" fontId="58" fillId="0" borderId="5" xfId="0" applyNumberFormat="1" applyFont="1" applyBorder="1" applyAlignment="1">
      <alignment horizontal="right" wrapText="1"/>
    </xf>
    <xf numFmtId="3" fontId="58" fillId="0" borderId="7" xfId="0" applyNumberFormat="1" applyFont="1" applyBorder="1" applyAlignment="1">
      <alignment horizontal="right" wrapText="1"/>
    </xf>
    <xf numFmtId="0" fontId="7" fillId="11" borderId="15" xfId="0" applyFont="1" applyFill="1" applyBorder="1" applyAlignment="1">
      <alignment horizontal="center" vertical="top" wrapText="1"/>
    </xf>
    <xf numFmtId="0" fontId="7" fillId="11" borderId="16" xfId="0" applyFont="1" applyFill="1" applyBorder="1" applyAlignment="1">
      <alignment horizontal="center" vertical="top" wrapText="1"/>
    </xf>
    <xf numFmtId="0" fontId="6" fillId="0" borderId="5" xfId="0" applyFont="1" applyBorder="1" applyAlignment="1">
      <alignment horizontal="center" vertical="top" wrapText="1"/>
    </xf>
    <xf numFmtId="0" fontId="6" fillId="0" borderId="7" xfId="0" applyFont="1" applyBorder="1" applyAlignment="1">
      <alignment horizontal="center" vertical="top" wrapText="1"/>
    </xf>
    <xf numFmtId="3" fontId="7" fillId="11" borderId="59" xfId="0" applyNumberFormat="1" applyFont="1" applyFill="1" applyBorder="1" applyAlignment="1">
      <alignment horizontal="center" vertical="top" wrapText="1"/>
    </xf>
    <xf numFmtId="0" fontId="7" fillId="11" borderId="60" xfId="0" applyFont="1" applyFill="1" applyBorder="1" applyAlignment="1">
      <alignment horizontal="center" vertical="top" wrapText="1"/>
    </xf>
    <xf numFmtId="0" fontId="7" fillId="11" borderId="61" xfId="0" applyFont="1" applyFill="1" applyBorder="1" applyAlignment="1">
      <alignment horizontal="center" vertical="top" wrapText="1"/>
    </xf>
    <xf numFmtId="0" fontId="7" fillId="11" borderId="62" xfId="0" applyFont="1" applyFill="1" applyBorder="1" applyAlignment="1">
      <alignment horizontal="center" vertical="top" wrapText="1"/>
    </xf>
    <xf numFmtId="0" fontId="7" fillId="11" borderId="5" xfId="0" applyFont="1" applyFill="1" applyBorder="1" applyAlignment="1">
      <alignment horizontal="center" vertical="top" wrapText="1"/>
    </xf>
    <xf numFmtId="0" fontId="7" fillId="11" borderId="7" xfId="0" applyFont="1" applyFill="1" applyBorder="1" applyAlignment="1">
      <alignment horizontal="center" vertical="top" wrapText="1"/>
    </xf>
    <xf numFmtId="0" fontId="7" fillId="11" borderId="69" xfId="0" applyFont="1" applyFill="1" applyBorder="1" applyAlignment="1">
      <alignment horizontal="center" vertical="top" wrapText="1"/>
    </xf>
    <xf numFmtId="0" fontId="7" fillId="11" borderId="63" xfId="0" applyFont="1" applyFill="1" applyBorder="1" applyAlignment="1">
      <alignment horizontal="center" vertical="top" wrapText="1"/>
    </xf>
    <xf numFmtId="0" fontId="7" fillId="0" borderId="0" xfId="0" applyFont="1" applyAlignment="1">
      <alignment horizontal="center" vertical="center" wrapText="1"/>
    </xf>
    <xf numFmtId="0" fontId="7" fillId="0" borderId="0" xfId="0" applyFont="1" applyAlignment="1">
      <alignment horizontal="center" vertical="top" wrapText="1"/>
    </xf>
    <xf numFmtId="187" fontId="7" fillId="0" borderId="0" xfId="0" applyNumberFormat="1" applyFont="1" applyAlignment="1">
      <alignment horizontal="center" vertical="center" wrapText="1"/>
    </xf>
    <xf numFmtId="0" fontId="7" fillId="0" borderId="3" xfId="0" applyFont="1" applyBorder="1" applyAlignment="1">
      <alignment horizontal="center" vertical="center" wrapText="1"/>
    </xf>
    <xf numFmtId="0" fontId="6" fillId="0" borderId="10" xfId="0" applyFont="1" applyBorder="1" applyAlignment="1">
      <alignment horizontal="center" wrapText="1"/>
    </xf>
    <xf numFmtId="0" fontId="6" fillId="0" borderId="4" xfId="0" applyFont="1" applyBorder="1" applyAlignment="1">
      <alignment horizontal="center" wrapText="1"/>
    </xf>
    <xf numFmtId="0" fontId="6" fillId="0" borderId="10" xfId="0" applyFont="1" applyBorder="1" applyAlignment="1">
      <alignment wrapText="1"/>
    </xf>
    <xf numFmtId="0" fontId="6" fillId="0" borderId="4" xfId="0" applyFont="1" applyBorder="1" applyAlignment="1">
      <alignment wrapText="1"/>
    </xf>
    <xf numFmtId="4" fontId="7" fillId="0" borderId="3" xfId="1" applyNumberFormat="1" applyFont="1" applyBorder="1" applyAlignment="1">
      <alignment horizontal="center" vertical="center" wrapText="1"/>
    </xf>
    <xf numFmtId="4" fontId="6" fillId="0" borderId="10" xfId="1" applyNumberFormat="1" applyFont="1" applyBorder="1" applyAlignment="1">
      <alignment horizontal="center" wrapText="1"/>
    </xf>
    <xf numFmtId="4" fontId="6" fillId="0" borderId="4" xfId="1" applyNumberFormat="1" applyFont="1" applyBorder="1" applyAlignment="1">
      <alignment horizontal="center" wrapText="1"/>
    </xf>
    <xf numFmtId="4" fontId="7" fillId="0" borderId="3" xfId="1" applyNumberFormat="1" applyFont="1" applyFill="1" applyBorder="1" applyAlignment="1">
      <alignment horizontal="center" vertical="center" wrapText="1"/>
    </xf>
    <xf numFmtId="4" fontId="6" fillId="0" borderId="10" xfId="1" applyNumberFormat="1" applyFont="1" applyFill="1" applyBorder="1" applyAlignment="1">
      <alignment horizontal="center" wrapText="1"/>
    </xf>
    <xf numFmtId="4" fontId="6" fillId="0" borderId="4" xfId="1" applyNumberFormat="1" applyFont="1" applyFill="1" applyBorder="1" applyAlignment="1">
      <alignment horizontal="center" wrapText="1"/>
    </xf>
    <xf numFmtId="0" fontId="5" fillId="0" borderId="3" xfId="0" applyFont="1" applyBorder="1" applyAlignment="1">
      <alignment horizontal="center" vertical="center" wrapText="1"/>
    </xf>
    <xf numFmtId="0" fontId="4" fillId="0" borderId="10" xfId="0" applyFont="1" applyBorder="1" applyAlignment="1">
      <alignment horizontal="center" wrapText="1"/>
    </xf>
    <xf numFmtId="0" fontId="4" fillId="0" borderId="4" xfId="0" applyFont="1" applyBorder="1" applyAlignment="1">
      <alignment horizontal="center" wrapText="1"/>
    </xf>
    <xf numFmtId="0" fontId="7" fillId="0" borderId="5" xfId="0" applyFont="1" applyBorder="1" applyAlignment="1">
      <alignment horizontal="center" vertical="top" wrapText="1"/>
    </xf>
    <xf numFmtId="0" fontId="6" fillId="0" borderId="7" xfId="0" applyFont="1" applyBorder="1" applyAlignment="1">
      <alignment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top" wrapText="1"/>
    </xf>
    <xf numFmtId="0" fontId="6" fillId="0" borderId="4" xfId="0" applyFont="1" applyBorder="1" applyAlignment="1">
      <alignment vertical="top"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59" fillId="8" borderId="5" xfId="0" applyFont="1" applyFill="1" applyBorder="1" applyAlignment="1">
      <alignment horizontal="center" vertical="top" wrapText="1"/>
    </xf>
    <xf numFmtId="0" fontId="59" fillId="8" borderId="7" xfId="0" applyFont="1" applyFill="1" applyBorder="1" applyAlignment="1">
      <alignment horizontal="center" vertical="top" wrapText="1"/>
    </xf>
    <xf numFmtId="0" fontId="59" fillId="0" borderId="5" xfId="0" applyFont="1" applyBorder="1" applyAlignment="1">
      <alignment horizontal="center" vertical="top" wrapText="1"/>
    </xf>
    <xf numFmtId="0" fontId="59" fillId="0" borderId="7" xfId="0" applyFont="1" applyBorder="1" applyAlignment="1">
      <alignment horizontal="center" vertical="top" wrapText="1"/>
    </xf>
    <xf numFmtId="43" fontId="4" fillId="3" borderId="17" xfId="1" applyFont="1" applyFill="1" applyBorder="1" applyAlignment="1">
      <alignment horizontal="center" vertical="center" wrapText="1"/>
    </xf>
    <xf numFmtId="0" fontId="5" fillId="0" borderId="0" xfId="0" applyFont="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6" fillId="0" borderId="5"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15" xfId="0" applyFont="1" applyFill="1" applyBorder="1" applyAlignment="1">
      <alignment horizontal="center" vertical="top" wrapText="1"/>
    </xf>
    <xf numFmtId="0" fontId="57" fillId="0" borderId="0" xfId="0" applyFont="1" applyBorder="1" applyAlignment="1">
      <alignment horizontal="center" vertical="center" wrapText="1"/>
    </xf>
    <xf numFmtId="0" fontId="3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3" fillId="3" borderId="5" xfId="11" applyFont="1" applyFill="1" applyBorder="1" applyAlignment="1">
      <alignment horizontal="center" vertical="center" wrapText="1"/>
    </xf>
    <xf numFmtId="0" fontId="43" fillId="3" borderId="7" xfId="11" applyFont="1" applyFill="1" applyBorder="1" applyAlignment="1">
      <alignment horizontal="center" vertical="center" wrapText="1"/>
    </xf>
    <xf numFmtId="0" fontId="6" fillId="3" borderId="5"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14" xfId="0" applyFont="1" applyFill="1" applyBorder="1" applyAlignment="1">
      <alignment horizontal="center" vertical="top" wrapText="1"/>
    </xf>
    <xf numFmtId="0" fontId="6" fillId="3" borderId="13" xfId="0" applyFont="1" applyFill="1" applyBorder="1" applyAlignment="1">
      <alignment horizontal="center" vertical="top" wrapText="1"/>
    </xf>
    <xf numFmtId="188" fontId="6" fillId="0" borderId="15" xfId="0" applyNumberFormat="1" applyFont="1" applyFill="1" applyBorder="1" applyAlignment="1">
      <alignment horizontal="center" vertical="top" wrapText="1"/>
    </xf>
    <xf numFmtId="188" fontId="6" fillId="0" borderId="16" xfId="0" applyNumberFormat="1" applyFont="1" applyFill="1" applyBorder="1" applyAlignment="1">
      <alignment horizontal="center" vertical="top" wrapText="1"/>
    </xf>
    <xf numFmtId="188" fontId="6" fillId="0" borderId="5" xfId="0" applyNumberFormat="1" applyFont="1" applyFill="1" applyBorder="1" applyAlignment="1">
      <alignment horizontal="center" vertical="top" wrapText="1"/>
    </xf>
    <xf numFmtId="188" fontId="6" fillId="0" borderId="7" xfId="0" applyNumberFormat="1" applyFont="1" applyFill="1" applyBorder="1" applyAlignment="1">
      <alignment horizontal="center" vertical="top" wrapText="1"/>
    </xf>
    <xf numFmtId="0" fontId="42" fillId="2" borderId="15" xfId="11" applyFont="1" applyFill="1" applyBorder="1" applyAlignment="1">
      <alignment horizontal="center" vertical="center" wrapText="1"/>
    </xf>
    <xf numFmtId="0" fontId="42" fillId="2" borderId="16" xfId="11" applyFont="1" applyFill="1" applyBorder="1" applyAlignment="1">
      <alignment horizontal="center" vertical="center" wrapText="1"/>
    </xf>
    <xf numFmtId="0" fontId="42" fillId="2" borderId="14" xfId="11" applyFont="1" applyFill="1" applyBorder="1" applyAlignment="1">
      <alignment horizontal="center" vertical="center" wrapText="1"/>
    </xf>
    <xf numFmtId="0" fontId="42" fillId="2" borderId="13" xfId="11" applyFont="1" applyFill="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Alignment="1">
      <alignment horizontal="center" wrapText="1"/>
    </xf>
    <xf numFmtId="0" fontId="4" fillId="0" borderId="5" xfId="14" applyNumberFormat="1" applyFont="1" applyFill="1" applyBorder="1" applyAlignment="1">
      <alignment horizontal="center" vertical="top" wrapText="1"/>
    </xf>
    <xf numFmtId="0" fontId="4" fillId="0" borderId="7" xfId="14" applyNumberFormat="1" applyFont="1" applyFill="1" applyBorder="1" applyAlignment="1">
      <alignment horizontal="center" vertical="top" wrapText="1"/>
    </xf>
    <xf numFmtId="0" fontId="4" fillId="3" borderId="12" xfId="0" applyFont="1" applyFill="1" applyBorder="1" applyAlignment="1">
      <alignment horizontal="center" vertical="top" wrapText="1"/>
    </xf>
    <xf numFmtId="0" fontId="7" fillId="0" borderId="0" xfId="0" applyFont="1" applyFill="1" applyBorder="1" applyAlignment="1">
      <alignment horizontal="center" vertical="center" wrapText="1"/>
    </xf>
    <xf numFmtId="0" fontId="4" fillId="0" borderId="0" xfId="0" applyFont="1" applyBorder="1" applyAlignment="1">
      <alignment horizontal="center" vertical="top" wrapText="1"/>
    </xf>
    <xf numFmtId="0" fontId="13" fillId="0" borderId="17" xfId="0" applyFont="1" applyBorder="1" applyAlignment="1">
      <alignment horizontal="center" vertical="center"/>
    </xf>
    <xf numFmtId="0" fontId="26" fillId="2" borderId="15"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14" xfId="0" applyFont="1" applyFill="1" applyBorder="1" applyAlignment="1">
      <alignment horizontal="center" vertical="center" wrapText="1"/>
    </xf>
    <xf numFmtId="0" fontId="26" fillId="2" borderId="13" xfId="0" applyFont="1" applyFill="1" applyBorder="1" applyAlignment="1">
      <alignment horizontal="center" vertical="center" wrapText="1"/>
    </xf>
    <xf numFmtId="49" fontId="27" fillId="3" borderId="5" xfId="0" applyNumberFormat="1" applyFont="1" applyFill="1" applyBorder="1" applyAlignment="1">
      <alignment horizontal="center" vertical="center"/>
    </xf>
    <xf numFmtId="49" fontId="27" fillId="3" borderId="7" xfId="0" applyNumberFormat="1" applyFont="1" applyFill="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2" borderId="1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3" borderId="15" xfId="0" applyFont="1" applyFill="1" applyBorder="1" applyAlignment="1">
      <alignment horizontal="center" vertical="top" wrapText="1"/>
    </xf>
    <xf numFmtId="0" fontId="6" fillId="3" borderId="16" xfId="0" applyFont="1" applyFill="1" applyBorder="1" applyAlignment="1">
      <alignment horizontal="center" vertical="top" wrapText="1"/>
    </xf>
    <xf numFmtId="0" fontId="6" fillId="3" borderId="12" xfId="0" applyFont="1" applyFill="1" applyBorder="1" applyAlignment="1">
      <alignment horizontal="center" vertical="top" wrapText="1"/>
    </xf>
    <xf numFmtId="0" fontId="6" fillId="3" borderId="11" xfId="0" applyFont="1" applyFill="1" applyBorder="1" applyAlignment="1">
      <alignment horizontal="center" vertical="top" wrapText="1"/>
    </xf>
    <xf numFmtId="188" fontId="5" fillId="0" borderId="15" xfId="0" applyNumberFormat="1" applyFont="1" applyBorder="1" applyAlignment="1">
      <alignment horizontal="center" vertical="center" wrapText="1"/>
    </xf>
    <xf numFmtId="188" fontId="5" fillId="0" borderId="16" xfId="0" applyNumberFormat="1" applyFont="1" applyBorder="1" applyAlignment="1">
      <alignment horizontal="center" vertical="center" wrapText="1"/>
    </xf>
    <xf numFmtId="188" fontId="5" fillId="0" borderId="14" xfId="0" applyNumberFormat="1" applyFont="1" applyBorder="1" applyAlignment="1">
      <alignment horizontal="center" vertical="center" wrapText="1"/>
    </xf>
    <xf numFmtId="188" fontId="5" fillId="0" borderId="13" xfId="0" applyNumberFormat="1" applyFont="1" applyBorder="1" applyAlignment="1">
      <alignment horizontal="center" vertical="center" wrapText="1"/>
    </xf>
    <xf numFmtId="49" fontId="6" fillId="3" borderId="5" xfId="0" applyNumberFormat="1" applyFont="1" applyFill="1" applyBorder="1" applyAlignment="1">
      <alignment horizontal="center" vertical="top" wrapText="1"/>
    </xf>
    <xf numFmtId="49" fontId="6" fillId="3" borderId="7" xfId="0" applyNumberFormat="1" applyFont="1" applyFill="1" applyBorder="1" applyAlignment="1">
      <alignment horizontal="center" vertical="top" wrapText="1"/>
    </xf>
    <xf numFmtId="49" fontId="4" fillId="3" borderId="15" xfId="0" applyNumberFormat="1" applyFont="1" applyFill="1" applyBorder="1" applyAlignment="1">
      <alignment horizontal="center" vertical="top" wrapText="1"/>
    </xf>
    <xf numFmtId="49" fontId="4" fillId="3" borderId="16" xfId="0" applyNumberFormat="1" applyFont="1" applyFill="1" applyBorder="1" applyAlignment="1">
      <alignment horizontal="center" vertical="top" wrapText="1"/>
    </xf>
    <xf numFmtId="49" fontId="4" fillId="3" borderId="12" xfId="0" applyNumberFormat="1" applyFont="1" applyFill="1" applyBorder="1" applyAlignment="1">
      <alignment horizontal="center" vertical="top" wrapText="1"/>
    </xf>
    <xf numFmtId="49" fontId="4" fillId="3" borderId="11" xfId="0" applyNumberFormat="1" applyFont="1" applyFill="1" applyBorder="1" applyAlignment="1">
      <alignment horizontal="center" vertical="top" wrapText="1"/>
    </xf>
    <xf numFmtId="49" fontId="4" fillId="3" borderId="14" xfId="0" applyNumberFormat="1" applyFont="1" applyFill="1" applyBorder="1" applyAlignment="1">
      <alignment horizontal="center" vertical="top" wrapText="1"/>
    </xf>
    <xf numFmtId="49" fontId="4" fillId="3" borderId="13" xfId="0" applyNumberFormat="1" applyFont="1" applyFill="1" applyBorder="1" applyAlignment="1">
      <alignment horizontal="center" vertical="top"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0" borderId="0" xfId="0" applyFont="1" applyAlignment="1">
      <alignment horizontal="center" vertical="center" wrapText="1"/>
    </xf>
    <xf numFmtId="0" fontId="13" fillId="0" borderId="0" xfId="0" applyFont="1" applyBorder="1" applyAlignment="1">
      <alignment horizontal="center" vertical="center" wrapText="1"/>
    </xf>
    <xf numFmtId="0" fontId="11" fillId="0" borderId="5" xfId="0" applyFont="1" applyBorder="1" applyAlignment="1">
      <alignment horizontal="center" vertical="top" wrapText="1"/>
    </xf>
    <xf numFmtId="0" fontId="11" fillId="0" borderId="7" xfId="0" applyFont="1" applyBorder="1" applyAlignment="1">
      <alignment horizontal="center" vertical="top"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15" fillId="0" borderId="0"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5" xfId="0" applyFont="1" applyBorder="1" applyAlignment="1">
      <alignment horizontal="center" wrapText="1"/>
    </xf>
    <xf numFmtId="0" fontId="4" fillId="0" borderId="7" xfId="0" applyFont="1" applyBorder="1" applyAlignment="1">
      <alignment horizontal="center" wrapText="1"/>
    </xf>
    <xf numFmtId="0" fontId="4" fillId="0" borderId="39"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7" fillId="0" borderId="0" xfId="9" applyFont="1" applyBorder="1" applyAlignment="1">
      <alignment horizontal="center" vertical="center" wrapText="1"/>
    </xf>
    <xf numFmtId="0" fontId="7" fillId="0" borderId="1" xfId="9" applyFont="1" applyBorder="1" applyAlignment="1">
      <alignment horizontal="center" vertical="center" wrapText="1"/>
    </xf>
    <xf numFmtId="0" fontId="5" fillId="0" borderId="0" xfId="15" applyFont="1" applyAlignment="1">
      <alignment horizontal="center" vertical="center" wrapText="1"/>
    </xf>
    <xf numFmtId="0" fontId="5" fillId="0" borderId="1" xfId="15" applyFont="1" applyBorder="1" applyAlignment="1">
      <alignment horizontal="center" vertical="center" wrapText="1"/>
    </xf>
    <xf numFmtId="0" fontId="4" fillId="3" borderId="5" xfId="15" applyFont="1" applyFill="1" applyBorder="1" applyAlignment="1">
      <alignment horizontal="center" vertical="center" wrapText="1"/>
    </xf>
    <xf numFmtId="0" fontId="4" fillId="3" borderId="7" xfId="15" applyFont="1" applyFill="1" applyBorder="1" applyAlignment="1">
      <alignment horizontal="center" vertical="center" wrapText="1"/>
    </xf>
    <xf numFmtId="0" fontId="4" fillId="3" borderId="12" xfId="15" applyFont="1" applyFill="1" applyBorder="1" applyAlignment="1">
      <alignment horizontal="center" vertical="center" wrapText="1"/>
    </xf>
    <xf numFmtId="0" fontId="5" fillId="0" borderId="36" xfId="15"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16" fillId="0" borderId="0" xfId="0" applyFont="1" applyAlignment="1">
      <alignment horizontal="center" wrapText="1"/>
    </xf>
    <xf numFmtId="0" fontId="7" fillId="0" borderId="15" xfId="9" applyFont="1" applyBorder="1" applyAlignment="1">
      <alignment horizontal="center" vertical="center" wrapText="1"/>
    </xf>
    <xf numFmtId="0" fontId="7" fillId="0" borderId="16" xfId="9" applyFont="1" applyBorder="1" applyAlignment="1">
      <alignment horizontal="center" vertical="center" wrapText="1"/>
    </xf>
    <xf numFmtId="0" fontId="7" fillId="0" borderId="14" xfId="9" applyFont="1" applyBorder="1" applyAlignment="1">
      <alignment horizontal="center" vertical="center" wrapText="1"/>
    </xf>
    <xf numFmtId="0" fontId="7" fillId="0" borderId="13" xfId="9" applyFont="1" applyBorder="1" applyAlignment="1">
      <alignment horizontal="center" vertical="center" wrapText="1"/>
    </xf>
    <xf numFmtId="0" fontId="7" fillId="0" borderId="3" xfId="9" applyFont="1" applyBorder="1" applyAlignment="1">
      <alignment horizontal="center" vertical="center" wrapText="1"/>
    </xf>
    <xf numFmtId="0" fontId="7" fillId="0" borderId="4" xfId="9" applyFont="1" applyBorder="1" applyAlignment="1">
      <alignment horizontal="center" vertical="center" wrapText="1"/>
    </xf>
    <xf numFmtId="43" fontId="7" fillId="0" borderId="3" xfId="1" applyFont="1" applyBorder="1" applyAlignment="1">
      <alignment horizontal="center" vertical="center" wrapText="1"/>
    </xf>
    <xf numFmtId="43" fontId="7" fillId="0" borderId="4" xfId="1" applyFont="1" applyBorder="1" applyAlignment="1">
      <alignment horizontal="center" vertical="center" wrapText="1"/>
    </xf>
    <xf numFmtId="0" fontId="7" fillId="0" borderId="5" xfId="9" applyFont="1" applyBorder="1" applyAlignment="1">
      <alignment horizontal="center" vertical="center" wrapText="1"/>
    </xf>
    <xf numFmtId="0" fontId="7" fillId="0" borderId="7" xfId="9" applyFont="1" applyBorder="1" applyAlignment="1">
      <alignment horizontal="center" vertical="center" wrapText="1"/>
    </xf>
    <xf numFmtId="14" fontId="6" fillId="0" borderId="34" xfId="0" applyNumberFormat="1" applyFont="1" applyBorder="1" applyAlignment="1">
      <alignment horizontal="center" vertical="top" wrapText="1"/>
    </xf>
    <xf numFmtId="14" fontId="6" fillId="0" borderId="33" xfId="0" applyNumberFormat="1" applyFont="1" applyBorder="1" applyAlignment="1">
      <alignment horizontal="center" vertical="top" wrapText="1"/>
    </xf>
    <xf numFmtId="0" fontId="5" fillId="2" borderId="2" xfId="15" applyFont="1" applyFill="1" applyBorder="1" applyAlignment="1">
      <alignment horizontal="center" vertical="center" wrapText="1"/>
    </xf>
    <xf numFmtId="0" fontId="5" fillId="2" borderId="15" xfId="15" applyFont="1" applyFill="1" applyBorder="1" applyAlignment="1">
      <alignment horizontal="center" vertical="center" wrapText="1"/>
    </xf>
    <xf numFmtId="0" fontId="5" fillId="2" borderId="16" xfId="15" applyFont="1" applyFill="1" applyBorder="1" applyAlignment="1">
      <alignment horizontal="center" vertical="center" wrapText="1"/>
    </xf>
    <xf numFmtId="0" fontId="5" fillId="2" borderId="14" xfId="15" applyFont="1" applyFill="1" applyBorder="1" applyAlignment="1">
      <alignment horizontal="center" vertical="center" wrapText="1"/>
    </xf>
    <xf numFmtId="0" fontId="5" fillId="2" borderId="13" xfId="15" applyFont="1" applyFill="1" applyBorder="1" applyAlignment="1">
      <alignment horizontal="center" vertical="center" wrapText="1"/>
    </xf>
    <xf numFmtId="0" fontId="6" fillId="0" borderId="34" xfId="0" applyFont="1" applyBorder="1" applyAlignment="1">
      <alignment horizontal="center" vertical="top" wrapText="1"/>
    </xf>
    <xf numFmtId="0" fontId="6" fillId="0" borderId="33" xfId="0" applyFont="1" applyBorder="1" applyAlignment="1">
      <alignment horizontal="center" vertical="top" wrapText="1"/>
    </xf>
    <xf numFmtId="0" fontId="6" fillId="0" borderId="34" xfId="0" applyFont="1" applyBorder="1" applyAlignment="1">
      <alignment vertical="top" wrapText="1"/>
    </xf>
    <xf numFmtId="0" fontId="6" fillId="0" borderId="33" xfId="0" applyFont="1" applyBorder="1" applyAlignment="1">
      <alignment vertical="top" wrapText="1"/>
    </xf>
    <xf numFmtId="4" fontId="6" fillId="0" borderId="34" xfId="0" applyNumberFormat="1" applyFont="1" applyBorder="1" applyAlignment="1">
      <alignment horizontal="right" vertical="top" wrapText="1"/>
    </xf>
    <xf numFmtId="4" fontId="6" fillId="0" borderId="33" xfId="0" applyNumberFormat="1" applyFont="1" applyBorder="1" applyAlignment="1">
      <alignment horizontal="right" vertical="top" wrapText="1"/>
    </xf>
    <xf numFmtId="4" fontId="6" fillId="0" borderId="45" xfId="0" applyNumberFormat="1" applyFont="1" applyBorder="1" applyAlignment="1">
      <alignment horizontal="center" vertical="top" wrapText="1"/>
    </xf>
    <xf numFmtId="4" fontId="6" fillId="0" borderId="53" xfId="0" applyNumberFormat="1" applyFont="1" applyBorder="1" applyAlignment="1">
      <alignment horizontal="center" vertical="top" wrapText="1"/>
    </xf>
    <xf numFmtId="0" fontId="6" fillId="0" borderId="55" xfId="0" applyFont="1" applyBorder="1" applyAlignment="1">
      <alignment vertical="top" wrapText="1"/>
    </xf>
    <xf numFmtId="0" fontId="6" fillId="0" borderId="56" xfId="0" applyFont="1" applyBorder="1" applyAlignment="1">
      <alignment vertical="top" wrapText="1"/>
    </xf>
    <xf numFmtId="0" fontId="6" fillId="0" borderId="46" xfId="0" applyFont="1" applyBorder="1" applyAlignment="1">
      <alignment horizontal="center" vertical="top" wrapText="1"/>
    </xf>
    <xf numFmtId="0" fontId="6" fillId="0" borderId="54" xfId="0" applyFont="1" applyBorder="1" applyAlignment="1">
      <alignment horizontal="center" vertical="top" wrapText="1"/>
    </xf>
    <xf numFmtId="0" fontId="6" fillId="0" borderId="45" xfId="0" applyFont="1" applyBorder="1" applyAlignment="1">
      <alignment vertical="top" wrapText="1"/>
    </xf>
    <xf numFmtId="0" fontId="6" fillId="0" borderId="46" xfId="0" applyFont="1" applyBorder="1" applyAlignment="1">
      <alignment vertical="top" wrapText="1"/>
    </xf>
    <xf numFmtId="4" fontId="6" fillId="0" borderId="34" xfId="0" applyNumberFormat="1" applyFont="1" applyBorder="1" applyAlignment="1">
      <alignment horizontal="center" vertical="top" wrapText="1"/>
    </xf>
    <xf numFmtId="0" fontId="6" fillId="0" borderId="42" xfId="0" applyFont="1" applyBorder="1" applyAlignment="1">
      <alignment vertical="top" wrapText="1"/>
    </xf>
    <xf numFmtId="0" fontId="7" fillId="0" borderId="35" xfId="0" applyFont="1" applyBorder="1" applyAlignment="1">
      <alignment horizontal="center" wrapText="1"/>
    </xf>
    <xf numFmtId="0" fontId="7" fillId="10" borderId="34" xfId="0" applyFont="1" applyFill="1" applyBorder="1" applyAlignment="1">
      <alignment horizontal="center" vertical="center" wrapText="1"/>
    </xf>
    <xf numFmtId="0" fontId="7" fillId="0" borderId="0" xfId="0" applyFont="1" applyFill="1" applyBorder="1" applyAlignment="1">
      <alignment horizontal="center"/>
    </xf>
    <xf numFmtId="0" fontId="46" fillId="0" borderId="1" xfId="0" applyFont="1" applyFill="1" applyBorder="1" applyAlignment="1">
      <alignment horizontal="center"/>
    </xf>
    <xf numFmtId="0" fontId="6" fillId="0" borderId="2" xfId="0" applyFont="1" applyFill="1" applyBorder="1" applyAlignment="1">
      <alignment horizontal="center" vertical="center" wrapText="1"/>
    </xf>
    <xf numFmtId="4" fontId="6" fillId="0" borderId="2" xfId="0" applyNumberFormat="1" applyFont="1" applyFill="1" applyBorder="1" applyAlignment="1">
      <alignment horizontal="center" vertical="center" wrapText="1"/>
    </xf>
    <xf numFmtId="43"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91" fontId="6" fillId="0" borderId="3" xfId="0" applyNumberFormat="1" applyFont="1" applyFill="1" applyBorder="1" applyAlignment="1">
      <alignment horizontal="center" vertical="center" wrapText="1"/>
    </xf>
    <xf numFmtId="191" fontId="6" fillId="0" borderId="4" xfId="0" applyNumberFormat="1" applyFont="1" applyFill="1" applyBorder="1" applyAlignment="1">
      <alignment horizontal="center" vertical="center" wrapText="1"/>
    </xf>
    <xf numFmtId="191" fontId="6" fillId="0" borderId="3" xfId="0" applyNumberFormat="1" applyFont="1" applyFill="1" applyBorder="1" applyAlignment="1">
      <alignment horizontal="center" vertical="top" wrapText="1"/>
    </xf>
    <xf numFmtId="191" fontId="6" fillId="0" borderId="4" xfId="0" applyNumberFormat="1" applyFont="1" applyFill="1" applyBorder="1" applyAlignment="1">
      <alignment horizontal="center" vertical="top"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4" fillId="0" borderId="14" xfId="14" applyNumberFormat="1" applyFont="1" applyFill="1" applyBorder="1" applyAlignment="1">
      <alignment horizontal="center" vertical="top" wrapText="1"/>
    </xf>
    <xf numFmtId="0" fontId="4" fillId="0" borderId="13" xfId="14" applyNumberFormat="1" applyFont="1" applyFill="1" applyBorder="1" applyAlignment="1">
      <alignment horizontal="center" vertical="top" wrapText="1"/>
    </xf>
    <xf numFmtId="0" fontId="4" fillId="0" borderId="12" xfId="14" applyNumberFormat="1" applyFont="1" applyFill="1" applyBorder="1" applyAlignment="1">
      <alignment horizontal="center" vertical="top" wrapText="1"/>
    </xf>
    <xf numFmtId="0" fontId="4" fillId="0" borderId="0" xfId="14" applyNumberFormat="1" applyFont="1" applyFill="1" applyBorder="1" applyAlignment="1">
      <alignment horizontal="center" vertical="top" wrapText="1"/>
    </xf>
    <xf numFmtId="0" fontId="7" fillId="0" borderId="0" xfId="0" applyFont="1" applyFill="1" applyAlignment="1">
      <alignment horizontal="center"/>
    </xf>
    <xf numFmtId="0" fontId="46" fillId="0" borderId="1" xfId="0" applyFont="1" applyBorder="1" applyAlignment="1">
      <alignment horizontal="center" wrapText="1"/>
    </xf>
    <xf numFmtId="0" fontId="46" fillId="0" borderId="28" xfId="0" applyFont="1" applyBorder="1" applyAlignment="1">
      <alignment horizont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46" fillId="0" borderId="0" xfId="0" applyFont="1" applyFill="1" applyBorder="1" applyAlignment="1">
      <alignment horizontal="center"/>
    </xf>
    <xf numFmtId="0" fontId="5" fillId="0" borderId="2" xfId="0" applyFont="1" applyBorder="1" applyAlignment="1">
      <alignment horizontal="center" vertical="center" wrapText="1"/>
    </xf>
    <xf numFmtId="191" fontId="5" fillId="0" borderId="2" xfId="0" applyNumberFormat="1" applyFont="1" applyBorder="1" applyAlignment="1">
      <alignment horizontal="center" vertical="center" wrapText="1"/>
    </xf>
    <xf numFmtId="0" fontId="46" fillId="0" borderId="6" xfId="0" applyFont="1" applyBorder="1" applyAlignment="1">
      <alignment horizontal="center" wrapText="1"/>
    </xf>
    <xf numFmtId="0" fontId="46" fillId="0" borderId="26" xfId="0" applyFont="1" applyBorder="1" applyAlignment="1">
      <alignment horizontal="center" wrapText="1"/>
    </xf>
    <xf numFmtId="15" fontId="39" fillId="0" borderId="0" xfId="9" applyNumberFormat="1" applyFont="1" applyAlignment="1">
      <alignment horizontal="center" vertical="center" wrapText="1"/>
    </xf>
    <xf numFmtId="15" fontId="5" fillId="0" borderId="0" xfId="9" applyNumberFormat="1" applyFont="1" applyAlignment="1">
      <alignment horizontal="center" vertical="center" wrapText="1"/>
    </xf>
    <xf numFmtId="0" fontId="4" fillId="0" borderId="15" xfId="0" applyFont="1" applyBorder="1" applyAlignment="1">
      <alignment horizontal="center" wrapText="1"/>
    </xf>
    <xf numFmtId="0" fontId="4" fillId="0" borderId="16" xfId="0" applyFont="1" applyBorder="1" applyAlignment="1">
      <alignment horizontal="center" wrapText="1"/>
    </xf>
    <xf numFmtId="0" fontId="4" fillId="0" borderId="12" xfId="0" applyFont="1" applyBorder="1" applyAlignment="1">
      <alignment horizontal="center" wrapText="1"/>
    </xf>
    <xf numFmtId="0" fontId="4" fillId="0" borderId="11" xfId="0" applyFont="1" applyBorder="1" applyAlignment="1">
      <alignment horizontal="center" wrapText="1"/>
    </xf>
    <xf numFmtId="0" fontId="7" fillId="0" borderId="17" xfId="9" applyFont="1" applyBorder="1" applyAlignment="1">
      <alignment horizontal="center" vertical="center" wrapText="1"/>
    </xf>
    <xf numFmtId="0" fontId="5" fillId="0" borderId="0" xfId="9" applyFont="1" applyAlignment="1">
      <alignment horizontal="center" vertical="center" wrapText="1"/>
    </xf>
    <xf numFmtId="0" fontId="7" fillId="0" borderId="0" xfId="9" applyFont="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wrapText="1"/>
    </xf>
    <xf numFmtId="0" fontId="5" fillId="0" borderId="12" xfId="0" applyFont="1" applyBorder="1" applyAlignment="1">
      <alignment horizontal="center" wrapText="1"/>
    </xf>
    <xf numFmtId="0" fontId="5" fillId="0" borderId="11" xfId="0" applyFont="1" applyBorder="1" applyAlignment="1">
      <alignment horizontal="center" wrapText="1"/>
    </xf>
    <xf numFmtId="0" fontId="5" fillId="0" borderId="10" xfId="0" applyFont="1" applyBorder="1" applyAlignment="1">
      <alignment horizontal="center" vertical="center" wrapText="1"/>
    </xf>
    <xf numFmtId="0" fontId="5" fillId="0" borderId="4" xfId="0" applyFont="1" applyBorder="1" applyAlignment="1">
      <alignment horizontal="center" vertical="center" wrapText="1"/>
    </xf>
    <xf numFmtId="4" fontId="5" fillId="0" borderId="3" xfId="12" applyNumberFormat="1" applyFont="1" applyFill="1" applyBorder="1" applyAlignment="1">
      <alignment horizontal="center" vertical="center" wrapText="1"/>
    </xf>
    <xf numFmtId="4" fontId="5" fillId="0" borderId="10" xfId="12" applyNumberFormat="1" applyFont="1" applyFill="1" applyBorder="1" applyAlignment="1">
      <alignment horizontal="center" vertical="center" wrapText="1"/>
    </xf>
    <xf numFmtId="0" fontId="5" fillId="0" borderId="3" xfId="0" applyFont="1" applyBorder="1" applyAlignment="1">
      <alignment horizontal="center" wrapText="1"/>
    </xf>
    <xf numFmtId="0" fontId="5" fillId="0" borderId="10" xfId="0" applyFont="1" applyBorder="1" applyAlignment="1">
      <alignment horizont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4" fontId="4" fillId="3" borderId="14" xfId="0" applyNumberFormat="1" applyFont="1" applyFill="1" applyBorder="1" applyAlignment="1">
      <alignment horizontal="left" vertical="top" wrapText="1"/>
    </xf>
    <xf numFmtId="4" fontId="4" fillId="3" borderId="13" xfId="0" applyNumberFormat="1" applyFont="1" applyFill="1" applyBorder="1" applyAlignment="1">
      <alignment horizontal="left" vertical="top" wrapText="1"/>
    </xf>
    <xf numFmtId="15" fontId="39" fillId="0" borderId="0" xfId="9" applyNumberFormat="1" applyFont="1" applyFill="1" applyBorder="1" applyAlignment="1">
      <alignment horizontal="center" vertical="center" wrapText="1"/>
    </xf>
    <xf numFmtId="15" fontId="5" fillId="0" borderId="0" xfId="9" applyNumberFormat="1" applyFont="1" applyFill="1" applyBorder="1" applyAlignment="1">
      <alignment horizontal="center" vertical="center" wrapText="1"/>
    </xf>
    <xf numFmtId="43" fontId="5" fillId="2" borderId="2" xfId="1"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5" xfId="0" quotePrefix="1" applyFont="1" applyFill="1" applyBorder="1" applyAlignment="1">
      <alignment horizontal="center" vertical="center" wrapText="1"/>
    </xf>
    <xf numFmtId="0" fontId="4" fillId="3" borderId="6" xfId="0" quotePrefix="1" applyFont="1" applyFill="1" applyBorder="1" applyAlignment="1">
      <alignment horizontal="center" vertical="center" wrapText="1"/>
    </xf>
    <xf numFmtId="0" fontId="4" fillId="3" borderId="7" xfId="0" quotePrefix="1" applyFont="1" applyFill="1" applyBorder="1" applyAlignment="1">
      <alignment horizontal="center" vertical="center" wrapText="1"/>
    </xf>
    <xf numFmtId="0" fontId="5" fillId="0" borderId="2" xfId="0" applyFont="1" applyFill="1" applyBorder="1" applyAlignment="1">
      <alignment horizontal="center" vertical="center" wrapText="1"/>
    </xf>
    <xf numFmtId="43" fontId="5" fillId="0" borderId="2" xfId="1"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5" fillId="4" borderId="2" xfId="0" applyFont="1" applyFill="1" applyBorder="1" applyAlignment="1">
      <alignment horizontal="center" vertical="center" wrapText="1"/>
    </xf>
    <xf numFmtId="4" fontId="5" fillId="4" borderId="3" xfId="0" applyNumberFormat="1" applyFont="1" applyFill="1" applyBorder="1" applyAlignment="1">
      <alignment horizontal="center" vertical="center" wrapText="1"/>
    </xf>
    <xf numFmtId="4" fontId="5" fillId="4" borderId="4" xfId="0" applyNumberFormat="1" applyFont="1" applyFill="1" applyBorder="1" applyAlignment="1">
      <alignment horizontal="center" vertical="center" wrapText="1"/>
    </xf>
    <xf numFmtId="4" fontId="5" fillId="4" borderId="2" xfId="0" applyNumberFormat="1" applyFont="1" applyFill="1" applyBorder="1" applyAlignment="1">
      <alignment horizontal="center" vertical="center" wrapText="1"/>
    </xf>
    <xf numFmtId="0" fontId="4" fillId="0" borderId="3"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left" vertical="top" wrapText="1"/>
    </xf>
    <xf numFmtId="4" fontId="4" fillId="0" borderId="2" xfId="0" applyNumberFormat="1" applyFont="1" applyFill="1" applyBorder="1" applyAlignment="1">
      <alignment horizontal="center" vertical="top" wrapText="1"/>
    </xf>
    <xf numFmtId="43" fontId="6" fillId="0" borderId="2" xfId="1" applyFont="1" applyBorder="1" applyAlignment="1">
      <alignment horizontal="center" vertical="top" wrapText="1"/>
    </xf>
    <xf numFmtId="0" fontId="6" fillId="3" borderId="2" xfId="0" applyFont="1" applyFill="1" applyBorder="1" applyAlignment="1">
      <alignment horizontal="center" vertical="top" wrapText="1"/>
    </xf>
    <xf numFmtId="43" fontId="4" fillId="0" borderId="2" xfId="1" applyFont="1" applyFill="1" applyBorder="1" applyAlignment="1">
      <alignment horizontal="center" vertical="top" wrapText="1"/>
    </xf>
    <xf numFmtId="0" fontId="7" fillId="0" borderId="0" xfId="0" applyFont="1" applyBorder="1" applyAlignment="1">
      <alignment horizontal="center" vertical="center" wrapText="1"/>
    </xf>
    <xf numFmtId="0" fontId="4" fillId="0" borderId="0" xfId="4" applyFont="1" applyAlignment="1">
      <alignment horizontal="center"/>
    </xf>
    <xf numFmtId="0" fontId="7" fillId="0" borderId="0" xfId="8" applyFont="1" applyFill="1" applyBorder="1" applyAlignment="1">
      <alignment horizontal="center" vertical="top" wrapText="1"/>
    </xf>
    <xf numFmtId="0" fontId="5" fillId="0" borderId="0" xfId="0" applyFont="1" applyAlignment="1">
      <alignment horizontal="center" vertical="center"/>
    </xf>
    <xf numFmtId="0" fontId="7" fillId="5" borderId="3" xfId="9" applyFont="1" applyFill="1" applyBorder="1" applyAlignment="1">
      <alignment horizontal="center" vertical="center" wrapText="1"/>
    </xf>
    <xf numFmtId="0" fontId="7" fillId="5" borderId="4" xfId="9" applyFont="1" applyFill="1" applyBorder="1" applyAlignment="1">
      <alignment horizontal="center" vertical="center" wrapText="1"/>
    </xf>
    <xf numFmtId="0" fontId="7" fillId="5" borderId="2" xfId="9" applyFont="1" applyFill="1" applyBorder="1" applyAlignment="1">
      <alignment horizontal="center" vertical="center" wrapText="1"/>
    </xf>
    <xf numFmtId="43" fontId="7" fillId="5" borderId="2" xfId="5"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1" fillId="0" borderId="0" xfId="0" applyFont="1" applyBorder="1" applyAlignment="1">
      <alignment horizontal="left" vertical="center" wrapText="1"/>
    </xf>
    <xf numFmtId="0" fontId="12" fillId="0" borderId="0" xfId="0" applyFont="1" applyAlignment="1">
      <alignment horizontal="left" vertical="center" wrapText="1"/>
    </xf>
    <xf numFmtId="4" fontId="5" fillId="2" borderId="3" xfId="0" applyNumberFormat="1" applyFont="1" applyFill="1" applyBorder="1" applyAlignment="1">
      <alignment horizontal="center" vertical="center" wrapText="1"/>
    </xf>
    <xf numFmtId="4" fontId="5" fillId="2" borderId="4" xfId="0"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7"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7" fillId="0" borderId="0" xfId="0" applyFont="1" applyAlignment="1">
      <alignment horizontal="left" vertical="center" wrapText="1"/>
    </xf>
    <xf numFmtId="0" fontId="5" fillId="0" borderId="0" xfId="0" applyFont="1" applyFill="1" applyBorder="1" applyAlignment="1">
      <alignment horizontal="center" wrapText="1"/>
    </xf>
    <xf numFmtId="0" fontId="5" fillId="0" borderId="1" xfId="0" applyFont="1" applyFill="1" applyBorder="1" applyAlignment="1">
      <alignment horizontal="center" wrapText="1"/>
    </xf>
    <xf numFmtId="0" fontId="5" fillId="0" borderId="2" xfId="0" applyFont="1" applyFill="1" applyBorder="1" applyAlignment="1">
      <alignment horizontal="center" vertical="top" wrapText="1"/>
    </xf>
    <xf numFmtId="0" fontId="21" fillId="3" borderId="5" xfId="0" quotePrefix="1" applyFont="1" applyFill="1" applyBorder="1" applyAlignment="1">
      <alignment horizontal="center" vertical="center" wrapText="1"/>
    </xf>
    <xf numFmtId="0" fontId="21" fillId="3" borderId="6" xfId="0" quotePrefix="1" applyFont="1" applyFill="1" applyBorder="1" applyAlignment="1">
      <alignment horizontal="center" vertical="center" wrapText="1"/>
    </xf>
    <xf numFmtId="0" fontId="21" fillId="3" borderId="7" xfId="0" quotePrefix="1" applyFont="1" applyFill="1" applyBorder="1" applyAlignment="1">
      <alignment horizontal="center" vertical="center" wrapText="1"/>
    </xf>
    <xf numFmtId="0" fontId="5" fillId="0" borderId="17" xfId="0" applyFont="1" applyFill="1" applyBorder="1" applyAlignment="1">
      <alignment horizontal="right" wrapText="1"/>
    </xf>
    <xf numFmtId="0" fontId="7" fillId="3" borderId="0" xfId="0" applyFont="1" applyFill="1" applyBorder="1" applyAlignment="1">
      <alignment horizontal="center" vertical="center" wrapText="1"/>
    </xf>
    <xf numFmtId="43" fontId="5" fillId="4" borderId="2" xfId="1" applyFont="1" applyFill="1" applyBorder="1" applyAlignment="1">
      <alignment horizontal="center" vertical="center" wrapText="1"/>
    </xf>
    <xf numFmtId="0" fontId="4" fillId="3" borderId="3" xfId="0" applyFont="1" applyFill="1" applyBorder="1" applyAlignment="1">
      <alignment horizontal="left" vertical="top" wrapText="1"/>
    </xf>
    <xf numFmtId="0" fontId="4" fillId="3" borderId="10" xfId="0" applyFont="1" applyFill="1" applyBorder="1" applyAlignment="1">
      <alignment horizontal="left" vertical="top" wrapText="1"/>
    </xf>
    <xf numFmtId="4" fontId="4" fillId="3" borderId="3" xfId="0" applyNumberFormat="1" applyFont="1" applyFill="1" applyBorder="1" applyAlignment="1">
      <alignment horizontal="right" vertical="top" wrapText="1"/>
    </xf>
    <xf numFmtId="4" fontId="4" fillId="3" borderId="10" xfId="0" applyNumberFormat="1" applyFont="1" applyFill="1" applyBorder="1" applyAlignment="1">
      <alignment horizontal="right" vertical="top" wrapText="1"/>
    </xf>
    <xf numFmtId="43" fontId="4" fillId="0" borderId="3" xfId="1" applyFont="1" applyBorder="1" applyAlignment="1">
      <alignment horizontal="center" vertical="top" wrapText="1"/>
    </xf>
    <xf numFmtId="43" fontId="4" fillId="0" borderId="10" xfId="1" applyFont="1" applyBorder="1" applyAlignment="1">
      <alignment horizontal="center" vertical="top" wrapText="1"/>
    </xf>
    <xf numFmtId="0" fontId="4" fillId="0" borderId="3" xfId="0" applyFont="1" applyBorder="1" applyAlignment="1">
      <alignment horizontal="center" vertical="top" wrapText="1"/>
    </xf>
    <xf numFmtId="0" fontId="4" fillId="0" borderId="10"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left" vertical="top" wrapText="1"/>
    </xf>
    <xf numFmtId="0" fontId="4" fillId="0" borderId="10" xfId="0" applyFont="1" applyBorder="1" applyAlignment="1">
      <alignment horizontal="left" vertical="top" wrapText="1"/>
    </xf>
    <xf numFmtId="0" fontId="4" fillId="0" borderId="4" xfId="0" applyFont="1" applyBorder="1" applyAlignment="1">
      <alignment horizontal="left" vertical="top" wrapText="1"/>
    </xf>
    <xf numFmtId="43" fontId="4" fillId="3" borderId="2" xfId="1" applyFont="1" applyFill="1" applyBorder="1" applyAlignment="1">
      <alignment horizontal="center" vertical="top" wrapText="1"/>
    </xf>
    <xf numFmtId="43" fontId="4" fillId="0" borderId="2" xfId="1" applyFont="1" applyBorder="1" applyAlignment="1">
      <alignment horizontal="center" vertical="top" wrapText="1"/>
    </xf>
    <xf numFmtId="0" fontId="4" fillId="3" borderId="4" xfId="0" applyFont="1" applyFill="1" applyBorder="1" applyAlignment="1">
      <alignment horizontal="left" vertical="top" wrapText="1"/>
    </xf>
    <xf numFmtId="4" fontId="4" fillId="3" borderId="4" xfId="0" applyNumberFormat="1" applyFont="1" applyFill="1" applyBorder="1" applyAlignment="1">
      <alignment horizontal="right" vertical="top" wrapText="1"/>
    </xf>
    <xf numFmtId="43" fontId="4" fillId="0" borderId="4" xfId="1" applyFont="1" applyBorder="1" applyAlignment="1">
      <alignment horizontal="center" vertical="top" wrapText="1"/>
    </xf>
    <xf numFmtId="187" fontId="4" fillId="0" borderId="15" xfId="0" applyNumberFormat="1" applyFont="1" applyBorder="1" applyAlignment="1">
      <alignment horizontal="center" vertical="top" wrapText="1"/>
    </xf>
    <xf numFmtId="187" fontId="4" fillId="0" borderId="16" xfId="0" applyNumberFormat="1" applyFont="1" applyBorder="1" applyAlignment="1">
      <alignment horizontal="center" vertical="top" wrapText="1"/>
    </xf>
    <xf numFmtId="187" fontId="4" fillId="0" borderId="14" xfId="0" applyNumberFormat="1" applyFont="1" applyBorder="1" applyAlignment="1">
      <alignment horizontal="center" vertical="top" wrapText="1"/>
    </xf>
    <xf numFmtId="187" fontId="4" fillId="0" borderId="13" xfId="0" applyNumberFormat="1" applyFont="1" applyBorder="1" applyAlignment="1">
      <alignment horizontal="center" vertical="top" wrapText="1"/>
    </xf>
    <xf numFmtId="187" fontId="4" fillId="0" borderId="12" xfId="0" applyNumberFormat="1" applyFont="1" applyBorder="1" applyAlignment="1">
      <alignment horizontal="center" vertical="top" wrapText="1"/>
    </xf>
    <xf numFmtId="187" fontId="4" fillId="0" borderId="11" xfId="0" applyNumberFormat="1" applyFont="1" applyBorder="1" applyAlignment="1">
      <alignment horizontal="center" vertical="top" wrapText="1"/>
    </xf>
    <xf numFmtId="43" fontId="5" fillId="2" borderId="3" xfId="1" applyFont="1" applyFill="1" applyBorder="1" applyAlignment="1">
      <alignment horizontal="center" vertical="center" wrapText="1"/>
    </xf>
    <xf numFmtId="43" fontId="5" fillId="2" borderId="4" xfId="1"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0" borderId="0" xfId="0" applyFont="1" applyFill="1" applyAlignment="1">
      <alignment horizontal="center"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43" fontId="5" fillId="5" borderId="3" xfId="3" applyFont="1" applyFill="1" applyBorder="1" applyAlignment="1">
      <alignment horizontal="center" vertical="center" wrapText="1"/>
    </xf>
    <xf numFmtId="43" fontId="5" fillId="5" borderId="4" xfId="3"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3" xfId="0" applyFont="1" applyFill="1" applyBorder="1" applyAlignment="1">
      <alignment horizontal="center" vertical="center" wrapText="1"/>
    </xf>
    <xf numFmtId="49" fontId="5" fillId="0" borderId="1" xfId="0" applyNumberFormat="1" applyFont="1" applyBorder="1" applyAlignment="1">
      <alignment horizontal="center" wrapText="1"/>
    </xf>
    <xf numFmtId="49" fontId="5" fillId="0" borderId="0" xfId="0" applyNumberFormat="1" applyFont="1" applyBorder="1" applyAlignment="1">
      <alignment horizontal="center" wrapText="1"/>
    </xf>
    <xf numFmtId="3" fontId="5" fillId="0" borderId="3" xfId="0" applyNumberFormat="1" applyFont="1" applyBorder="1" applyAlignment="1">
      <alignment horizontal="center" vertical="center" wrapText="1"/>
    </xf>
    <xf numFmtId="3" fontId="5" fillId="0" borderId="4" xfId="0" applyNumberFormat="1" applyFont="1" applyBorder="1" applyAlignment="1">
      <alignment horizontal="center" vertical="center" wrapText="1"/>
    </xf>
    <xf numFmtId="0" fontId="5" fillId="0" borderId="5" xfId="0" applyFont="1" applyBorder="1" applyAlignment="1">
      <alignment horizontal="center" vertical="center" wrapText="1"/>
    </xf>
    <xf numFmtId="3" fontId="5" fillId="0" borderId="5"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0" fontId="7" fillId="0" borderId="0" xfId="4" applyFont="1" applyBorder="1" applyAlignment="1">
      <alignment horizontal="center" vertical="center" wrapText="1"/>
    </xf>
    <xf numFmtId="0" fontId="7" fillId="0" borderId="0" xfId="4" applyFont="1" applyFill="1" applyBorder="1" applyAlignment="1">
      <alignment horizontal="center" vertical="center" wrapText="1"/>
    </xf>
    <xf numFmtId="0" fontId="7" fillId="0" borderId="2" xfId="7" applyFont="1" applyBorder="1" applyAlignment="1">
      <alignment horizontal="center" vertical="center" wrapText="1"/>
    </xf>
    <xf numFmtId="4" fontId="7" fillId="0" borderId="2" xfId="7" applyNumberFormat="1" applyFont="1" applyBorder="1" applyAlignment="1">
      <alignment horizontal="center" vertical="center" wrapText="1"/>
    </xf>
    <xf numFmtId="0" fontId="13" fillId="0" borderId="0" xfId="0" applyFont="1" applyAlignment="1">
      <alignment horizontal="center" vertical="center"/>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5" fillId="0" borderId="0" xfId="0" applyFont="1" applyFill="1" applyBorder="1" applyAlignment="1">
      <alignment horizontal="left" vertical="center"/>
    </xf>
    <xf numFmtId="0" fontId="25" fillId="0" borderId="0" xfId="0" applyFont="1" applyFill="1" applyAlignment="1">
      <alignment horizontal="left" vertical="center"/>
    </xf>
    <xf numFmtId="0" fontId="26" fillId="0" borderId="0" xfId="0" applyFont="1" applyBorder="1" applyAlignment="1">
      <alignment horizontal="center" vertical="center"/>
    </xf>
    <xf numFmtId="0" fontId="26" fillId="0" borderId="0" xfId="0" applyFont="1" applyFill="1" applyBorder="1" applyAlignment="1">
      <alignment horizontal="center" vertical="center"/>
    </xf>
    <xf numFmtId="0" fontId="26" fillId="2" borderId="2" xfId="0" applyFont="1" applyFill="1" applyBorder="1" applyAlignment="1">
      <alignment horizontal="center" vertical="center" wrapText="1"/>
    </xf>
    <xf numFmtId="0" fontId="26" fillId="2" borderId="2" xfId="0" applyFont="1" applyFill="1" applyBorder="1" applyAlignment="1">
      <alignment horizontal="center" vertical="center"/>
    </xf>
    <xf numFmtId="0" fontId="26" fillId="2" borderId="3"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4" fillId="3" borderId="5" xfId="0" quotePrefix="1" applyFont="1" applyFill="1" applyBorder="1" applyAlignment="1">
      <alignment horizontal="center" vertical="top" wrapText="1"/>
    </xf>
    <xf numFmtId="0" fontId="4" fillId="3" borderId="7" xfId="0" quotePrefix="1" applyFont="1" applyFill="1" applyBorder="1" applyAlignment="1">
      <alignment horizontal="center" vertical="top" wrapText="1"/>
    </xf>
    <xf numFmtId="43" fontId="30" fillId="0" borderId="5" xfId="1" applyFont="1" applyFill="1" applyBorder="1" applyAlignment="1">
      <alignment horizontal="left" vertical="top" wrapText="1"/>
    </xf>
    <xf numFmtId="43" fontId="30" fillId="0" borderId="7" xfId="1" applyFont="1" applyFill="1" applyBorder="1" applyAlignment="1">
      <alignment horizontal="left" vertical="top" wrapText="1"/>
    </xf>
    <xf numFmtId="43" fontId="30" fillId="0" borderId="14" xfId="1" applyFont="1" applyFill="1" applyBorder="1" applyAlignment="1">
      <alignment horizontal="center" vertical="top" wrapText="1"/>
    </xf>
    <xf numFmtId="43" fontId="30" fillId="0" borderId="13" xfId="1" applyFont="1" applyFill="1" applyBorder="1" applyAlignment="1">
      <alignment horizontal="center" vertical="top" wrapText="1"/>
    </xf>
    <xf numFmtId="43" fontId="30" fillId="0" borderId="5" xfId="1" applyFont="1" applyFill="1" applyBorder="1" applyAlignment="1">
      <alignment horizontal="center" vertical="top" wrapText="1"/>
    </xf>
    <xf numFmtId="43" fontId="30" fillId="0" borderId="7" xfId="1" applyFont="1" applyFill="1" applyBorder="1" applyAlignment="1">
      <alignment horizontal="center" vertical="top" wrapText="1"/>
    </xf>
    <xf numFmtId="0" fontId="5" fillId="0" borderId="0" xfId="0" applyFont="1" applyBorder="1" applyAlignment="1">
      <alignment horizontal="center" vertical="top" wrapText="1"/>
    </xf>
    <xf numFmtId="0" fontId="38" fillId="0" borderId="0" xfId="0" applyFont="1" applyBorder="1" applyAlignment="1">
      <alignment horizontal="center" vertical="top" wrapText="1"/>
    </xf>
    <xf numFmtId="0" fontId="39" fillId="0" borderId="1" xfId="0" applyFont="1" applyBorder="1" applyAlignment="1">
      <alignment horizontal="center" vertical="top" wrapText="1"/>
    </xf>
    <xf numFmtId="0" fontId="5" fillId="0" borderId="1" xfId="0" applyFont="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5" xfId="0" applyFont="1" applyFill="1" applyBorder="1" applyAlignment="1">
      <alignment horizontal="center" vertical="top" wrapText="1"/>
    </xf>
    <xf numFmtId="0" fontId="5" fillId="2" borderId="16" xfId="0" applyFont="1" applyFill="1" applyBorder="1" applyAlignment="1">
      <alignment horizontal="center" vertical="top" wrapText="1"/>
    </xf>
    <xf numFmtId="0" fontId="5" fillId="2" borderId="14" xfId="0" applyFont="1" applyFill="1" applyBorder="1" applyAlignment="1">
      <alignment horizontal="center" vertical="top" wrapText="1"/>
    </xf>
    <xf numFmtId="0" fontId="5" fillId="2" borderId="13" xfId="0" applyFont="1" applyFill="1" applyBorder="1" applyAlignment="1">
      <alignment horizontal="center" vertical="top" wrapText="1"/>
    </xf>
    <xf numFmtId="0" fontId="38" fillId="0" borderId="0" xfId="0" applyFont="1" applyBorder="1" applyAlignment="1">
      <alignment horizontal="center" vertical="center"/>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5" fillId="2" borderId="2" xfId="0" applyFont="1" applyFill="1" applyBorder="1" applyAlignment="1">
      <alignment horizontal="center" vertical="center"/>
    </xf>
    <xf numFmtId="0" fontId="44" fillId="7" borderId="22" xfId="0" applyFont="1" applyFill="1" applyBorder="1" applyAlignment="1">
      <alignment horizontal="center" vertical="top" wrapText="1"/>
    </xf>
    <xf numFmtId="0" fontId="44" fillId="7" borderId="23" xfId="0" applyFont="1" applyFill="1" applyBorder="1" applyAlignment="1">
      <alignment horizontal="center" vertical="top" wrapText="1"/>
    </xf>
    <xf numFmtId="0" fontId="44" fillId="7" borderId="15" xfId="0" applyFont="1" applyFill="1" applyBorder="1" applyAlignment="1">
      <alignment horizontal="center" vertical="center" wrapText="1"/>
    </xf>
    <xf numFmtId="0" fontId="44" fillId="7" borderId="16" xfId="0" applyFont="1" applyFill="1" applyBorder="1" applyAlignment="1">
      <alignment horizontal="center" vertical="center" wrapText="1"/>
    </xf>
    <xf numFmtId="0" fontId="44" fillId="7" borderId="14" xfId="0" applyFont="1" applyFill="1" applyBorder="1" applyAlignment="1">
      <alignment horizontal="center" vertical="center" wrapText="1"/>
    </xf>
    <xf numFmtId="0" fontId="44" fillId="7" borderId="13" xfId="0" applyFont="1" applyFill="1" applyBorder="1" applyAlignment="1">
      <alignment horizontal="center" vertical="center" wrapText="1"/>
    </xf>
    <xf numFmtId="0" fontId="45" fillId="8" borderId="5" xfId="0" applyFont="1" applyFill="1" applyBorder="1" applyAlignment="1">
      <alignment horizontal="center" vertical="top" wrapText="1"/>
    </xf>
    <xf numFmtId="0" fontId="45" fillId="8" borderId="7" xfId="0" applyFont="1" applyFill="1" applyBorder="1" applyAlignment="1">
      <alignment horizontal="center" vertical="top" wrapText="1"/>
    </xf>
    <xf numFmtId="0" fontId="44" fillId="7" borderId="22" xfId="0" applyFont="1" applyFill="1" applyBorder="1" applyAlignment="1">
      <alignment horizontal="center" vertical="center" wrapText="1"/>
    </xf>
    <xf numFmtId="0" fontId="44" fillId="7" borderId="23" xfId="0" applyFont="1" applyFill="1" applyBorder="1" applyAlignment="1">
      <alignment horizontal="center" vertical="center" wrapText="1"/>
    </xf>
    <xf numFmtId="0" fontId="44" fillId="7" borderId="21" xfId="0" applyFont="1" applyFill="1" applyBorder="1" applyAlignment="1">
      <alignment horizontal="center" vertical="center" wrapText="1"/>
    </xf>
    <xf numFmtId="0" fontId="44" fillId="7" borderId="4" xfId="0" applyFont="1" applyFill="1" applyBorder="1" applyAlignment="1">
      <alignment horizontal="center" vertical="center" wrapText="1"/>
    </xf>
    <xf numFmtId="0" fontId="44" fillId="0" borderId="0" xfId="0" applyFont="1" applyBorder="1" applyAlignment="1">
      <alignment horizontal="center" vertical="center" wrapText="1"/>
    </xf>
    <xf numFmtId="0" fontId="42" fillId="0" borderId="0" xfId="11" applyFont="1" applyBorder="1" applyAlignment="1">
      <alignment horizontal="center" vertical="center" wrapText="1"/>
    </xf>
    <xf numFmtId="0" fontId="42" fillId="2" borderId="2" xfId="11" applyFont="1" applyFill="1" applyBorder="1" applyAlignment="1">
      <alignment horizontal="center" vertical="center" wrapText="1"/>
    </xf>
    <xf numFmtId="0" fontId="42" fillId="2" borderId="3" xfId="11" applyFont="1" applyFill="1" applyBorder="1" applyAlignment="1">
      <alignment horizontal="center" vertical="center" wrapText="1"/>
    </xf>
    <xf numFmtId="0" fontId="42" fillId="2" borderId="4" xfId="11" applyFont="1" applyFill="1" applyBorder="1" applyAlignment="1">
      <alignment horizontal="center" vertical="center" wrapText="1"/>
    </xf>
    <xf numFmtId="0" fontId="44" fillId="0" borderId="0" xfId="0" applyFont="1" applyBorder="1" applyAlignment="1">
      <alignment horizontal="center" wrapText="1"/>
    </xf>
    <xf numFmtId="0" fontId="4" fillId="3" borderId="15" xfId="0" quotePrefix="1" applyFont="1" applyFill="1" applyBorder="1" applyAlignment="1">
      <alignment horizontal="center" vertical="center" wrapText="1"/>
    </xf>
    <xf numFmtId="0" fontId="4" fillId="3" borderId="17" xfId="0" quotePrefix="1" applyFont="1" applyFill="1" applyBorder="1" applyAlignment="1">
      <alignment horizontal="center" vertical="center" wrapText="1"/>
    </xf>
    <xf numFmtId="0" fontId="4" fillId="3" borderId="16" xfId="0" quotePrefix="1" applyFont="1" applyFill="1" applyBorder="1" applyAlignment="1">
      <alignment horizontal="center" vertical="center" wrapText="1"/>
    </xf>
    <xf numFmtId="0" fontId="32" fillId="6" borderId="5" xfId="0" applyFont="1" applyFill="1" applyBorder="1" applyAlignment="1">
      <alignment horizontal="center" vertical="center" wrapText="1"/>
    </xf>
    <xf numFmtId="0" fontId="32" fillId="6" borderId="7" xfId="0" applyFont="1" applyFill="1" applyBorder="1" applyAlignment="1">
      <alignment horizontal="center" vertical="center" wrapText="1"/>
    </xf>
    <xf numFmtId="0" fontId="32" fillId="6" borderId="3" xfId="0" applyFont="1" applyFill="1" applyBorder="1" applyAlignment="1">
      <alignment horizontal="center" vertical="top" wrapText="1"/>
    </xf>
    <xf numFmtId="0" fontId="32" fillId="6" borderId="4" xfId="0" applyFont="1" applyFill="1" applyBorder="1" applyAlignment="1">
      <alignment horizontal="center" vertical="top" wrapText="1"/>
    </xf>
    <xf numFmtId="0" fontId="32" fillId="6" borderId="15" xfId="0" applyFont="1" applyFill="1" applyBorder="1" applyAlignment="1">
      <alignment horizontal="center" vertical="center" wrapText="1"/>
    </xf>
    <xf numFmtId="0" fontId="32" fillId="6" borderId="16" xfId="0" applyFont="1" applyFill="1" applyBorder="1" applyAlignment="1">
      <alignment horizontal="center" vertical="center" wrapText="1"/>
    </xf>
    <xf numFmtId="0" fontId="32" fillId="6" borderId="14"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1" fillId="0" borderId="0"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0"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1" fillId="0" borderId="17" xfId="0" applyFont="1" applyBorder="1" applyAlignment="1">
      <alignment horizontal="center" vertical="center" wrapText="1"/>
    </xf>
    <xf numFmtId="188" fontId="7" fillId="5" borderId="15" xfId="9" applyNumberFormat="1" applyFont="1" applyFill="1" applyBorder="1" applyAlignment="1">
      <alignment horizontal="center" vertical="center" wrapText="1"/>
    </xf>
    <xf numFmtId="188" fontId="7" fillId="5" borderId="16" xfId="9" applyNumberFormat="1" applyFont="1" applyFill="1" applyBorder="1" applyAlignment="1">
      <alignment horizontal="center" vertical="center" wrapText="1"/>
    </xf>
    <xf numFmtId="188" fontId="7" fillId="5" borderId="14" xfId="9" applyNumberFormat="1" applyFont="1" applyFill="1" applyBorder="1" applyAlignment="1">
      <alignment horizontal="center" vertical="center" wrapText="1"/>
    </xf>
    <xf numFmtId="188" fontId="7" fillId="5" borderId="13" xfId="9" applyNumberFormat="1" applyFont="1" applyFill="1" applyBorder="1" applyAlignment="1">
      <alignment horizontal="center" vertical="center" wrapText="1"/>
    </xf>
    <xf numFmtId="15" fontId="16" fillId="0" borderId="15" xfId="4" quotePrefix="1" applyNumberFormat="1" applyFont="1" applyBorder="1" applyAlignment="1">
      <alignment horizontal="center" vertical="center"/>
    </xf>
    <xf numFmtId="15" fontId="16" fillId="0" borderId="16" xfId="4" quotePrefix="1" applyNumberFormat="1" applyFont="1" applyBorder="1" applyAlignment="1">
      <alignment horizontal="center" vertical="center"/>
    </xf>
    <xf numFmtId="15" fontId="16" fillId="0" borderId="5" xfId="4" quotePrefix="1" applyNumberFormat="1" applyFont="1" applyBorder="1" applyAlignment="1">
      <alignment horizontal="center" vertical="center"/>
    </xf>
    <xf numFmtId="15" fontId="16" fillId="0" borderId="7" xfId="4" quotePrefix="1" applyNumberFormat="1" applyFont="1" applyBorder="1" applyAlignment="1">
      <alignment horizontal="center" vertical="center"/>
    </xf>
    <xf numFmtId="15" fontId="16" fillId="0" borderId="14" xfId="4" quotePrefix="1" applyNumberFormat="1" applyFont="1" applyBorder="1" applyAlignment="1">
      <alignment horizontal="center" vertical="center"/>
    </xf>
    <xf numFmtId="15" fontId="16" fillId="0" borderId="13" xfId="4" quotePrefix="1" applyNumberFormat="1" applyFont="1" applyBorder="1" applyAlignment="1">
      <alignment horizontal="center" vertical="center"/>
    </xf>
    <xf numFmtId="0" fontId="5" fillId="0" borderId="0" xfId="4" applyFont="1" applyAlignment="1">
      <alignment horizontal="center" vertical="center"/>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6" fillId="0" borderId="12" xfId="0" applyFont="1" applyFill="1" applyBorder="1" applyAlignment="1">
      <alignment horizontal="center" vertical="top" wrapText="1"/>
    </xf>
    <xf numFmtId="0" fontId="7" fillId="0" borderId="2" xfId="0" applyFont="1" applyBorder="1" applyAlignment="1">
      <alignment horizontal="center" vertical="center" wrapText="1"/>
    </xf>
    <xf numFmtId="0" fontId="4" fillId="3" borderId="2" xfId="0" applyFont="1" applyFill="1" applyBorder="1" applyAlignment="1">
      <alignment vertical="top" wrapText="1"/>
    </xf>
    <xf numFmtId="49" fontId="11" fillId="3" borderId="2" xfId="0" applyNumberFormat="1" applyFont="1" applyFill="1" applyBorder="1" applyAlignment="1">
      <alignment horizontal="center" vertical="center" wrapText="1"/>
    </xf>
    <xf numFmtId="0" fontId="11" fillId="3" borderId="2"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1" fillId="3" borderId="2" xfId="0" applyFont="1" applyFill="1" applyBorder="1" applyAlignment="1">
      <alignment vertical="center" wrapText="1"/>
    </xf>
    <xf numFmtId="0" fontId="4" fillId="3" borderId="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3" borderId="15" xfId="0" quotePrefix="1" applyFont="1" applyFill="1" applyBorder="1" applyAlignment="1">
      <alignment horizontal="center" vertical="center" wrapText="1"/>
    </xf>
    <xf numFmtId="0" fontId="14" fillId="3" borderId="17" xfId="0" quotePrefix="1" applyFont="1" applyFill="1" applyBorder="1" applyAlignment="1">
      <alignment horizontal="center" vertical="center" wrapText="1"/>
    </xf>
    <xf numFmtId="0" fontId="14" fillId="3" borderId="16" xfId="0" quotePrefix="1"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3" xfId="0" applyFont="1" applyFill="1" applyBorder="1" applyAlignment="1">
      <alignment horizontal="center" vertical="center" wrapText="1"/>
    </xf>
    <xf numFmtId="49" fontId="11" fillId="3" borderId="2" xfId="0" applyNumberFormat="1" applyFont="1" applyFill="1" applyBorder="1" applyAlignment="1">
      <alignment horizontal="left" vertical="center" wrapText="1"/>
    </xf>
    <xf numFmtId="0" fontId="4" fillId="3" borderId="4" xfId="0" applyFont="1" applyFill="1" applyBorder="1" applyAlignment="1">
      <alignment horizontal="center" vertical="top" wrapText="1"/>
    </xf>
    <xf numFmtId="0" fontId="4" fillId="3" borderId="15" xfId="0" applyFont="1" applyFill="1" applyBorder="1" applyAlignment="1">
      <alignment horizontal="center" vertical="top" wrapText="1"/>
    </xf>
    <xf numFmtId="0" fontId="4" fillId="3" borderId="17" xfId="0" applyFont="1" applyFill="1" applyBorder="1" applyAlignment="1">
      <alignment horizontal="center" vertical="top" wrapText="1"/>
    </xf>
    <xf numFmtId="0" fontId="4" fillId="3" borderId="2" xfId="0" applyFont="1" applyFill="1" applyBorder="1" applyAlignment="1">
      <alignment horizontal="center" vertical="top" wrapText="1"/>
    </xf>
    <xf numFmtId="0" fontId="13" fillId="2" borderId="14"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8" fillId="3" borderId="2" xfId="0" applyFont="1" applyFill="1" applyBorder="1" applyAlignment="1">
      <alignment vertical="center" wrapText="1"/>
    </xf>
    <xf numFmtId="0" fontId="11" fillId="0" borderId="2" xfId="0" applyFont="1" applyBorder="1" applyAlignment="1">
      <alignment horizontal="center" vertical="top" wrapText="1"/>
    </xf>
    <xf numFmtId="0" fontId="4" fillId="3" borderId="13" xfId="0" applyFont="1" applyFill="1" applyBorder="1" applyAlignment="1">
      <alignment horizontal="center" vertical="top" wrapText="1"/>
    </xf>
    <xf numFmtId="0" fontId="4" fillId="3" borderId="16" xfId="0" applyFont="1" applyFill="1" applyBorder="1" applyAlignment="1">
      <alignment horizontal="center" vertical="top" wrapText="1"/>
    </xf>
    <xf numFmtId="0" fontId="4" fillId="0" borderId="11" xfId="0" applyFont="1" applyBorder="1" applyAlignment="1">
      <alignment horizontal="center" vertical="center" wrapText="1"/>
    </xf>
    <xf numFmtId="0" fontId="4" fillId="0" borderId="1" xfId="0" applyFont="1" applyBorder="1" applyAlignment="1">
      <alignment horizontal="center" vertical="top" wrapText="1"/>
    </xf>
    <xf numFmtId="0" fontId="13" fillId="3" borderId="2" xfId="0" applyFont="1" applyFill="1" applyBorder="1" applyAlignment="1">
      <alignment vertical="center" wrapText="1"/>
    </xf>
    <xf numFmtId="0" fontId="13" fillId="3" borderId="2" xfId="0" applyFont="1" applyFill="1" applyBorder="1" applyAlignment="1">
      <alignment horizontal="center" vertical="center" wrapText="1"/>
    </xf>
    <xf numFmtId="0" fontId="11" fillId="0" borderId="0" xfId="0" applyFont="1" applyBorder="1" applyAlignment="1">
      <alignment vertical="center"/>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0" borderId="7" xfId="0" applyFont="1" applyBorder="1" applyAlignment="1">
      <alignment horizontal="center" vertical="top" wrapText="1"/>
    </xf>
    <xf numFmtId="4" fontId="7" fillId="0" borderId="10" xfId="1" applyNumberFormat="1" applyFont="1" applyBorder="1" applyAlignment="1">
      <alignment horizontal="center" vertical="center" wrapText="1"/>
    </xf>
    <xf numFmtId="4" fontId="7" fillId="0" borderId="4" xfId="1" applyNumberFormat="1" applyFont="1" applyBorder="1" applyAlignment="1">
      <alignment horizontal="center" vertical="center" wrapText="1"/>
    </xf>
    <xf numFmtId="0" fontId="45" fillId="0" borderId="0" xfId="0" applyFont="1" applyAlignment="1">
      <alignment horizontal="center" vertical="top" wrapText="1"/>
    </xf>
    <xf numFmtId="0" fontId="45" fillId="0" borderId="0" xfId="0" applyFont="1" applyAlignment="1">
      <alignment vertical="top" wrapText="1"/>
    </xf>
    <xf numFmtId="4" fontId="45" fillId="0" borderId="0" xfId="0" applyNumberFormat="1" applyFont="1" applyAlignment="1">
      <alignment horizontal="center" vertical="top" wrapText="1"/>
    </xf>
    <xf numFmtId="0" fontId="44" fillId="0" borderId="0" xfId="0" applyFont="1" applyAlignment="1">
      <alignment horizontal="right" vertical="top" wrapText="1"/>
    </xf>
    <xf numFmtId="0" fontId="44" fillId="0" borderId="0" xfId="0" applyFont="1" applyAlignment="1">
      <alignment horizontal="center" vertical="top" wrapText="1"/>
    </xf>
    <xf numFmtId="0" fontId="44" fillId="14" borderId="72" xfId="0" applyFont="1" applyFill="1" applyBorder="1" applyAlignment="1">
      <alignment horizontal="center" vertical="top" wrapText="1"/>
    </xf>
    <xf numFmtId="0" fontId="44" fillId="14" borderId="73" xfId="0" applyFont="1" applyFill="1" applyBorder="1" applyAlignment="1">
      <alignment horizontal="center" vertical="top" wrapText="1"/>
    </xf>
    <xf numFmtId="4" fontId="44" fillId="14" borderId="73" xfId="0" applyNumberFormat="1" applyFont="1" applyFill="1" applyBorder="1" applyAlignment="1">
      <alignment horizontal="center" vertical="top" wrapText="1"/>
    </xf>
    <xf numFmtId="0" fontId="44" fillId="14" borderId="74" xfId="0" applyFont="1" applyFill="1" applyBorder="1" applyAlignment="1">
      <alignment horizontal="center" vertical="top" wrapText="1"/>
    </xf>
    <xf numFmtId="0" fontId="44" fillId="14" borderId="76" xfId="0" applyFont="1" applyFill="1" applyBorder="1" applyAlignment="1">
      <alignment horizontal="center" vertical="top" wrapText="1"/>
    </xf>
    <xf numFmtId="0" fontId="44" fillId="14" borderId="78" xfId="0" applyFont="1" applyFill="1" applyBorder="1" applyAlignment="1">
      <alignment horizontal="center" vertical="top" wrapText="1"/>
    </xf>
    <xf numFmtId="0" fontId="44" fillId="14" borderId="79" xfId="0" applyFont="1" applyFill="1" applyBorder="1" applyAlignment="1">
      <alignment horizontal="center" vertical="top" wrapText="1"/>
    </xf>
    <xf numFmtId="0" fontId="6" fillId="0" borderId="3" xfId="0" applyFont="1" applyFill="1" applyBorder="1" applyAlignment="1">
      <alignment horizontal="left" vertical="top" wrapText="1"/>
    </xf>
    <xf numFmtId="0" fontId="6" fillId="0" borderId="3" xfId="0" applyFont="1" applyFill="1" applyBorder="1" applyAlignment="1">
      <alignment horizontal="center" vertical="top" wrapText="1"/>
    </xf>
    <xf numFmtId="0" fontId="45" fillId="0" borderId="3" xfId="0" applyFont="1" applyFill="1" applyBorder="1" applyAlignment="1">
      <alignment horizontal="left" vertical="top" wrapText="1"/>
    </xf>
    <xf numFmtId="4" fontId="45" fillId="0" borderId="3" xfId="0" applyNumberFormat="1" applyFont="1" applyFill="1" applyBorder="1" applyAlignment="1">
      <alignment horizontal="right" vertical="top" wrapText="1"/>
    </xf>
    <xf numFmtId="0" fontId="45" fillId="0" borderId="3" xfId="0" applyFont="1" applyFill="1" applyBorder="1" applyAlignment="1">
      <alignment horizontal="center" vertical="top" wrapText="1"/>
    </xf>
    <xf numFmtId="192" fontId="4" fillId="0" borderId="3" xfId="0" applyNumberFormat="1" applyFont="1" applyBorder="1" applyAlignment="1">
      <alignment horizontal="center" vertical="top" wrapText="1"/>
    </xf>
    <xf numFmtId="0" fontId="6" fillId="0" borderId="4" xfId="0" applyFont="1" applyFill="1" applyBorder="1" applyAlignment="1">
      <alignment horizontal="left" vertical="top" wrapText="1"/>
    </xf>
    <xf numFmtId="0" fontId="6" fillId="0" borderId="4" xfId="0" applyFont="1" applyFill="1" applyBorder="1" applyAlignment="1">
      <alignment horizontal="center" vertical="top" wrapText="1"/>
    </xf>
    <xf numFmtId="0" fontId="45" fillId="0" borderId="4" xfId="0" applyFont="1" applyFill="1" applyBorder="1" applyAlignment="1">
      <alignment horizontal="left" vertical="top" wrapText="1"/>
    </xf>
    <xf numFmtId="4" fontId="45" fillId="0" borderId="4" xfId="0" applyNumberFormat="1" applyFont="1" applyFill="1" applyBorder="1" applyAlignment="1">
      <alignment horizontal="right" vertical="top" wrapText="1"/>
    </xf>
    <xf numFmtId="0" fontId="45" fillId="0" borderId="4" xfId="0" applyFont="1" applyFill="1" applyBorder="1" applyAlignment="1">
      <alignment horizontal="center" vertical="top" wrapText="1"/>
    </xf>
    <xf numFmtId="192" fontId="4" fillId="0" borderId="4" xfId="0" applyNumberFormat="1" applyFont="1" applyBorder="1" applyAlignment="1">
      <alignment horizontal="center" vertical="top" wrapText="1"/>
    </xf>
    <xf numFmtId="4" fontId="4" fillId="0" borderId="10" xfId="0" applyNumberFormat="1" applyFont="1" applyBorder="1" applyAlignment="1">
      <alignment vertical="top" wrapText="1"/>
    </xf>
    <xf numFmtId="4" fontId="4" fillId="0" borderId="11" xfId="0" applyNumberFormat="1" applyFont="1" applyBorder="1" applyAlignment="1">
      <alignment vertical="top" wrapText="1"/>
    </xf>
    <xf numFmtId="0" fontId="4" fillId="0" borderId="3" xfId="0" applyFont="1" applyBorder="1" applyAlignment="1">
      <alignment vertical="top" wrapText="1"/>
    </xf>
    <xf numFmtId="4" fontId="4" fillId="0" borderId="3" xfId="0" applyNumberFormat="1" applyFont="1" applyBorder="1" applyAlignment="1">
      <alignment vertical="top" wrapText="1"/>
    </xf>
    <xf numFmtId="0" fontId="4" fillId="0" borderId="10" xfId="0" applyFont="1" applyBorder="1" applyAlignment="1">
      <alignment vertical="top" wrapText="1"/>
    </xf>
    <xf numFmtId="4" fontId="4" fillId="0" borderId="4" xfId="0" applyNumberFormat="1" applyFont="1" applyBorder="1" applyAlignment="1">
      <alignment vertical="top" wrapText="1"/>
    </xf>
    <xf numFmtId="0" fontId="4" fillId="0" borderId="4" xfId="0" applyFont="1" applyBorder="1" applyAlignment="1">
      <alignment vertical="top" wrapText="1"/>
    </xf>
    <xf numFmtId="4" fontId="4" fillId="0" borderId="13" xfId="0" applyNumberFormat="1" applyFont="1" applyBorder="1" applyAlignment="1">
      <alignment vertical="top" wrapText="1"/>
    </xf>
    <xf numFmtId="193" fontId="6" fillId="0" borderId="3" xfId="0" applyNumberFormat="1" applyFont="1" applyBorder="1" applyAlignment="1">
      <alignment horizontal="center" vertical="top" wrapText="1"/>
    </xf>
    <xf numFmtId="193" fontId="6" fillId="0" borderId="10" xfId="0" applyNumberFormat="1" applyFont="1" applyBorder="1" applyAlignment="1">
      <alignment horizontal="center" vertical="top" wrapText="1"/>
    </xf>
    <xf numFmtId="193" fontId="6" fillId="0" borderId="4" xfId="0" applyNumberFormat="1" applyFont="1" applyBorder="1" applyAlignment="1">
      <alignment horizontal="center" vertical="top" wrapText="1"/>
    </xf>
    <xf numFmtId="4" fontId="4" fillId="0" borderId="2" xfId="0" applyNumberFormat="1" applyFont="1" applyBorder="1" applyAlignment="1">
      <alignment vertical="top" wrapText="1"/>
    </xf>
    <xf numFmtId="193" fontId="6" fillId="0" borderId="2" xfId="0" applyNumberFormat="1" applyFont="1" applyBorder="1" applyAlignment="1">
      <alignment horizontal="center" vertical="top" wrapText="1"/>
    </xf>
    <xf numFmtId="0" fontId="45" fillId="0" borderId="0" xfId="0" applyFont="1" applyAlignment="1">
      <alignment vertical="top" wrapText="1"/>
    </xf>
    <xf numFmtId="0" fontId="6" fillId="0" borderId="75" xfId="0" applyFont="1" applyBorder="1" applyAlignment="1">
      <alignment vertical="top" wrapText="1"/>
    </xf>
    <xf numFmtId="0" fontId="6" fillId="0" borderId="16" xfId="0" applyFont="1" applyBorder="1" applyAlignment="1">
      <alignment vertical="top" wrapText="1"/>
    </xf>
    <xf numFmtId="0" fontId="6" fillId="0" borderId="77" xfId="0" applyFont="1" applyBorder="1" applyAlignment="1">
      <alignment horizontal="center" vertical="top" wrapText="1"/>
    </xf>
    <xf numFmtId="0" fontId="6" fillId="0" borderId="29" xfId="0" applyFont="1" applyBorder="1" applyAlignment="1">
      <alignment vertical="top" wrapText="1"/>
    </xf>
    <xf numFmtId="0" fontId="6" fillId="0" borderId="29" xfId="0" applyFont="1" applyBorder="1" applyAlignment="1">
      <alignment horizontal="center" vertical="top" wrapText="1"/>
    </xf>
    <xf numFmtId="4" fontId="6" fillId="0" borderId="4" xfId="0" applyNumberFormat="1" applyFont="1" applyFill="1" applyBorder="1" applyAlignment="1">
      <alignment vertical="top" wrapText="1"/>
    </xf>
    <xf numFmtId="0" fontId="5" fillId="0" borderId="1" xfId="0" applyNumberFormat="1" applyFont="1" applyBorder="1" applyAlignment="1">
      <alignment horizontal="center" vertical="center" wrapText="1"/>
    </xf>
    <xf numFmtId="0" fontId="4" fillId="3" borderId="3" xfId="0" applyFont="1" applyFill="1" applyBorder="1" applyAlignment="1">
      <alignment horizontal="center" vertical="top" wrapText="1"/>
    </xf>
    <xf numFmtId="43" fontId="4" fillId="0" borderId="3" xfId="1" applyFont="1" applyBorder="1" applyAlignment="1">
      <alignment horizontal="right" vertical="top" wrapText="1"/>
    </xf>
    <xf numFmtId="4" fontId="4" fillId="0" borderId="3" xfId="0" applyNumberFormat="1" applyFont="1" applyBorder="1" applyAlignment="1">
      <alignment horizontal="center" vertical="top" wrapText="1"/>
    </xf>
    <xf numFmtId="0" fontId="6" fillId="3" borderId="3" xfId="0" applyFont="1" applyFill="1" applyBorder="1" applyAlignment="1">
      <alignment horizontal="left" vertical="top" wrapText="1"/>
    </xf>
    <xf numFmtId="0" fontId="4" fillId="3" borderId="10" xfId="0" applyFont="1" applyFill="1" applyBorder="1" applyAlignment="1">
      <alignment horizontal="center" vertical="top" wrapText="1"/>
    </xf>
    <xf numFmtId="43" fontId="4" fillId="0" borderId="10" xfId="1" applyFont="1" applyBorder="1" applyAlignment="1">
      <alignment horizontal="right" vertical="top" wrapText="1"/>
    </xf>
    <xf numFmtId="4" fontId="4" fillId="0" borderId="10" xfId="0" applyNumberFormat="1" applyFont="1" applyBorder="1" applyAlignment="1">
      <alignment horizontal="center" vertical="top" wrapText="1"/>
    </xf>
    <xf numFmtId="0" fontId="6" fillId="3" borderId="10" xfId="0" applyFont="1" applyFill="1" applyBorder="1" applyAlignment="1">
      <alignment horizontal="left" vertical="top" wrapText="1"/>
    </xf>
    <xf numFmtId="43" fontId="4" fillId="0" borderId="4" xfId="1" applyFont="1" applyBorder="1" applyAlignment="1">
      <alignment horizontal="right" vertical="top" wrapText="1"/>
    </xf>
    <xf numFmtId="4" fontId="4" fillId="0" borderId="4" xfId="0" applyNumberFormat="1" applyFont="1" applyBorder="1" applyAlignment="1">
      <alignment horizontal="center" vertical="top" wrapText="1"/>
    </xf>
    <xf numFmtId="0" fontId="6" fillId="3" borderId="4" xfId="0" applyFont="1" applyFill="1" applyBorder="1" applyAlignment="1">
      <alignment horizontal="left" vertical="top" wrapText="1"/>
    </xf>
    <xf numFmtId="0" fontId="5" fillId="0" borderId="0" xfId="0" applyNumberFormat="1" applyFont="1" applyBorder="1" applyAlignment="1">
      <alignment horizontal="center" vertical="center" wrapText="1"/>
    </xf>
    <xf numFmtId="0" fontId="11" fillId="3" borderId="14" xfId="0" applyFont="1" applyFill="1" applyBorder="1" applyAlignment="1">
      <alignment horizontal="center" vertical="top" wrapText="1"/>
    </xf>
    <xf numFmtId="0" fontId="11" fillId="3" borderId="13" xfId="0" applyFont="1" applyFill="1" applyBorder="1" applyAlignment="1">
      <alignment horizontal="center" vertical="top" wrapText="1"/>
    </xf>
    <xf numFmtId="49" fontId="6" fillId="0" borderId="5" xfId="4" applyNumberFormat="1" applyFont="1" applyBorder="1" applyAlignment="1">
      <alignment horizontal="center" vertical="top" wrapText="1"/>
    </xf>
    <xf numFmtId="49" fontId="6" fillId="0" borderId="7" xfId="4" applyNumberFormat="1" applyFont="1" applyBorder="1" applyAlignment="1">
      <alignment horizontal="center" vertical="top" wrapText="1"/>
    </xf>
    <xf numFmtId="0" fontId="6" fillId="3" borderId="17" xfId="0" applyFont="1" applyFill="1" applyBorder="1" applyAlignment="1">
      <alignment horizontal="center" vertical="top" wrapText="1"/>
    </xf>
    <xf numFmtId="0" fontId="4" fillId="0" borderId="12" xfId="0" applyFont="1" applyBorder="1" applyAlignment="1">
      <alignment wrapText="1"/>
    </xf>
    <xf numFmtId="4" fontId="4" fillId="0" borderId="0" xfId="0" applyNumberFormat="1" applyFont="1" applyBorder="1" applyAlignment="1">
      <alignment wrapText="1"/>
    </xf>
    <xf numFmtId="0" fontId="9" fillId="0" borderId="14" xfId="0" applyFont="1" applyBorder="1" applyAlignment="1">
      <alignment wrapText="1"/>
    </xf>
    <xf numFmtId="0" fontId="9" fillId="0" borderId="1" xfId="0" applyFont="1" applyBorder="1" applyAlignment="1">
      <alignment wrapText="1"/>
    </xf>
    <xf numFmtId="4" fontId="9" fillId="0" borderId="1" xfId="0" applyNumberFormat="1" applyFont="1" applyBorder="1" applyAlignment="1">
      <alignment wrapText="1"/>
    </xf>
    <xf numFmtId="0" fontId="9" fillId="0" borderId="1" xfId="0" applyFont="1" applyBorder="1" applyAlignment="1">
      <alignment horizontal="center" wrapText="1"/>
    </xf>
    <xf numFmtId="4" fontId="10" fillId="0" borderId="1" xfId="0" applyNumberFormat="1" applyFont="1" applyBorder="1" applyAlignment="1">
      <alignment wrapText="1"/>
    </xf>
    <xf numFmtId="4" fontId="10" fillId="0" borderId="1" xfId="0" applyNumberFormat="1" applyFont="1" applyBorder="1" applyAlignment="1">
      <alignment horizontal="center" vertical="center" wrapText="1"/>
    </xf>
    <xf numFmtId="0" fontId="6" fillId="0" borderId="16" xfId="0" applyFont="1" applyFill="1" applyBorder="1" applyAlignment="1">
      <alignment horizontal="center" vertical="top" wrapText="1"/>
    </xf>
    <xf numFmtId="0" fontId="6" fillId="0" borderId="11" xfId="0" applyFont="1" applyFill="1" applyBorder="1" applyAlignment="1">
      <alignment horizontal="center" vertical="top" wrapText="1"/>
    </xf>
    <xf numFmtId="4" fontId="4" fillId="3" borderId="1" xfId="0" applyNumberFormat="1" applyFont="1" applyFill="1" applyBorder="1" applyAlignment="1">
      <alignment horizontal="right" vertical="top" wrapText="1"/>
    </xf>
    <xf numFmtId="43" fontId="4" fillId="0" borderId="1" xfId="1" applyFont="1" applyBorder="1" applyAlignment="1">
      <alignment horizontal="center" vertical="top" wrapText="1"/>
    </xf>
    <xf numFmtId="0" fontId="4" fillId="3" borderId="4" xfId="0" applyFont="1" applyFill="1" applyBorder="1" applyAlignment="1">
      <alignment vertical="top" wrapText="1"/>
    </xf>
    <xf numFmtId="43" fontId="4" fillId="3" borderId="1" xfId="1" applyFont="1" applyFill="1" applyBorder="1" applyAlignment="1">
      <alignment horizontal="right" vertical="top" wrapText="1"/>
    </xf>
    <xf numFmtId="43" fontId="4" fillId="0" borderId="4" xfId="1" applyFont="1" applyBorder="1" applyAlignment="1">
      <alignment horizontal="left" vertical="top" wrapText="1"/>
    </xf>
    <xf numFmtId="0" fontId="4" fillId="3" borderId="14" xfId="0" applyFont="1" applyFill="1" applyBorder="1" applyAlignment="1">
      <alignment horizontal="center" vertical="top" wrapText="1"/>
    </xf>
    <xf numFmtId="0" fontId="45" fillId="0" borderId="6" xfId="0" applyFont="1" applyBorder="1" applyAlignment="1">
      <alignment vertical="top" wrapText="1"/>
    </xf>
    <xf numFmtId="0" fontId="4" fillId="0" borderId="3" xfId="0" applyFont="1" applyBorder="1" applyAlignment="1">
      <alignment horizontal="center" wrapText="1"/>
    </xf>
    <xf numFmtId="0" fontId="6" fillId="0" borderId="16" xfId="0" applyFont="1" applyBorder="1" applyAlignment="1">
      <alignment horizontal="center" wrapText="1"/>
    </xf>
    <xf numFmtId="0" fontId="4" fillId="0" borderId="1" xfId="0" applyFont="1" applyBorder="1" applyAlignment="1">
      <alignment horizontal="left" vertical="top" wrapText="1"/>
    </xf>
    <xf numFmtId="43" fontId="6" fillId="0" borderId="2" xfId="12" applyFont="1" applyFill="1" applyBorder="1" applyAlignment="1">
      <alignment horizontal="center" vertical="top" wrapText="1"/>
    </xf>
    <xf numFmtId="4" fontId="4" fillId="0" borderId="1" xfId="0" applyNumberFormat="1" applyFont="1" applyBorder="1" applyAlignment="1">
      <alignment horizontal="center" vertical="top" wrapText="1"/>
    </xf>
    <xf numFmtId="4" fontId="6" fillId="0" borderId="2" xfId="0" applyNumberFormat="1" applyFont="1" applyBorder="1" applyAlignment="1">
      <alignment horizontal="center" vertical="top" wrapText="1"/>
    </xf>
    <xf numFmtId="14" fontId="4" fillId="0" borderId="2" xfId="0" applyNumberFormat="1" applyFont="1" applyBorder="1" applyAlignment="1">
      <alignment horizontal="center" vertical="top" wrapText="1"/>
    </xf>
    <xf numFmtId="0" fontId="4" fillId="3" borderId="11" xfId="15"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5" fillId="0" borderId="72"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7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80" xfId="0" applyFont="1" applyBorder="1" applyAlignment="1">
      <alignment horizontal="center" vertical="center" wrapText="1"/>
    </xf>
    <xf numFmtId="0" fontId="4" fillId="0" borderId="81" xfId="0" applyFont="1" applyBorder="1" applyAlignment="1">
      <alignment horizontal="center" vertical="top" wrapText="1"/>
    </xf>
    <xf numFmtId="0" fontId="4" fillId="0" borderId="82" xfId="0" applyFont="1" applyBorder="1" applyAlignment="1">
      <alignment horizontal="center" wrapText="1"/>
    </xf>
    <xf numFmtId="0" fontId="4" fillId="0" borderId="78" xfId="0" applyFont="1" applyBorder="1" applyAlignment="1">
      <alignment horizontal="center" wrapText="1"/>
    </xf>
    <xf numFmtId="0" fontId="4" fillId="0" borderId="78" xfId="0" applyFont="1" applyBorder="1" applyAlignment="1">
      <alignment horizontal="right" wrapText="1"/>
    </xf>
    <xf numFmtId="0" fontId="4" fillId="0" borderId="78" xfId="0" applyFont="1" applyBorder="1" applyAlignment="1">
      <alignment horizontal="left" wrapText="1"/>
    </xf>
    <xf numFmtId="0" fontId="4" fillId="0" borderId="83" xfId="0" applyFont="1" applyBorder="1" applyAlignment="1">
      <alignment horizontal="center" wrapText="1"/>
    </xf>
    <xf numFmtId="0" fontId="4" fillId="0" borderId="13" xfId="0" applyFont="1" applyBorder="1" applyAlignment="1">
      <alignment horizontal="center" wrapText="1"/>
    </xf>
    <xf numFmtId="0" fontId="4" fillId="0" borderId="72"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74" xfId="0" applyFont="1" applyBorder="1" applyAlignment="1">
      <alignment horizontal="center" vertical="center" wrapText="1"/>
    </xf>
    <xf numFmtId="0" fontId="4" fillId="0" borderId="75" xfId="0" applyFont="1" applyBorder="1" applyAlignment="1">
      <alignment horizontal="center" vertical="center" wrapText="1"/>
    </xf>
    <xf numFmtId="0" fontId="4" fillId="0" borderId="76"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84" xfId="0" applyFont="1" applyBorder="1" applyAlignment="1">
      <alignment horizontal="left" wrapText="1"/>
    </xf>
    <xf numFmtId="4" fontId="6" fillId="0" borderId="2" xfId="1" applyNumberFormat="1" applyFont="1" applyBorder="1" applyAlignment="1">
      <alignment horizontal="center" vertical="top" wrapText="1"/>
    </xf>
    <xf numFmtId="3" fontId="7" fillId="11" borderId="65" xfId="0" applyNumberFormat="1" applyFont="1" applyFill="1" applyBorder="1" applyAlignment="1">
      <alignment horizontal="center" vertical="top" wrapText="1"/>
    </xf>
    <xf numFmtId="0" fontId="7" fillId="11" borderId="66" xfId="0" applyFont="1" applyFill="1" applyBorder="1" applyAlignment="1">
      <alignment vertical="top" wrapText="1"/>
    </xf>
    <xf numFmtId="0" fontId="7" fillId="11" borderId="66" xfId="0" applyFont="1" applyFill="1" applyBorder="1" applyAlignment="1">
      <alignment horizontal="center" vertical="top" wrapText="1"/>
    </xf>
    <xf numFmtId="0" fontId="7" fillId="11" borderId="85" xfId="0" applyFont="1" applyFill="1" applyBorder="1" applyAlignment="1">
      <alignment horizontal="center" vertical="top" wrapText="1"/>
    </xf>
    <xf numFmtId="0" fontId="7" fillId="11" borderId="10" xfId="0" applyFont="1" applyFill="1" applyBorder="1" applyAlignment="1">
      <alignment horizontal="center" vertical="top" wrapText="1"/>
    </xf>
    <xf numFmtId="0" fontId="7" fillId="11" borderId="86" xfId="0" applyFont="1" applyFill="1" applyBorder="1" applyAlignment="1">
      <alignment horizontal="center" vertical="top" wrapText="1"/>
    </xf>
    <xf numFmtId="0" fontId="7" fillId="11" borderId="70" xfId="0" applyFont="1" applyFill="1" applyBorder="1" applyAlignment="1">
      <alignment horizontal="center" vertical="top" wrapText="1"/>
    </xf>
    <xf numFmtId="0" fontId="7" fillId="11" borderId="87" xfId="0" applyFont="1" applyFill="1" applyBorder="1" applyAlignment="1">
      <alignment horizontal="center" vertical="top" wrapText="1"/>
    </xf>
    <xf numFmtId="0" fontId="7" fillId="11" borderId="12" xfId="0" applyFont="1" applyFill="1" applyBorder="1" applyAlignment="1">
      <alignment horizontal="center" vertical="top" wrapText="1"/>
    </xf>
    <xf numFmtId="0" fontId="7" fillId="11" borderId="11" xfId="0" applyFont="1" applyFill="1" applyBorder="1" applyAlignment="1">
      <alignment horizontal="center" vertical="top" wrapText="1"/>
    </xf>
    <xf numFmtId="3" fontId="6" fillId="0" borderId="15" xfId="0" applyNumberFormat="1" applyFont="1" applyBorder="1" applyAlignment="1">
      <alignment horizontal="center" vertical="top" wrapText="1"/>
    </xf>
    <xf numFmtId="0" fontId="6" fillId="0" borderId="3" xfId="0" applyFont="1" applyBorder="1" applyAlignment="1">
      <alignment vertical="top" wrapText="1"/>
    </xf>
    <xf numFmtId="43" fontId="6" fillId="0" borderId="3" xfId="1" applyFont="1" applyFill="1" applyBorder="1" applyAlignment="1">
      <alignment horizontal="left" vertical="top" wrapText="1"/>
    </xf>
    <xf numFmtId="0" fontId="6" fillId="0" borderId="70" xfId="18" applyFont="1" applyBorder="1" applyAlignment="1">
      <alignment horizontal="center" vertical="top" wrapText="1"/>
    </xf>
    <xf numFmtId="0" fontId="6" fillId="0" borderId="3" xfId="0" applyFont="1" applyBorder="1" applyAlignment="1">
      <alignment horizontal="left" vertical="top" wrapText="1"/>
    </xf>
    <xf numFmtId="43" fontId="6" fillId="0" borderId="3" xfId="1" applyFont="1" applyFill="1" applyBorder="1" applyAlignment="1">
      <alignment horizontal="right" vertical="top" wrapText="1"/>
    </xf>
    <xf numFmtId="0" fontId="6" fillId="0" borderId="17" xfId="0" applyFont="1" applyBorder="1" applyAlignment="1">
      <alignment horizontal="center" vertical="top" wrapText="1"/>
    </xf>
    <xf numFmtId="0" fontId="6" fillId="0" borderId="0" xfId="18" applyFont="1" applyBorder="1" applyAlignment="1">
      <alignment horizontal="center" vertical="top" wrapText="1"/>
    </xf>
    <xf numFmtId="0" fontId="6" fillId="0" borderId="0" xfId="0" applyFont="1" applyBorder="1" applyAlignment="1">
      <alignment horizontal="left" vertical="top" wrapText="1"/>
    </xf>
    <xf numFmtId="0" fontId="6" fillId="0" borderId="0" xfId="0" applyFont="1" applyBorder="1" applyAlignment="1">
      <alignment horizontal="center" vertical="top" wrapText="1"/>
    </xf>
    <xf numFmtId="0" fontId="7" fillId="0" borderId="4" xfId="18" applyFont="1" applyBorder="1" applyAlignment="1">
      <alignment vertical="top" wrapText="1"/>
    </xf>
    <xf numFmtId="0" fontId="7" fillId="0" borderId="13" xfId="0" applyFont="1" applyBorder="1" applyAlignment="1">
      <alignment vertical="top" wrapText="1"/>
    </xf>
    <xf numFmtId="3" fontId="7" fillId="12" borderId="65" xfId="0" applyNumberFormat="1" applyFont="1" applyFill="1" applyBorder="1" applyAlignment="1">
      <alignment horizontal="center" vertical="center" wrapText="1"/>
    </xf>
    <xf numFmtId="0" fontId="7" fillId="12" borderId="66" xfId="0" applyFont="1" applyFill="1" applyBorder="1" applyAlignment="1">
      <alignment horizontal="center" vertical="center" wrapText="1"/>
    </xf>
    <xf numFmtId="0" fontId="7" fillId="12" borderId="85" xfId="0" applyFont="1" applyFill="1" applyBorder="1" applyAlignment="1">
      <alignment horizontal="center" vertical="center" wrapText="1"/>
    </xf>
    <xf numFmtId="0" fontId="7" fillId="12" borderId="3" xfId="0" applyFont="1" applyFill="1" applyBorder="1" applyAlignment="1">
      <alignment horizontal="center" vertical="top" wrapText="1"/>
    </xf>
    <xf numFmtId="0" fontId="7" fillId="12" borderId="86" xfId="0" applyFont="1" applyFill="1" applyBorder="1" applyAlignment="1">
      <alignment horizontal="center" vertical="top" wrapText="1"/>
    </xf>
    <xf numFmtId="0" fontId="7" fillId="12" borderId="70" xfId="0" applyFont="1" applyFill="1" applyBorder="1" applyAlignment="1">
      <alignment horizontal="center" vertical="top" wrapText="1"/>
    </xf>
    <xf numFmtId="0" fontId="7" fillId="12" borderId="87" xfId="0" applyFont="1" applyFill="1" applyBorder="1" applyAlignment="1">
      <alignment horizontal="center" vertical="center" wrapText="1"/>
    </xf>
    <xf numFmtId="0" fontId="7" fillId="12" borderId="12" xfId="0" applyFont="1" applyFill="1" applyBorder="1" applyAlignment="1">
      <alignment horizontal="center" vertical="center" wrapText="1"/>
    </xf>
    <xf numFmtId="0" fontId="7" fillId="12" borderId="11" xfId="0" applyFont="1" applyFill="1" applyBorder="1" applyAlignment="1">
      <alignment horizontal="center" vertical="center" wrapText="1"/>
    </xf>
    <xf numFmtId="193" fontId="6" fillId="0" borderId="88" xfId="0" applyNumberFormat="1" applyFont="1" applyBorder="1" applyAlignment="1">
      <alignment horizontal="center" vertical="top" wrapText="1"/>
    </xf>
    <xf numFmtId="193" fontId="6" fillId="0" borderId="89" xfId="0" applyNumberFormat="1" applyFont="1" applyBorder="1" applyAlignment="1">
      <alignment horizontal="center" vertical="top" wrapText="1"/>
    </xf>
    <xf numFmtId="193" fontId="6" fillId="0" borderId="30" xfId="0" applyNumberFormat="1" applyFont="1" applyBorder="1" applyAlignment="1">
      <alignment horizontal="center" vertical="top" wrapText="1"/>
    </xf>
    <xf numFmtId="4" fontId="4" fillId="0" borderId="16" xfId="0" applyNumberFormat="1" applyFont="1" applyBorder="1" applyAlignment="1">
      <alignment vertical="top" wrapText="1"/>
    </xf>
    <xf numFmtId="193" fontId="6" fillId="0" borderId="90" xfId="0" applyNumberFormat="1" applyFont="1" applyBorder="1" applyAlignment="1">
      <alignment horizontal="center" vertical="top" wrapText="1"/>
    </xf>
    <xf numFmtId="193" fontId="6" fillId="0" borderId="91" xfId="0" applyNumberFormat="1" applyFont="1" applyBorder="1" applyAlignment="1">
      <alignment horizontal="center" vertical="top" wrapText="1"/>
    </xf>
    <xf numFmtId="0" fontId="5" fillId="0" borderId="14" xfId="0" applyNumberFormat="1" applyFont="1" applyBorder="1" applyAlignment="1">
      <alignment horizontal="center" vertical="center" wrapText="1"/>
    </xf>
  </cellXfs>
  <cellStyles count="19">
    <cellStyle name="Comma" xfId="1" builtinId="3"/>
    <cellStyle name="Comma 10 2 4" xfId="16" xr:uid="{06B1E0E2-FEFA-4D6C-82BF-3E062FBC2D7E}"/>
    <cellStyle name="Comma 10 4" xfId="3" xr:uid="{8A23C616-F563-47D6-A40D-B7DAA9C075E7}"/>
    <cellStyle name="Comma 12" xfId="6" xr:uid="{D3B107FF-D470-4249-AD56-3446770AB7E7}"/>
    <cellStyle name="Comma 2" xfId="5" xr:uid="{A941190A-516A-492B-B2BD-AE23052A85D1}"/>
    <cellStyle name="Comma 2 2" xfId="13" xr:uid="{66D2AE02-C152-4F7A-81A2-786883895520}"/>
    <cellStyle name="Comma 3" xfId="10" xr:uid="{17AF9BAA-DCD7-4CD3-9270-4A6E4C1412EA}"/>
    <cellStyle name="Comma 3 2 2 2 3 2 4" xfId="17" xr:uid="{5B76EBFE-B3A4-4A01-AAD7-DD0A4714D0F2}"/>
    <cellStyle name="Normal" xfId="0" builtinId="0"/>
    <cellStyle name="Normal 16 3" xfId="14" xr:uid="{905DDAE7-0FAB-4775-AF03-ED7EC9C26508}"/>
    <cellStyle name="Normal 2" xfId="4" xr:uid="{02FD2877-535D-4495-AE8D-F8C1E03521A8}"/>
    <cellStyle name="Normal 2 6" xfId="18" xr:uid="{D6C772F5-B080-4D67-9C86-66B32092D7CC}"/>
    <cellStyle name="Normal 3" xfId="7" xr:uid="{3469DABD-678C-4426-83AF-5AF963A91786}"/>
    <cellStyle name="Normal 4" xfId="11" xr:uid="{7ECC7B08-832D-4EE6-AA97-B5B135B4DDAF}"/>
    <cellStyle name="Normal_จัดซื้อ ธค.54" xfId="9" xr:uid="{2BAB590B-0ED8-4B81-8648-763F8E2F1AA0}"/>
    <cellStyle name="เครื่องหมายจุลภาค 2 2" xfId="12" xr:uid="{0A5C8451-1BDA-4582-AC98-4B67A2941323}"/>
    <cellStyle name="ปกติ 2" xfId="2" xr:uid="{BBAFA4D7-8FB3-4E03-BE70-F4F5711F1172}"/>
    <cellStyle name="ปกติ 2 2" xfId="15" xr:uid="{688D32A9-0F36-4D61-8A9E-6327D905FC40}"/>
    <cellStyle name="ปกติ_สขร.55" xfId="8" xr:uid="{1BECBA73-BDF5-4019-85F3-05128E8247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76200</xdr:rowOff>
    </xdr:from>
    <xdr:to>
      <xdr:col>9</xdr:col>
      <xdr:colOff>920872</xdr:colOff>
      <xdr:row>11</xdr:row>
      <xdr:rowOff>252046</xdr:rowOff>
    </xdr:to>
    <xdr:sp macro="" textlink="">
      <xdr:nvSpPr>
        <xdr:cNvPr id="2" name="TextBox 1">
          <a:extLst>
            <a:ext uri="{FF2B5EF4-FFF2-40B4-BE49-F238E27FC236}">
              <a16:creationId xmlns:a16="http://schemas.microsoft.com/office/drawing/2014/main" id="{D20F5FFA-8CC3-4A2A-B64B-C802EB71470B}"/>
            </a:ext>
          </a:extLst>
        </xdr:cNvPr>
        <xdr:cNvSpPr txBox="1"/>
      </xdr:nvSpPr>
      <xdr:spPr>
        <a:xfrm>
          <a:off x="3819525" y="2209800"/>
          <a:ext cx="9131422" cy="1242646"/>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th-TH" sz="4000" b="1">
              <a:solidFill>
                <a:srgbClr val="FF0000"/>
              </a:solidFill>
              <a:latin typeface="TH SarabunPSK" pitchFamily="34" charset="-34"/>
              <a:cs typeface="TH SarabunPSK" pitchFamily="34" charset="-34"/>
            </a:rPr>
            <a:t>ไม่มีงานจัดซื้อจัดจ้างในรอบเดือนนี้</a:t>
          </a:r>
        </a:p>
      </xdr:txBody>
    </xdr:sp>
    <xdr:clientData/>
  </xdr:twoCellAnchor>
  <xdr:twoCellAnchor>
    <xdr:from>
      <xdr:col>10</xdr:col>
      <xdr:colOff>312964</xdr:colOff>
      <xdr:row>226</xdr:row>
      <xdr:rowOff>124279</xdr:rowOff>
    </xdr:from>
    <xdr:to>
      <xdr:col>11</xdr:col>
      <xdr:colOff>654503</xdr:colOff>
      <xdr:row>228</xdr:row>
      <xdr:rowOff>52007</xdr:rowOff>
    </xdr:to>
    <xdr:sp macro="" textlink="">
      <xdr:nvSpPr>
        <xdr:cNvPr id="3" name="Rectangle 2">
          <a:extLst>
            <a:ext uri="{FF2B5EF4-FFF2-40B4-BE49-F238E27FC236}">
              <a16:creationId xmlns:a16="http://schemas.microsoft.com/office/drawing/2014/main" id="{C035D8B2-F186-41B6-8783-EC7FDBB752B6}"/>
            </a:ext>
          </a:extLst>
        </xdr:cNvPr>
        <xdr:cNvSpPr/>
      </xdr:nvSpPr>
      <xdr:spPr>
        <a:xfrm>
          <a:off x="10912928" y="96857458"/>
          <a:ext cx="1198789" cy="4720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th-TH" sz="1800" b="1">
              <a:solidFill>
                <a:sysClr val="windowText" lastClr="000000"/>
              </a:solidFill>
              <a:latin typeface="TH SarabunPSK" pitchFamily="34" charset="-34"/>
              <a:cs typeface="TH SarabunPSK" pitchFamily="34" charset="-34"/>
            </a:rPr>
            <a:t>แบบ สขร. 1</a:t>
          </a:r>
        </a:p>
      </xdr:txBody>
    </xdr:sp>
    <xdr:clientData/>
  </xdr:twoCellAnchor>
  <xdr:twoCellAnchor>
    <xdr:from>
      <xdr:col>10</xdr:col>
      <xdr:colOff>340179</xdr:colOff>
      <xdr:row>233</xdr:row>
      <xdr:rowOff>40821</xdr:rowOff>
    </xdr:from>
    <xdr:to>
      <xdr:col>11</xdr:col>
      <xdr:colOff>681718</xdr:colOff>
      <xdr:row>234</xdr:row>
      <xdr:rowOff>240692</xdr:rowOff>
    </xdr:to>
    <xdr:sp macro="" textlink="">
      <xdr:nvSpPr>
        <xdr:cNvPr id="4" name="Rectangle 3">
          <a:extLst>
            <a:ext uri="{FF2B5EF4-FFF2-40B4-BE49-F238E27FC236}">
              <a16:creationId xmlns:a16="http://schemas.microsoft.com/office/drawing/2014/main" id="{F50FD63E-DB65-487A-86CC-11C98F3F830F}"/>
            </a:ext>
          </a:extLst>
        </xdr:cNvPr>
        <xdr:cNvSpPr/>
      </xdr:nvSpPr>
      <xdr:spPr>
        <a:xfrm>
          <a:off x="10926536" y="99454607"/>
          <a:ext cx="1198789" cy="4720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th-TH" sz="1800" b="1">
              <a:solidFill>
                <a:sysClr val="windowText" lastClr="000000"/>
              </a:solidFill>
              <a:latin typeface="TH SarabunPSK" pitchFamily="34" charset="-34"/>
              <a:cs typeface="TH SarabunPSK" pitchFamily="34" charset="-34"/>
            </a:rPr>
            <a:t>แบบ สขร. 1</a:t>
          </a:r>
        </a:p>
      </xdr:txBody>
    </xdr:sp>
    <xdr:clientData/>
  </xdr:twoCellAnchor>
  <xdr:twoCellAnchor>
    <xdr:from>
      <xdr:col>10</xdr:col>
      <xdr:colOff>1076325</xdr:colOff>
      <xdr:row>624</xdr:row>
      <xdr:rowOff>19050</xdr:rowOff>
    </xdr:from>
    <xdr:to>
      <xdr:col>10</xdr:col>
      <xdr:colOff>1762125</xdr:colOff>
      <xdr:row>624</xdr:row>
      <xdr:rowOff>238125</xdr:rowOff>
    </xdr:to>
    <xdr:sp macro="" textlink="">
      <xdr:nvSpPr>
        <xdr:cNvPr id="5" name="Rectangle 11">
          <a:extLst>
            <a:ext uri="{FF2B5EF4-FFF2-40B4-BE49-F238E27FC236}">
              <a16:creationId xmlns:a16="http://schemas.microsoft.com/office/drawing/2014/main" id="{F9A794C9-841F-4E09-9252-36514AD2C67A}"/>
            </a:ext>
          </a:extLst>
        </xdr:cNvPr>
        <xdr:cNvSpPr>
          <a:spLocks noChangeArrowheads="1"/>
        </xdr:cNvSpPr>
      </xdr:nvSpPr>
      <xdr:spPr bwMode="auto">
        <a:xfrm>
          <a:off x="12172950" y="19050"/>
          <a:ext cx="638175" cy="219075"/>
        </a:xfrm>
        <a:prstGeom prst="rect">
          <a:avLst/>
        </a:prstGeom>
        <a:noFill/>
        <a:ln w="9525">
          <a:noFill/>
          <a:miter lim="800000"/>
          <a:headEnd/>
          <a:tailEnd/>
        </a:ln>
      </xdr:spPr>
      <xdr:txBody>
        <a:bodyPr vertOverflow="clip" wrap="square" lIns="27432" tIns="45720" rIns="27432" bIns="0" anchor="t" upright="1"/>
        <a:lstStyle/>
        <a:p>
          <a:pPr algn="ctr" rtl="1">
            <a:defRPr sz="1000"/>
          </a:pPr>
          <a:r>
            <a:rPr lang="th-TH" sz="1400" b="1" i="0" strike="noStrike">
              <a:solidFill>
                <a:srgbClr val="000000"/>
              </a:solidFill>
              <a:latin typeface="TH SarabunPSK" pitchFamily="34" charset="-34"/>
              <a:cs typeface="TH SarabunPSK" pitchFamily="34" charset="-34"/>
            </a:rPr>
            <a:t>แบบ สขร.1</a:t>
          </a:r>
        </a:p>
      </xdr:txBody>
    </xdr:sp>
    <xdr:clientData/>
  </xdr:twoCellAnchor>
  <xdr:twoCellAnchor>
    <xdr:from>
      <xdr:col>10</xdr:col>
      <xdr:colOff>1076325</xdr:colOff>
      <xdr:row>633</xdr:row>
      <xdr:rowOff>19050</xdr:rowOff>
    </xdr:from>
    <xdr:to>
      <xdr:col>10</xdr:col>
      <xdr:colOff>1762125</xdr:colOff>
      <xdr:row>633</xdr:row>
      <xdr:rowOff>238125</xdr:rowOff>
    </xdr:to>
    <xdr:sp macro="" textlink="">
      <xdr:nvSpPr>
        <xdr:cNvPr id="6" name="Rectangle 11">
          <a:extLst>
            <a:ext uri="{FF2B5EF4-FFF2-40B4-BE49-F238E27FC236}">
              <a16:creationId xmlns:a16="http://schemas.microsoft.com/office/drawing/2014/main" id="{F4C04547-EBFD-4540-89AD-50EF036B5E92}"/>
            </a:ext>
          </a:extLst>
        </xdr:cNvPr>
        <xdr:cNvSpPr>
          <a:spLocks noChangeArrowheads="1"/>
        </xdr:cNvSpPr>
      </xdr:nvSpPr>
      <xdr:spPr bwMode="auto">
        <a:xfrm>
          <a:off x="12134850" y="19050"/>
          <a:ext cx="638175" cy="219075"/>
        </a:xfrm>
        <a:prstGeom prst="rect">
          <a:avLst/>
        </a:prstGeom>
        <a:noFill/>
        <a:ln w="9525">
          <a:noFill/>
          <a:miter lim="800000"/>
          <a:headEnd/>
          <a:tailEnd/>
        </a:ln>
      </xdr:spPr>
      <xdr:txBody>
        <a:bodyPr vertOverflow="clip" wrap="square" lIns="27432" tIns="45720" rIns="27432" bIns="0" anchor="t" upright="1"/>
        <a:lstStyle/>
        <a:p>
          <a:pPr algn="ctr" rtl="1">
            <a:defRPr sz="1000"/>
          </a:pPr>
          <a:r>
            <a:rPr lang="th-TH" sz="1400" b="1" i="0" strike="noStrike">
              <a:solidFill>
                <a:srgbClr val="000000"/>
              </a:solidFill>
              <a:latin typeface="TH SarabunPSK" pitchFamily="34" charset="-34"/>
              <a:cs typeface="TH SarabunPSK" pitchFamily="34" charset="-34"/>
            </a:rPr>
            <a:t>แบบ สขร.1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FFA7-B333-467D-A4F6-A48AAE0B886B}">
  <sheetPr>
    <tabColor rgb="FFFF0000"/>
  </sheetPr>
  <dimension ref="A1:N795"/>
  <sheetViews>
    <sheetView tabSelected="1" showRuler="0" view="pageBreakPreview" topLeftCell="A745" zoomScale="98" zoomScaleNormal="98" zoomScaleSheetLayoutView="98" workbookViewId="0">
      <selection activeCell="A747" sqref="A747:L795"/>
    </sheetView>
  </sheetViews>
  <sheetFormatPr defaultRowHeight="21" x14ac:dyDescent="0.2"/>
  <cols>
    <col min="1" max="1" width="8.28515625" style="50" customWidth="1"/>
    <col min="2" max="2" width="19.42578125" style="50" customWidth="1"/>
    <col min="3" max="3" width="17" style="51" customWidth="1"/>
    <col min="4" max="4" width="17.42578125" style="51" customWidth="1"/>
    <col min="5" max="5" width="13.140625" style="50" customWidth="1"/>
    <col min="6" max="6" width="17.28515625" style="52" customWidth="1"/>
    <col min="7" max="7" width="15.7109375" style="50" customWidth="1"/>
    <col min="8" max="8" width="16.5703125" style="50" customWidth="1"/>
    <col min="9" max="9" width="18" style="50" customWidth="1"/>
    <col min="10" max="10" width="13.5703125" style="50" customWidth="1"/>
    <col min="11" max="11" width="12.85546875" style="50" customWidth="1"/>
    <col min="12" max="12" width="12.5703125" style="34" customWidth="1"/>
    <col min="13" max="16384" width="9.140625" style="34"/>
  </cols>
  <sheetData>
    <row r="1" spans="1:12" ht="42" customHeight="1" x14ac:dyDescent="0.2">
      <c r="A1" s="29"/>
      <c r="B1" s="30"/>
      <c r="C1" s="31"/>
      <c r="D1" s="31"/>
      <c r="E1" s="30"/>
      <c r="F1" s="468"/>
      <c r="G1" s="32"/>
      <c r="H1" s="29"/>
      <c r="I1" s="32"/>
      <c r="J1" s="32"/>
      <c r="K1" s="845" t="s">
        <v>0</v>
      </c>
      <c r="L1" s="845"/>
    </row>
    <row r="2" spans="1:12" x14ac:dyDescent="0.2">
      <c r="A2" s="845" t="s">
        <v>16</v>
      </c>
      <c r="B2" s="845"/>
      <c r="C2" s="845"/>
      <c r="D2" s="845"/>
      <c r="E2" s="845"/>
      <c r="F2" s="845"/>
      <c r="G2" s="845"/>
      <c r="H2" s="845"/>
      <c r="I2" s="845"/>
      <c r="J2" s="845"/>
      <c r="K2" s="845"/>
    </row>
    <row r="3" spans="1:12" x14ac:dyDescent="0.2">
      <c r="A3" s="845" t="s">
        <v>14</v>
      </c>
      <c r="B3" s="845"/>
      <c r="C3" s="845"/>
      <c r="D3" s="845"/>
      <c r="E3" s="845"/>
      <c r="F3" s="845"/>
      <c r="G3" s="845"/>
      <c r="H3" s="845"/>
      <c r="I3" s="845"/>
      <c r="J3" s="845"/>
      <c r="K3" s="845"/>
    </row>
    <row r="4" spans="1:12" x14ac:dyDescent="0.2">
      <c r="A4" s="845" t="s">
        <v>15</v>
      </c>
      <c r="B4" s="845"/>
      <c r="C4" s="845"/>
      <c r="D4" s="845"/>
      <c r="E4" s="845"/>
      <c r="F4" s="845"/>
      <c r="G4" s="845"/>
      <c r="H4" s="845"/>
      <c r="I4" s="845"/>
      <c r="J4" s="845"/>
      <c r="K4" s="845"/>
    </row>
    <row r="5" spans="1:12" x14ac:dyDescent="0.2">
      <c r="A5" s="35"/>
      <c r="B5" s="36"/>
      <c r="C5" s="37"/>
      <c r="D5" s="37"/>
      <c r="E5" s="36"/>
      <c r="F5" s="35"/>
      <c r="G5" s="38"/>
      <c r="H5" s="35"/>
      <c r="I5" s="38"/>
      <c r="J5" s="38"/>
      <c r="K5" s="30"/>
    </row>
    <row r="6" spans="1:12" ht="21" customHeight="1" x14ac:dyDescent="0.2">
      <c r="A6" s="856" t="s">
        <v>1</v>
      </c>
      <c r="B6" s="856" t="s">
        <v>2</v>
      </c>
      <c r="C6" s="1044" t="s">
        <v>3</v>
      </c>
      <c r="D6" s="1044" t="s">
        <v>4</v>
      </c>
      <c r="E6" s="856" t="s">
        <v>5</v>
      </c>
      <c r="F6" s="856" t="s">
        <v>6</v>
      </c>
      <c r="G6" s="856"/>
      <c r="H6" s="856" t="s">
        <v>7</v>
      </c>
      <c r="I6" s="856"/>
      <c r="J6" s="856" t="s">
        <v>8</v>
      </c>
      <c r="K6" s="846" t="s">
        <v>9</v>
      </c>
      <c r="L6" s="847"/>
    </row>
    <row r="7" spans="1:12" ht="42" x14ac:dyDescent="0.2">
      <c r="A7" s="856"/>
      <c r="B7" s="856"/>
      <c r="C7" s="1044"/>
      <c r="D7" s="1044"/>
      <c r="E7" s="856"/>
      <c r="F7" s="472" t="s">
        <v>10</v>
      </c>
      <c r="G7" s="13" t="s">
        <v>11</v>
      </c>
      <c r="H7" s="13" t="s">
        <v>12</v>
      </c>
      <c r="I7" s="13" t="s">
        <v>13</v>
      </c>
      <c r="J7" s="856"/>
      <c r="K7" s="848"/>
      <c r="L7" s="849"/>
    </row>
    <row r="8" spans="1:12" s="8" customFormat="1" x14ac:dyDescent="0.2">
      <c r="A8" s="10"/>
      <c r="B8" s="5"/>
      <c r="C8" s="6"/>
      <c r="D8" s="6"/>
      <c r="E8" s="9"/>
      <c r="F8" s="62"/>
      <c r="G8" s="6"/>
      <c r="H8" s="7"/>
      <c r="I8" s="6"/>
      <c r="J8" s="9"/>
      <c r="K8" s="553"/>
      <c r="L8" s="554"/>
    </row>
    <row r="9" spans="1:12" s="11" customFormat="1" x14ac:dyDescent="0.2">
      <c r="A9" s="12"/>
      <c r="B9" s="5"/>
      <c r="C9" s="6"/>
      <c r="D9" s="6"/>
      <c r="E9" s="9"/>
      <c r="F9" s="62"/>
      <c r="G9" s="6"/>
      <c r="H9" s="7"/>
      <c r="I9" s="6"/>
      <c r="J9" s="9"/>
      <c r="K9" s="553"/>
      <c r="L9" s="554"/>
    </row>
    <row r="10" spans="1:12" s="39" customFormat="1" x14ac:dyDescent="0.2">
      <c r="A10" s="10"/>
      <c r="B10" s="5"/>
      <c r="C10" s="6"/>
      <c r="D10" s="6"/>
      <c r="E10" s="9"/>
      <c r="F10" s="62"/>
      <c r="G10" s="6"/>
      <c r="H10" s="7"/>
      <c r="I10" s="6"/>
      <c r="J10" s="9"/>
      <c r="K10" s="553"/>
      <c r="L10" s="554"/>
    </row>
    <row r="11" spans="1:12" s="11" customFormat="1" x14ac:dyDescent="0.2">
      <c r="A11" s="12"/>
      <c r="B11" s="5"/>
      <c r="C11" s="6"/>
      <c r="D11" s="6"/>
      <c r="E11" s="9"/>
      <c r="F11" s="62"/>
      <c r="G11" s="6"/>
      <c r="H11" s="7"/>
      <c r="I11" s="6"/>
      <c r="J11" s="9"/>
      <c r="K11" s="553"/>
      <c r="L11" s="554"/>
    </row>
    <row r="13" spans="1:12" ht="42" customHeight="1" x14ac:dyDescent="0.2">
      <c r="A13" s="29"/>
      <c r="B13" s="30"/>
      <c r="C13" s="40"/>
      <c r="D13" s="40"/>
      <c r="E13" s="30"/>
      <c r="F13" s="468"/>
      <c r="G13" s="32"/>
      <c r="H13" s="29"/>
      <c r="I13" s="32"/>
      <c r="J13" s="32"/>
      <c r="K13" s="845" t="s">
        <v>0</v>
      </c>
      <c r="L13" s="845"/>
    </row>
    <row r="14" spans="1:12" x14ac:dyDescent="0.2">
      <c r="A14" s="1069" t="s">
        <v>20</v>
      </c>
      <c r="B14" s="1069"/>
      <c r="C14" s="1069"/>
      <c r="D14" s="1069"/>
      <c r="E14" s="1069"/>
      <c r="F14" s="1069"/>
      <c r="G14" s="1069"/>
      <c r="H14" s="1069"/>
      <c r="I14" s="1069"/>
      <c r="J14" s="1069"/>
      <c r="K14" s="1069"/>
    </row>
    <row r="15" spans="1:12" x14ac:dyDescent="0.2">
      <c r="A15" s="1069" t="s">
        <v>17</v>
      </c>
      <c r="B15" s="1069"/>
      <c r="C15" s="1069"/>
      <c r="D15" s="1069"/>
      <c r="E15" s="1069"/>
      <c r="F15" s="1069"/>
      <c r="G15" s="1069"/>
      <c r="H15" s="1069"/>
      <c r="I15" s="1069"/>
      <c r="J15" s="1069"/>
      <c r="K15" s="1069"/>
    </row>
    <row r="16" spans="1:12" x14ac:dyDescent="0.2">
      <c r="A16" s="1069" t="s">
        <v>21</v>
      </c>
      <c r="B16" s="1069"/>
      <c r="C16" s="1069"/>
      <c r="D16" s="1069"/>
      <c r="E16" s="1069"/>
      <c r="F16" s="1069"/>
      <c r="G16" s="1069"/>
      <c r="H16" s="1069"/>
      <c r="I16" s="1069"/>
      <c r="J16" s="1069"/>
      <c r="K16" s="1069"/>
    </row>
    <row r="17" spans="1:12" x14ac:dyDescent="0.2">
      <c r="A17" s="35"/>
      <c r="B17" s="36"/>
      <c r="C17" s="41"/>
      <c r="D17" s="41"/>
      <c r="E17" s="36"/>
      <c r="F17" s="35"/>
      <c r="G17" s="38"/>
      <c r="H17" s="35"/>
      <c r="I17" s="38"/>
      <c r="J17" s="38"/>
      <c r="K17" s="30"/>
    </row>
    <row r="18" spans="1:12" ht="21" customHeight="1" x14ac:dyDescent="0.2">
      <c r="A18" s="856" t="s">
        <v>1</v>
      </c>
      <c r="B18" s="856" t="s">
        <v>2</v>
      </c>
      <c r="C18" s="1082" t="s">
        <v>3</v>
      </c>
      <c r="D18" s="1084" t="s">
        <v>4</v>
      </c>
      <c r="E18" s="856" t="s">
        <v>5</v>
      </c>
      <c r="F18" s="856" t="s">
        <v>6</v>
      </c>
      <c r="G18" s="856"/>
      <c r="H18" s="856" t="s">
        <v>7</v>
      </c>
      <c r="I18" s="856"/>
      <c r="J18" s="856" t="s">
        <v>8</v>
      </c>
      <c r="K18" s="846" t="s">
        <v>18</v>
      </c>
      <c r="L18" s="847"/>
    </row>
    <row r="19" spans="1:12" ht="42" x14ac:dyDescent="0.2">
      <c r="A19" s="856"/>
      <c r="B19" s="856"/>
      <c r="C19" s="1083"/>
      <c r="D19" s="1084"/>
      <c r="E19" s="856"/>
      <c r="F19" s="472" t="s">
        <v>10</v>
      </c>
      <c r="G19" s="13" t="s">
        <v>11</v>
      </c>
      <c r="H19" s="13" t="s">
        <v>12</v>
      </c>
      <c r="I19" s="13" t="s">
        <v>13</v>
      </c>
      <c r="J19" s="856"/>
      <c r="K19" s="848"/>
      <c r="L19" s="849"/>
    </row>
    <row r="20" spans="1:12" ht="21" customHeight="1" x14ac:dyDescent="0.2">
      <c r="A20" s="892" t="s">
        <v>19</v>
      </c>
      <c r="B20" s="1339"/>
      <c r="C20" s="1339"/>
      <c r="D20" s="1339"/>
      <c r="E20" s="1339"/>
      <c r="F20" s="1339"/>
      <c r="G20" s="1339"/>
      <c r="H20" s="1339"/>
      <c r="I20" s="1339"/>
      <c r="J20" s="1339"/>
      <c r="K20" s="1339"/>
      <c r="L20" s="893"/>
    </row>
    <row r="21" spans="1:12" x14ac:dyDescent="0.35">
      <c r="A21" s="1340"/>
      <c r="B21" s="270"/>
      <c r="C21" s="1341"/>
      <c r="D21" s="1341"/>
      <c r="E21" s="270"/>
      <c r="F21" s="567"/>
      <c r="G21" s="270"/>
      <c r="H21" s="270"/>
      <c r="I21" s="270"/>
      <c r="J21" s="270"/>
      <c r="K21" s="270"/>
      <c r="L21" s="609"/>
    </row>
    <row r="22" spans="1:12" x14ac:dyDescent="0.35">
      <c r="A22" s="1342"/>
      <c r="B22" s="1343"/>
      <c r="C22" s="1344"/>
      <c r="D22" s="1344"/>
      <c r="E22" s="1343"/>
      <c r="F22" s="1345"/>
      <c r="G22" s="1346"/>
      <c r="H22" s="1343"/>
      <c r="I22" s="1347">
        <f>SUM(I20:I21)</f>
        <v>0</v>
      </c>
      <c r="J22" s="1343"/>
      <c r="K22" s="1343"/>
      <c r="L22" s="610"/>
    </row>
    <row r="23" spans="1:12" ht="42" customHeight="1" x14ac:dyDescent="0.2">
      <c r="A23" s="1080" t="s">
        <v>22</v>
      </c>
      <c r="B23" s="1081"/>
      <c r="C23" s="1081"/>
      <c r="D23" s="14"/>
      <c r="E23" s="15"/>
      <c r="F23" s="14"/>
      <c r="G23" s="16"/>
      <c r="H23" s="14"/>
      <c r="I23" s="16"/>
      <c r="J23" s="16"/>
      <c r="K23" s="913" t="s">
        <v>0</v>
      </c>
      <c r="L23" s="913"/>
    </row>
    <row r="24" spans="1:12" x14ac:dyDescent="0.2">
      <c r="A24" s="913" t="s">
        <v>16</v>
      </c>
      <c r="B24" s="913"/>
      <c r="C24" s="913"/>
      <c r="D24" s="913"/>
      <c r="E24" s="913"/>
      <c r="F24" s="913"/>
      <c r="G24" s="913"/>
      <c r="H24" s="913"/>
      <c r="I24" s="913"/>
      <c r="J24" s="913"/>
      <c r="K24" s="913"/>
    </row>
    <row r="25" spans="1:12" x14ac:dyDescent="0.2">
      <c r="A25" s="913" t="s">
        <v>23</v>
      </c>
      <c r="B25" s="913"/>
      <c r="C25" s="913"/>
      <c r="D25" s="913"/>
      <c r="E25" s="913"/>
      <c r="F25" s="913"/>
      <c r="G25" s="913"/>
      <c r="H25" s="913"/>
      <c r="I25" s="913"/>
      <c r="J25" s="913"/>
      <c r="K25" s="913"/>
    </row>
    <row r="26" spans="1:12" x14ac:dyDescent="0.2">
      <c r="A26" s="913" t="s">
        <v>24</v>
      </c>
      <c r="B26" s="913"/>
      <c r="C26" s="913"/>
      <c r="D26" s="913"/>
      <c r="E26" s="913"/>
      <c r="F26" s="913"/>
      <c r="G26" s="913"/>
      <c r="H26" s="913"/>
      <c r="I26" s="913"/>
      <c r="J26" s="913"/>
      <c r="K26" s="913"/>
    </row>
    <row r="27" spans="1:12" x14ac:dyDescent="0.2">
      <c r="A27" s="17"/>
      <c r="B27" s="18"/>
      <c r="C27" s="17"/>
      <c r="D27" s="17"/>
      <c r="E27" s="18"/>
      <c r="F27" s="17"/>
      <c r="G27" s="19"/>
      <c r="H27" s="17"/>
      <c r="I27" s="19"/>
      <c r="J27" s="19"/>
      <c r="K27" s="15"/>
    </row>
    <row r="28" spans="1:12" ht="21" customHeight="1" x14ac:dyDescent="0.2">
      <c r="A28" s="1085" t="s">
        <v>1</v>
      </c>
      <c r="B28" s="1085" t="s">
        <v>2</v>
      </c>
      <c r="C28" s="1086" t="s">
        <v>3</v>
      </c>
      <c r="D28" s="1085" t="s">
        <v>4</v>
      </c>
      <c r="E28" s="1085" t="s">
        <v>5</v>
      </c>
      <c r="F28" s="1085" t="s">
        <v>6</v>
      </c>
      <c r="G28" s="1085"/>
      <c r="H28" s="1085" t="s">
        <v>7</v>
      </c>
      <c r="I28" s="1085"/>
      <c r="J28" s="1085" t="s">
        <v>8</v>
      </c>
      <c r="K28" s="1085" t="s">
        <v>9</v>
      </c>
      <c r="L28" s="1085"/>
    </row>
    <row r="29" spans="1:12" ht="42" x14ac:dyDescent="0.2">
      <c r="A29" s="1085"/>
      <c r="B29" s="1085"/>
      <c r="C29" s="1087"/>
      <c r="D29" s="1085"/>
      <c r="E29" s="1085"/>
      <c r="F29" s="491" t="s">
        <v>10</v>
      </c>
      <c r="G29" s="20" t="s">
        <v>11</v>
      </c>
      <c r="H29" s="20" t="s">
        <v>12</v>
      </c>
      <c r="I29" s="20" t="s">
        <v>13</v>
      </c>
      <c r="J29" s="1085"/>
      <c r="K29" s="1085"/>
      <c r="L29" s="1085"/>
    </row>
    <row r="30" spans="1:12" ht="42" x14ac:dyDescent="0.2">
      <c r="A30" s="21" t="s">
        <v>25</v>
      </c>
      <c r="B30" s="21" t="s">
        <v>26</v>
      </c>
      <c r="C30" s="22" t="s">
        <v>25</v>
      </c>
      <c r="D30" s="22" t="s">
        <v>25</v>
      </c>
      <c r="E30" s="23" t="s">
        <v>25</v>
      </c>
      <c r="F30" s="21" t="s">
        <v>25</v>
      </c>
      <c r="G30" s="22" t="s">
        <v>25</v>
      </c>
      <c r="H30" s="22" t="s">
        <v>25</v>
      </c>
      <c r="I30" s="22" t="s">
        <v>25</v>
      </c>
      <c r="J30" s="23" t="s">
        <v>25</v>
      </c>
      <c r="K30" s="1240" t="s">
        <v>25</v>
      </c>
      <c r="L30" s="1240"/>
    </row>
    <row r="31" spans="1:12" x14ac:dyDescent="0.2">
      <c r="A31" s="24"/>
      <c r="B31" s="25"/>
      <c r="C31" s="26"/>
      <c r="D31" s="26"/>
      <c r="E31" s="27"/>
      <c r="F31" s="24"/>
      <c r="G31" s="28"/>
      <c r="H31" s="26"/>
      <c r="I31" s="26"/>
      <c r="J31" s="27"/>
      <c r="K31" s="1241"/>
      <c r="L31" s="1241"/>
    </row>
    <row r="32" spans="1:12" x14ac:dyDescent="0.2">
      <c r="A32" s="24"/>
      <c r="B32" s="25"/>
      <c r="C32" s="26"/>
      <c r="D32" s="26"/>
      <c r="E32" s="27"/>
      <c r="F32" s="24"/>
      <c r="G32" s="28"/>
      <c r="H32" s="26"/>
      <c r="I32" s="26"/>
      <c r="J32" s="27"/>
      <c r="K32" s="1241"/>
      <c r="L32" s="1241"/>
    </row>
    <row r="33" spans="1:12" ht="42" customHeight="1" x14ac:dyDescent="0.2">
      <c r="A33" s="1080" t="s">
        <v>27</v>
      </c>
      <c r="B33" s="1081"/>
      <c r="C33" s="1081"/>
      <c r="D33" s="14"/>
      <c r="E33" s="15"/>
      <c r="F33" s="14"/>
      <c r="G33" s="16"/>
      <c r="H33" s="14"/>
      <c r="I33" s="16"/>
      <c r="J33" s="16"/>
      <c r="K33" s="913" t="s">
        <v>0</v>
      </c>
      <c r="L33" s="913"/>
    </row>
    <row r="34" spans="1:12" x14ac:dyDescent="0.2">
      <c r="A34" s="913" t="s">
        <v>16</v>
      </c>
      <c r="B34" s="913"/>
      <c r="C34" s="913"/>
      <c r="D34" s="913"/>
      <c r="E34" s="913"/>
      <c r="F34" s="913"/>
      <c r="G34" s="913"/>
      <c r="H34" s="913"/>
      <c r="I34" s="913"/>
      <c r="J34" s="913"/>
      <c r="K34" s="913"/>
    </row>
    <row r="35" spans="1:12" x14ac:dyDescent="0.2">
      <c r="A35" s="913" t="s">
        <v>28</v>
      </c>
      <c r="B35" s="913"/>
      <c r="C35" s="913"/>
      <c r="D35" s="913"/>
      <c r="E35" s="913"/>
      <c r="F35" s="913"/>
      <c r="G35" s="913"/>
      <c r="H35" s="913"/>
      <c r="I35" s="913"/>
      <c r="J35" s="913"/>
      <c r="K35" s="913"/>
    </row>
    <row r="36" spans="1:12" x14ac:dyDescent="0.2">
      <c r="A36" s="913" t="s">
        <v>15</v>
      </c>
      <c r="B36" s="913"/>
      <c r="C36" s="913"/>
      <c r="D36" s="913"/>
      <c r="E36" s="913"/>
      <c r="F36" s="913"/>
      <c r="G36" s="913"/>
      <c r="H36" s="913"/>
      <c r="I36" s="913"/>
      <c r="J36" s="913"/>
      <c r="K36" s="913"/>
    </row>
    <row r="37" spans="1:12" x14ac:dyDescent="0.2">
      <c r="A37" s="17"/>
      <c r="B37" s="18"/>
      <c r="C37" s="17"/>
      <c r="D37" s="17"/>
      <c r="E37" s="18"/>
      <c r="F37" s="17"/>
      <c r="G37" s="19"/>
      <c r="H37" s="17"/>
      <c r="I37" s="19"/>
      <c r="J37" s="19"/>
      <c r="K37" s="15"/>
    </row>
    <row r="38" spans="1:12" ht="21" customHeight="1" x14ac:dyDescent="0.2">
      <c r="A38" s="1085" t="s">
        <v>1</v>
      </c>
      <c r="B38" s="1085" t="s">
        <v>2</v>
      </c>
      <c r="C38" s="1086" t="s">
        <v>3</v>
      </c>
      <c r="D38" s="1085" t="s">
        <v>4</v>
      </c>
      <c r="E38" s="1085" t="s">
        <v>5</v>
      </c>
      <c r="F38" s="1085" t="s">
        <v>6</v>
      </c>
      <c r="G38" s="1085"/>
      <c r="H38" s="1085" t="s">
        <v>7</v>
      </c>
      <c r="I38" s="1085"/>
      <c r="J38" s="1085" t="s">
        <v>8</v>
      </c>
      <c r="K38" s="1085" t="s">
        <v>9</v>
      </c>
      <c r="L38" s="1085"/>
    </row>
    <row r="39" spans="1:12" ht="42" x14ac:dyDescent="0.2">
      <c r="A39" s="1085"/>
      <c r="B39" s="1085"/>
      <c r="C39" s="1087"/>
      <c r="D39" s="1085"/>
      <c r="E39" s="1085"/>
      <c r="F39" s="491" t="s">
        <v>10</v>
      </c>
      <c r="G39" s="20" t="s">
        <v>11</v>
      </c>
      <c r="H39" s="20" t="s">
        <v>12</v>
      </c>
      <c r="I39" s="20" t="s">
        <v>13</v>
      </c>
      <c r="J39" s="1085"/>
      <c r="K39" s="1085"/>
      <c r="L39" s="1085"/>
    </row>
    <row r="40" spans="1:12" ht="42" x14ac:dyDescent="0.2">
      <c r="A40" s="21" t="s">
        <v>25</v>
      </c>
      <c r="B40" s="21" t="s">
        <v>29</v>
      </c>
      <c r="C40" s="22" t="s">
        <v>25</v>
      </c>
      <c r="D40" s="22" t="s">
        <v>25</v>
      </c>
      <c r="E40" s="23" t="s">
        <v>25</v>
      </c>
      <c r="F40" s="21" t="s">
        <v>25</v>
      </c>
      <c r="G40" s="22" t="s">
        <v>25</v>
      </c>
      <c r="H40" s="22" t="s">
        <v>25</v>
      </c>
      <c r="I40" s="22" t="s">
        <v>25</v>
      </c>
      <c r="J40" s="23" t="s">
        <v>25</v>
      </c>
      <c r="K40" s="1240" t="s">
        <v>25</v>
      </c>
      <c r="L40" s="1240"/>
    </row>
    <row r="41" spans="1:12" x14ac:dyDescent="0.2">
      <c r="A41" s="24"/>
      <c r="B41" s="25"/>
      <c r="C41" s="26"/>
      <c r="D41" s="26"/>
      <c r="E41" s="27"/>
      <c r="F41" s="24"/>
      <c r="G41" s="28"/>
      <c r="H41" s="26"/>
      <c r="I41" s="26"/>
      <c r="J41" s="27"/>
      <c r="K41" s="1244"/>
      <c r="L41" s="1244"/>
    </row>
    <row r="42" spans="1:12" x14ac:dyDescent="0.2">
      <c r="A42" s="24"/>
      <c r="B42" s="25"/>
      <c r="C42" s="26"/>
      <c r="D42" s="26"/>
      <c r="E42" s="27"/>
      <c r="F42" s="24"/>
      <c r="G42" s="28"/>
      <c r="H42" s="26"/>
      <c r="I42" s="26"/>
      <c r="J42" s="27"/>
      <c r="K42" s="1244"/>
      <c r="L42" s="1244"/>
    </row>
    <row r="43" spans="1:12" ht="42" customHeight="1" x14ac:dyDescent="0.2">
      <c r="A43" s="29"/>
      <c r="B43" s="30"/>
      <c r="C43" s="29"/>
      <c r="D43" s="29"/>
      <c r="E43" s="30"/>
      <c r="F43" s="468"/>
      <c r="G43" s="32"/>
      <c r="H43" s="29"/>
      <c r="I43" s="32"/>
      <c r="J43" s="32"/>
      <c r="K43" s="845" t="s">
        <v>0</v>
      </c>
      <c r="L43" s="845"/>
    </row>
    <row r="44" spans="1:12" x14ac:dyDescent="0.2">
      <c r="A44" s="845" t="s">
        <v>16</v>
      </c>
      <c r="B44" s="845"/>
      <c r="C44" s="845"/>
      <c r="D44" s="845"/>
      <c r="E44" s="845"/>
      <c r="F44" s="845"/>
      <c r="G44" s="845"/>
      <c r="H44" s="845"/>
      <c r="I44" s="845"/>
      <c r="J44" s="845"/>
      <c r="K44" s="845"/>
    </row>
    <row r="45" spans="1:12" x14ac:dyDescent="0.2">
      <c r="A45" s="845" t="s">
        <v>30</v>
      </c>
      <c r="B45" s="845"/>
      <c r="C45" s="845"/>
      <c r="D45" s="845"/>
      <c r="E45" s="845"/>
      <c r="F45" s="845"/>
      <c r="G45" s="845"/>
      <c r="H45" s="845"/>
      <c r="I45" s="845"/>
      <c r="J45" s="845"/>
      <c r="K45" s="845"/>
    </row>
    <row r="46" spans="1:12" x14ac:dyDescent="0.2">
      <c r="A46" s="845" t="s">
        <v>31</v>
      </c>
      <c r="B46" s="845"/>
      <c r="C46" s="845"/>
      <c r="D46" s="845"/>
      <c r="E46" s="845"/>
      <c r="F46" s="845"/>
      <c r="G46" s="845"/>
      <c r="H46" s="845"/>
      <c r="I46" s="845"/>
      <c r="J46" s="845"/>
      <c r="K46" s="845"/>
    </row>
    <row r="47" spans="1:12" x14ac:dyDescent="0.2">
      <c r="A47" s="35"/>
      <c r="B47" s="36"/>
      <c r="C47" s="35"/>
      <c r="D47" s="35"/>
      <c r="E47" s="36"/>
      <c r="F47" s="35"/>
      <c r="G47" s="38"/>
      <c r="H47" s="35"/>
      <c r="I47" s="38"/>
      <c r="J47" s="38"/>
      <c r="K47" s="30"/>
    </row>
    <row r="48" spans="1:12" ht="21" customHeight="1" x14ac:dyDescent="0.2">
      <c r="A48" s="856" t="s">
        <v>1</v>
      </c>
      <c r="B48" s="856" t="s">
        <v>2</v>
      </c>
      <c r="C48" s="857" t="s">
        <v>3</v>
      </c>
      <c r="D48" s="856" t="s">
        <v>4</v>
      </c>
      <c r="E48" s="856" t="s">
        <v>5</v>
      </c>
      <c r="F48" s="856" t="s">
        <v>6</v>
      </c>
      <c r="G48" s="856"/>
      <c r="H48" s="856" t="s">
        <v>7</v>
      </c>
      <c r="I48" s="856"/>
      <c r="J48" s="856" t="s">
        <v>8</v>
      </c>
      <c r="K48" s="856" t="s">
        <v>9</v>
      </c>
      <c r="L48" s="856"/>
    </row>
    <row r="49" spans="1:12" ht="42" x14ac:dyDescent="0.2">
      <c r="A49" s="856"/>
      <c r="B49" s="856"/>
      <c r="C49" s="858"/>
      <c r="D49" s="856"/>
      <c r="E49" s="856"/>
      <c r="F49" s="472" t="s">
        <v>10</v>
      </c>
      <c r="G49" s="13" t="s">
        <v>11</v>
      </c>
      <c r="H49" s="13" t="s">
        <v>12</v>
      </c>
      <c r="I49" s="13" t="s">
        <v>13</v>
      </c>
      <c r="J49" s="856"/>
      <c r="K49" s="856"/>
      <c r="L49" s="856"/>
    </row>
    <row r="50" spans="1:12" x14ac:dyDescent="0.2">
      <c r="A50" s="57" t="s">
        <v>25</v>
      </c>
      <c r="B50" s="57" t="s">
        <v>25</v>
      </c>
      <c r="C50" s="58" t="s">
        <v>25</v>
      </c>
      <c r="D50" s="58" t="s">
        <v>25</v>
      </c>
      <c r="E50" s="57" t="s">
        <v>25</v>
      </c>
      <c r="F50" s="57" t="s">
        <v>25</v>
      </c>
      <c r="G50" s="58" t="s">
        <v>25</v>
      </c>
      <c r="H50" s="57" t="s">
        <v>25</v>
      </c>
      <c r="I50" s="58" t="s">
        <v>25</v>
      </c>
      <c r="J50" s="57" t="s">
        <v>25</v>
      </c>
      <c r="K50" s="1245" t="s">
        <v>25</v>
      </c>
      <c r="L50" s="1245"/>
    </row>
    <row r="51" spans="1:12" ht="42" customHeight="1" x14ac:dyDescent="0.2">
      <c r="A51" s="29"/>
      <c r="B51" s="30"/>
      <c r="C51" s="31"/>
      <c r="D51" s="31"/>
      <c r="E51" s="30"/>
      <c r="F51" s="468"/>
      <c r="G51" s="32"/>
      <c r="H51" s="29"/>
      <c r="I51" s="32"/>
      <c r="J51" s="32"/>
      <c r="K51" s="845" t="s">
        <v>0</v>
      </c>
      <c r="L51" s="845"/>
    </row>
    <row r="52" spans="1:12" x14ac:dyDescent="0.2">
      <c r="A52" s="845" t="s">
        <v>32</v>
      </c>
      <c r="B52" s="845"/>
      <c r="C52" s="845"/>
      <c r="D52" s="845"/>
      <c r="E52" s="845"/>
      <c r="F52" s="845"/>
      <c r="G52" s="845"/>
      <c r="H52" s="845"/>
      <c r="I52" s="845"/>
      <c r="J52" s="845"/>
      <c r="K52" s="845"/>
    </row>
    <row r="53" spans="1:12" x14ac:dyDescent="0.2">
      <c r="A53" s="845" t="s">
        <v>33</v>
      </c>
      <c r="B53" s="845"/>
      <c r="C53" s="845"/>
      <c r="D53" s="845"/>
      <c r="E53" s="845"/>
      <c r="F53" s="845"/>
      <c r="G53" s="845"/>
      <c r="H53" s="845"/>
      <c r="I53" s="845"/>
      <c r="J53" s="845"/>
      <c r="K53" s="845"/>
    </row>
    <row r="54" spans="1:12" x14ac:dyDescent="0.2">
      <c r="A54" s="845" t="s">
        <v>34</v>
      </c>
      <c r="B54" s="845"/>
      <c r="C54" s="845"/>
      <c r="D54" s="845"/>
      <c r="E54" s="845"/>
      <c r="F54" s="845"/>
      <c r="G54" s="845"/>
      <c r="H54" s="845"/>
      <c r="I54" s="845"/>
      <c r="J54" s="845"/>
      <c r="K54" s="845"/>
    </row>
    <row r="55" spans="1:12" x14ac:dyDescent="0.2">
      <c r="A55" s="35"/>
      <c r="B55" s="36"/>
      <c r="C55" s="37"/>
      <c r="D55" s="37"/>
      <c r="E55" s="36"/>
      <c r="F55" s="35"/>
      <c r="G55" s="38"/>
      <c r="H55" s="35"/>
      <c r="I55" s="38"/>
      <c r="J55" s="38"/>
      <c r="K55" s="30"/>
    </row>
    <row r="56" spans="1:12" ht="21" customHeight="1" x14ac:dyDescent="0.2">
      <c r="A56" s="856" t="s">
        <v>1</v>
      </c>
      <c r="B56" s="856" t="s">
        <v>2</v>
      </c>
      <c r="C56" s="1044" t="s">
        <v>3</v>
      </c>
      <c r="D56" s="1044" t="s">
        <v>4</v>
      </c>
      <c r="E56" s="856" t="s">
        <v>5</v>
      </c>
      <c r="F56" s="856" t="s">
        <v>6</v>
      </c>
      <c r="G56" s="856"/>
      <c r="H56" s="856" t="s">
        <v>7</v>
      </c>
      <c r="I56" s="856"/>
      <c r="J56" s="856" t="s">
        <v>8</v>
      </c>
      <c r="K56" s="856" t="s">
        <v>9</v>
      </c>
      <c r="L56" s="856"/>
    </row>
    <row r="57" spans="1:12" ht="42" x14ac:dyDescent="0.2">
      <c r="A57" s="856"/>
      <c r="B57" s="856"/>
      <c r="C57" s="1044"/>
      <c r="D57" s="1044"/>
      <c r="E57" s="856"/>
      <c r="F57" s="472" t="s">
        <v>10</v>
      </c>
      <c r="G57" s="13" t="s">
        <v>11</v>
      </c>
      <c r="H57" s="13" t="s">
        <v>12</v>
      </c>
      <c r="I57" s="13" t="s">
        <v>13</v>
      </c>
      <c r="J57" s="856"/>
      <c r="K57" s="856"/>
      <c r="L57" s="856"/>
    </row>
    <row r="58" spans="1:12" x14ac:dyDescent="0.2">
      <c r="A58" s="10" t="s">
        <v>25</v>
      </c>
      <c r="B58" s="5" t="s">
        <v>35</v>
      </c>
      <c r="C58" s="6" t="s">
        <v>25</v>
      </c>
      <c r="D58" s="6" t="s">
        <v>25</v>
      </c>
      <c r="E58" s="9" t="s">
        <v>25</v>
      </c>
      <c r="F58" s="62" t="s">
        <v>25</v>
      </c>
      <c r="G58" s="6" t="s">
        <v>25</v>
      </c>
      <c r="H58" s="7" t="s">
        <v>25</v>
      </c>
      <c r="I58" s="6" t="s">
        <v>25</v>
      </c>
      <c r="J58" s="9" t="s">
        <v>25</v>
      </c>
      <c r="K58" s="1239" t="s">
        <v>25</v>
      </c>
      <c r="L58" s="1239"/>
    </row>
    <row r="59" spans="1:12" x14ac:dyDescent="0.2">
      <c r="A59" s="12"/>
      <c r="B59" s="5"/>
      <c r="C59" s="6"/>
      <c r="D59" s="6"/>
      <c r="E59" s="9"/>
      <c r="F59" s="62"/>
      <c r="G59" s="6"/>
      <c r="H59" s="7"/>
      <c r="I59" s="6"/>
      <c r="J59" s="9"/>
      <c r="K59" s="1239"/>
      <c r="L59" s="1239"/>
    </row>
    <row r="60" spans="1:12" x14ac:dyDescent="0.2">
      <c r="A60" s="10"/>
      <c r="B60" s="5"/>
      <c r="C60" s="6"/>
      <c r="D60" s="6"/>
      <c r="E60" s="9"/>
      <c r="F60" s="62"/>
      <c r="G60" s="6"/>
      <c r="H60" s="7"/>
      <c r="I60" s="6"/>
      <c r="J60" s="9"/>
      <c r="K60" s="1239"/>
      <c r="L60" s="1239"/>
    </row>
    <row r="61" spans="1:12" x14ac:dyDescent="0.2">
      <c r="A61" s="12"/>
      <c r="B61" s="5"/>
      <c r="C61" s="6"/>
      <c r="D61" s="6"/>
      <c r="E61" s="9"/>
      <c r="F61" s="62"/>
      <c r="G61" s="6"/>
      <c r="H61" s="7"/>
      <c r="I61" s="6"/>
      <c r="J61" s="9"/>
      <c r="K61" s="1239"/>
      <c r="L61" s="1239"/>
    </row>
    <row r="62" spans="1:12" ht="40.5" customHeight="1" x14ac:dyDescent="0.2">
      <c r="A62" s="92"/>
      <c r="B62" s="93"/>
      <c r="C62" s="92"/>
      <c r="D62" s="92"/>
      <c r="E62" s="93"/>
      <c r="F62" s="92"/>
      <c r="G62" s="94"/>
      <c r="H62" s="92"/>
      <c r="I62" s="94"/>
      <c r="J62" s="94"/>
      <c r="K62" s="920" t="s">
        <v>36</v>
      </c>
      <c r="L62" s="920"/>
    </row>
    <row r="63" spans="1:12" x14ac:dyDescent="0.2">
      <c r="A63" s="920" t="s">
        <v>37</v>
      </c>
      <c r="B63" s="920"/>
      <c r="C63" s="920"/>
      <c r="D63" s="920"/>
      <c r="E63" s="920"/>
      <c r="F63" s="920"/>
      <c r="G63" s="920"/>
      <c r="H63" s="920"/>
      <c r="I63" s="920"/>
      <c r="J63" s="920"/>
      <c r="K63" s="920"/>
    </row>
    <row r="64" spans="1:12" x14ac:dyDescent="0.2">
      <c r="A64" s="920" t="s">
        <v>38</v>
      </c>
      <c r="B64" s="920"/>
      <c r="C64" s="920"/>
      <c r="D64" s="920"/>
      <c r="E64" s="920"/>
      <c r="F64" s="920"/>
      <c r="G64" s="920"/>
      <c r="H64" s="920"/>
      <c r="I64" s="920"/>
      <c r="J64" s="920"/>
      <c r="K64" s="920"/>
    </row>
    <row r="65" spans="1:12" x14ac:dyDescent="0.2">
      <c r="A65" s="920" t="s">
        <v>15</v>
      </c>
      <c r="B65" s="920"/>
      <c r="C65" s="920"/>
      <c r="D65" s="920"/>
      <c r="E65" s="920"/>
      <c r="F65" s="920"/>
      <c r="G65" s="920"/>
      <c r="H65" s="920"/>
      <c r="I65" s="920"/>
      <c r="J65" s="920"/>
      <c r="K65" s="920"/>
    </row>
    <row r="66" spans="1:12" x14ac:dyDescent="0.2">
      <c r="A66" s="95"/>
      <c r="B66" s="96"/>
      <c r="C66" s="95"/>
      <c r="D66" s="95"/>
      <c r="E66" s="96"/>
      <c r="F66" s="95"/>
      <c r="G66" s="97"/>
      <c r="H66" s="95"/>
      <c r="I66" s="97"/>
      <c r="J66" s="97"/>
      <c r="K66" s="93"/>
    </row>
    <row r="67" spans="1:12" ht="21" customHeight="1" x14ac:dyDescent="0.2">
      <c r="A67" s="1091" t="s">
        <v>1</v>
      </c>
      <c r="B67" s="1091" t="s">
        <v>39</v>
      </c>
      <c r="C67" s="1092" t="s">
        <v>40</v>
      </c>
      <c r="D67" s="1091" t="s">
        <v>41</v>
      </c>
      <c r="E67" s="1091" t="s">
        <v>42</v>
      </c>
      <c r="F67" s="1091" t="s">
        <v>43</v>
      </c>
      <c r="G67" s="1091"/>
      <c r="H67" s="1091" t="s">
        <v>7</v>
      </c>
      <c r="I67" s="1091"/>
      <c r="J67" s="1091" t="s">
        <v>44</v>
      </c>
      <c r="K67" s="1091" t="s">
        <v>18</v>
      </c>
      <c r="L67" s="1091"/>
    </row>
    <row r="68" spans="1:12" ht="117.75" customHeight="1" x14ac:dyDescent="0.2">
      <c r="A68" s="1091"/>
      <c r="B68" s="1091"/>
      <c r="C68" s="1093"/>
      <c r="D68" s="1091"/>
      <c r="E68" s="1091"/>
      <c r="F68" s="492" t="s">
        <v>10</v>
      </c>
      <c r="G68" s="59" t="s">
        <v>45</v>
      </c>
      <c r="H68" s="59" t="s">
        <v>12</v>
      </c>
      <c r="I68" s="59" t="s">
        <v>46</v>
      </c>
      <c r="J68" s="1091"/>
      <c r="K68" s="1091"/>
      <c r="L68" s="1091"/>
    </row>
    <row r="69" spans="1:12" ht="21" customHeight="1" x14ac:dyDescent="0.2">
      <c r="A69" s="1248" t="s">
        <v>47</v>
      </c>
      <c r="B69" s="1249"/>
      <c r="C69" s="1249"/>
      <c r="D69" s="1249"/>
      <c r="E69" s="1249"/>
      <c r="F69" s="1249"/>
      <c r="G69" s="1249"/>
      <c r="H69" s="1249"/>
      <c r="I69" s="1249"/>
      <c r="J69" s="1249"/>
      <c r="K69" s="1249"/>
      <c r="L69" s="1250"/>
    </row>
    <row r="70" spans="1:12" x14ac:dyDescent="0.2">
      <c r="A70" s="1246"/>
      <c r="B70" s="1247"/>
      <c r="C70" s="1247"/>
      <c r="D70" s="1247"/>
      <c r="E70" s="1247"/>
      <c r="F70" s="1247"/>
      <c r="G70" s="1247"/>
      <c r="H70" s="1247"/>
      <c r="I70" s="1247"/>
      <c r="J70" s="1247"/>
      <c r="K70" s="1247"/>
      <c r="L70" s="1251"/>
    </row>
    <row r="71" spans="1:12" x14ac:dyDescent="0.2">
      <c r="A71" s="1252"/>
      <c r="B71" s="1253"/>
      <c r="C71" s="1253"/>
      <c r="D71" s="1253"/>
      <c r="E71" s="1253"/>
      <c r="F71" s="1253"/>
      <c r="G71" s="1253"/>
      <c r="H71" s="1253"/>
      <c r="I71" s="1253"/>
      <c r="J71" s="1253"/>
      <c r="K71" s="1253"/>
      <c r="L71" s="1254"/>
    </row>
    <row r="72" spans="1:12" ht="42" customHeight="1" x14ac:dyDescent="0.2">
      <c r="A72" s="1088" t="s">
        <v>53</v>
      </c>
      <c r="B72" s="1089"/>
      <c r="C72" s="1089"/>
      <c r="D72" s="14"/>
      <c r="E72" s="15"/>
      <c r="F72" s="14"/>
      <c r="G72" s="16"/>
      <c r="H72" s="14"/>
      <c r="I72" s="16"/>
      <c r="J72" s="16"/>
      <c r="K72" s="913" t="s">
        <v>0</v>
      </c>
      <c r="L72" s="913"/>
    </row>
    <row r="73" spans="1:12" x14ac:dyDescent="0.2">
      <c r="A73" s="913" t="s">
        <v>16</v>
      </c>
      <c r="B73" s="913"/>
      <c r="C73" s="913"/>
      <c r="D73" s="913"/>
      <c r="E73" s="913"/>
      <c r="F73" s="913"/>
      <c r="G73" s="913"/>
      <c r="H73" s="913"/>
      <c r="I73" s="913"/>
      <c r="J73" s="913"/>
      <c r="K73" s="913"/>
    </row>
    <row r="74" spans="1:12" x14ac:dyDescent="0.2">
      <c r="A74" s="913" t="s">
        <v>48</v>
      </c>
      <c r="B74" s="913"/>
      <c r="C74" s="913"/>
      <c r="D74" s="913"/>
      <c r="E74" s="913"/>
      <c r="F74" s="913"/>
      <c r="G74" s="913"/>
      <c r="H74" s="913"/>
      <c r="I74" s="913"/>
      <c r="J74" s="913"/>
      <c r="K74" s="913"/>
    </row>
    <row r="75" spans="1:12" x14ac:dyDescent="0.2">
      <c r="A75" s="1090" t="s">
        <v>49</v>
      </c>
      <c r="B75" s="1090"/>
      <c r="C75" s="1090"/>
      <c r="D75" s="1090"/>
      <c r="E75" s="1090"/>
      <c r="F75" s="1090"/>
      <c r="G75" s="1090"/>
      <c r="H75" s="1090"/>
      <c r="I75" s="1090"/>
      <c r="J75" s="1090"/>
      <c r="K75" s="1090"/>
    </row>
    <row r="76" spans="1:12" x14ac:dyDescent="0.2">
      <c r="A76" s="17"/>
      <c r="B76" s="18"/>
      <c r="C76" s="17"/>
      <c r="D76" s="17"/>
      <c r="E76" s="18"/>
      <c r="F76" s="17"/>
      <c r="G76" s="19"/>
      <c r="H76" s="17"/>
      <c r="I76" s="19"/>
      <c r="J76" s="19"/>
      <c r="K76" s="15"/>
    </row>
    <row r="77" spans="1:12" ht="21" customHeight="1" x14ac:dyDescent="0.2">
      <c r="A77" s="1085" t="s">
        <v>1</v>
      </c>
      <c r="B77" s="1085" t="s">
        <v>2</v>
      </c>
      <c r="C77" s="1086" t="s">
        <v>3</v>
      </c>
      <c r="D77" s="1085" t="s">
        <v>50</v>
      </c>
      <c r="E77" s="1085" t="s">
        <v>5</v>
      </c>
      <c r="F77" s="1085" t="s">
        <v>6</v>
      </c>
      <c r="G77" s="1085"/>
      <c r="H77" s="1085" t="s">
        <v>7</v>
      </c>
      <c r="I77" s="1085"/>
      <c r="J77" s="1085" t="s">
        <v>8</v>
      </c>
      <c r="K77" s="1242" t="s">
        <v>9</v>
      </c>
      <c r="L77" s="1243"/>
    </row>
    <row r="78" spans="1:12" ht="42" x14ac:dyDescent="0.2">
      <c r="A78" s="1085"/>
      <c r="B78" s="1085"/>
      <c r="C78" s="1087"/>
      <c r="D78" s="1085"/>
      <c r="E78" s="1085"/>
      <c r="F78" s="491" t="s">
        <v>10</v>
      </c>
      <c r="G78" s="20" t="s">
        <v>11</v>
      </c>
      <c r="H78" s="20" t="s">
        <v>12</v>
      </c>
      <c r="I78" s="20" t="s">
        <v>13</v>
      </c>
      <c r="J78" s="1085"/>
      <c r="K78" s="1260"/>
      <c r="L78" s="1261"/>
    </row>
    <row r="79" spans="1:12" ht="42" x14ac:dyDescent="0.2">
      <c r="A79" s="21" t="s">
        <v>51</v>
      </c>
      <c r="B79" s="21" t="s">
        <v>52</v>
      </c>
      <c r="C79" s="22" t="s">
        <v>25</v>
      </c>
      <c r="D79" s="22" t="s">
        <v>25</v>
      </c>
      <c r="E79" s="23" t="s">
        <v>25</v>
      </c>
      <c r="F79" s="21" t="s">
        <v>25</v>
      </c>
      <c r="G79" s="22" t="s">
        <v>25</v>
      </c>
      <c r="H79" s="22" t="s">
        <v>25</v>
      </c>
      <c r="I79" s="22" t="s">
        <v>25</v>
      </c>
      <c r="J79" s="23" t="s">
        <v>25</v>
      </c>
      <c r="K79" s="1240" t="s">
        <v>25</v>
      </c>
      <c r="L79" s="1240"/>
    </row>
    <row r="80" spans="1:12" x14ac:dyDescent="0.2">
      <c r="A80" s="21"/>
      <c r="B80" s="60"/>
      <c r="C80" s="98"/>
      <c r="D80" s="98"/>
      <c r="E80" s="23"/>
      <c r="F80" s="21"/>
      <c r="G80" s="99"/>
      <c r="H80" s="60"/>
      <c r="I80" s="98"/>
      <c r="J80" s="23"/>
      <c r="K80" s="1255"/>
      <c r="L80" s="1255"/>
    </row>
    <row r="81" spans="1:12" x14ac:dyDescent="0.2">
      <c r="A81" s="21"/>
      <c r="B81" s="60"/>
      <c r="C81" s="98"/>
      <c r="D81" s="98"/>
      <c r="E81" s="23"/>
      <c r="F81" s="21"/>
      <c r="G81" s="99"/>
      <c r="H81" s="60"/>
      <c r="I81" s="98"/>
      <c r="J81" s="23"/>
      <c r="K81" s="1255"/>
      <c r="L81" s="1255"/>
    </row>
    <row r="82" spans="1:12" ht="42" customHeight="1" x14ac:dyDescent="0.2">
      <c r="A82" s="29"/>
      <c r="B82" s="30"/>
      <c r="C82" s="31"/>
      <c r="D82" s="31"/>
      <c r="E82" s="30"/>
      <c r="F82" s="468"/>
      <c r="G82" s="32"/>
      <c r="H82" s="29"/>
      <c r="I82" s="32"/>
      <c r="J82" s="32"/>
      <c r="K82" s="845" t="s">
        <v>0</v>
      </c>
      <c r="L82" s="845"/>
    </row>
    <row r="83" spans="1:12" x14ac:dyDescent="0.2">
      <c r="A83" s="845" t="s">
        <v>16</v>
      </c>
      <c r="B83" s="845"/>
      <c r="C83" s="845"/>
      <c r="D83" s="845"/>
      <c r="E83" s="845"/>
      <c r="F83" s="845"/>
      <c r="G83" s="845"/>
      <c r="H83" s="845"/>
      <c r="I83" s="845"/>
      <c r="J83" s="845"/>
      <c r="K83" s="845"/>
    </row>
    <row r="84" spans="1:12" x14ac:dyDescent="0.2">
      <c r="A84" s="845" t="s">
        <v>54</v>
      </c>
      <c r="B84" s="845"/>
      <c r="C84" s="845"/>
      <c r="D84" s="845"/>
      <c r="E84" s="845"/>
      <c r="F84" s="845"/>
      <c r="G84" s="845"/>
      <c r="H84" s="845"/>
      <c r="I84" s="845"/>
      <c r="J84" s="845"/>
      <c r="K84" s="845"/>
    </row>
    <row r="85" spans="1:12" x14ac:dyDescent="0.2">
      <c r="A85" s="845" t="s">
        <v>49</v>
      </c>
      <c r="B85" s="845"/>
      <c r="C85" s="845"/>
      <c r="D85" s="845"/>
      <c r="E85" s="845"/>
      <c r="F85" s="845"/>
      <c r="G85" s="845"/>
      <c r="H85" s="845"/>
      <c r="I85" s="845"/>
      <c r="J85" s="845"/>
      <c r="K85" s="845"/>
    </row>
    <row r="86" spans="1:12" x14ac:dyDescent="0.2">
      <c r="A86" s="35"/>
      <c r="B86" s="36"/>
      <c r="C86" s="37"/>
      <c r="D86" s="37"/>
      <c r="E86" s="36"/>
      <c r="F86" s="35"/>
      <c r="G86" s="38"/>
      <c r="H86" s="35"/>
      <c r="I86" s="38"/>
      <c r="J86" s="38"/>
      <c r="K86" s="30"/>
    </row>
    <row r="87" spans="1:12" ht="21" customHeight="1" x14ac:dyDescent="0.2">
      <c r="A87" s="856" t="s">
        <v>1</v>
      </c>
      <c r="B87" s="856" t="s">
        <v>2</v>
      </c>
      <c r="C87" s="1044" t="s">
        <v>3</v>
      </c>
      <c r="D87" s="1044" t="s">
        <v>4</v>
      </c>
      <c r="E87" s="856" t="s">
        <v>5</v>
      </c>
      <c r="F87" s="856" t="s">
        <v>6</v>
      </c>
      <c r="G87" s="856"/>
      <c r="H87" s="856" t="s">
        <v>7</v>
      </c>
      <c r="I87" s="856"/>
      <c r="J87" s="856" t="s">
        <v>8</v>
      </c>
      <c r="K87" s="856" t="s">
        <v>9</v>
      </c>
      <c r="L87" s="856"/>
    </row>
    <row r="88" spans="1:12" ht="42" x14ac:dyDescent="0.2">
      <c r="A88" s="856"/>
      <c r="B88" s="856"/>
      <c r="C88" s="1044"/>
      <c r="D88" s="1044"/>
      <c r="E88" s="856"/>
      <c r="F88" s="472" t="s">
        <v>10</v>
      </c>
      <c r="G88" s="13" t="s">
        <v>11</v>
      </c>
      <c r="H88" s="13" t="s">
        <v>12</v>
      </c>
      <c r="I88" s="13" t="s">
        <v>13</v>
      </c>
      <c r="J88" s="856"/>
      <c r="K88" s="856"/>
      <c r="L88" s="856"/>
    </row>
    <row r="89" spans="1:12" x14ac:dyDescent="0.2">
      <c r="A89" s="10" t="s">
        <v>25</v>
      </c>
      <c r="B89" s="12" t="s">
        <v>25</v>
      </c>
      <c r="C89" s="61" t="s">
        <v>25</v>
      </c>
      <c r="D89" s="61" t="s">
        <v>25</v>
      </c>
      <c r="E89" s="9" t="s">
        <v>25</v>
      </c>
      <c r="F89" s="62" t="s">
        <v>25</v>
      </c>
      <c r="G89" s="61" t="s">
        <v>25</v>
      </c>
      <c r="H89" s="62" t="s">
        <v>25</v>
      </c>
      <c r="I89" s="61" t="s">
        <v>25</v>
      </c>
      <c r="J89" s="9" t="s">
        <v>25</v>
      </c>
      <c r="K89" s="1259" t="s">
        <v>25</v>
      </c>
      <c r="L89" s="1259"/>
    </row>
    <row r="90" spans="1:12" x14ac:dyDescent="0.2">
      <c r="A90" s="12"/>
      <c r="B90" s="5"/>
      <c r="C90" s="6"/>
      <c r="D90" s="6"/>
      <c r="E90" s="9"/>
      <c r="F90" s="62"/>
      <c r="G90" s="6"/>
      <c r="H90" s="7"/>
      <c r="I90" s="6"/>
      <c r="J90" s="9"/>
      <c r="K90" s="1239"/>
      <c r="L90" s="1239"/>
    </row>
    <row r="91" spans="1:12" x14ac:dyDescent="0.2">
      <c r="A91" s="10"/>
      <c r="B91" s="5"/>
      <c r="C91" s="6"/>
      <c r="D91" s="6"/>
      <c r="E91" s="9"/>
      <c r="F91" s="62"/>
      <c r="G91" s="6"/>
      <c r="H91" s="7"/>
      <c r="I91" s="6"/>
      <c r="J91" s="9"/>
      <c r="K91" s="1239"/>
      <c r="L91" s="1239"/>
    </row>
    <row r="92" spans="1:12" x14ac:dyDescent="0.2">
      <c r="A92" s="12"/>
      <c r="B92" s="5"/>
      <c r="C92" s="6"/>
      <c r="D92" s="6"/>
      <c r="E92" s="9"/>
      <c r="F92" s="62"/>
      <c r="G92" s="6"/>
      <c r="H92" s="7"/>
      <c r="I92" s="6"/>
      <c r="J92" s="9"/>
      <c r="K92" s="1239"/>
      <c r="L92" s="1239"/>
    </row>
    <row r="93" spans="1:12" ht="42" customHeight="1" x14ac:dyDescent="0.2">
      <c r="A93" s="1080" t="s">
        <v>55</v>
      </c>
      <c r="B93" s="1094"/>
      <c r="C93" s="1094"/>
      <c r="D93" s="14"/>
      <c r="E93" s="15"/>
      <c r="F93" s="14"/>
      <c r="G93" s="16"/>
      <c r="H93" s="14"/>
      <c r="I93" s="16"/>
      <c r="J93" s="16"/>
      <c r="K93" s="913" t="s">
        <v>0</v>
      </c>
      <c r="L93" s="913"/>
    </row>
    <row r="94" spans="1:12" x14ac:dyDescent="0.2">
      <c r="A94" s="913" t="s">
        <v>16</v>
      </c>
      <c r="B94" s="913"/>
      <c r="C94" s="913"/>
      <c r="D94" s="913"/>
      <c r="E94" s="913"/>
      <c r="F94" s="913"/>
      <c r="G94" s="913"/>
      <c r="H94" s="913"/>
      <c r="I94" s="913"/>
      <c r="J94" s="913"/>
      <c r="K94" s="913"/>
    </row>
    <row r="95" spans="1:12" x14ac:dyDescent="0.2">
      <c r="A95" s="913" t="s">
        <v>56</v>
      </c>
      <c r="B95" s="913"/>
      <c r="C95" s="913"/>
      <c r="D95" s="913"/>
      <c r="E95" s="913"/>
      <c r="F95" s="913"/>
      <c r="G95" s="913"/>
      <c r="H95" s="913"/>
      <c r="I95" s="913"/>
      <c r="J95" s="913"/>
      <c r="K95" s="913"/>
    </row>
    <row r="96" spans="1:12" x14ac:dyDescent="0.2">
      <c r="A96" s="913" t="s">
        <v>15</v>
      </c>
      <c r="B96" s="913"/>
      <c r="C96" s="913"/>
      <c r="D96" s="913"/>
      <c r="E96" s="913"/>
      <c r="F96" s="913"/>
      <c r="G96" s="913"/>
      <c r="H96" s="913"/>
      <c r="I96" s="913"/>
      <c r="J96" s="913"/>
      <c r="K96" s="913"/>
    </row>
    <row r="97" spans="1:12" x14ac:dyDescent="0.2">
      <c r="A97" s="17"/>
      <c r="B97" s="18"/>
      <c r="C97" s="17"/>
      <c r="D97" s="17"/>
      <c r="E97" s="18"/>
      <c r="F97" s="17"/>
      <c r="G97" s="19"/>
      <c r="H97" s="17"/>
      <c r="I97" s="19"/>
      <c r="J97" s="19"/>
      <c r="K97" s="15"/>
    </row>
    <row r="98" spans="1:12" ht="21" customHeight="1" x14ac:dyDescent="0.2">
      <c r="A98" s="1085" t="s">
        <v>1</v>
      </c>
      <c r="B98" s="1085" t="s">
        <v>2</v>
      </c>
      <c r="C98" s="1086" t="s">
        <v>3</v>
      </c>
      <c r="D98" s="1085" t="s">
        <v>4</v>
      </c>
      <c r="E98" s="1085" t="s">
        <v>5</v>
      </c>
      <c r="F98" s="1085" t="s">
        <v>6</v>
      </c>
      <c r="G98" s="1085"/>
      <c r="H98" s="1085" t="s">
        <v>7</v>
      </c>
      <c r="I98" s="1085"/>
      <c r="J98" s="1085" t="s">
        <v>8</v>
      </c>
      <c r="K98" s="1242" t="s">
        <v>9</v>
      </c>
      <c r="L98" s="1243"/>
    </row>
    <row r="99" spans="1:12" ht="42" x14ac:dyDescent="0.2">
      <c r="A99" s="1085"/>
      <c r="B99" s="1085"/>
      <c r="C99" s="1087"/>
      <c r="D99" s="1085"/>
      <c r="E99" s="1085"/>
      <c r="F99" s="491" t="s">
        <v>10</v>
      </c>
      <c r="G99" s="20" t="s">
        <v>11</v>
      </c>
      <c r="H99" s="20" t="s">
        <v>12</v>
      </c>
      <c r="I99" s="20" t="s">
        <v>13</v>
      </c>
      <c r="J99" s="1085"/>
      <c r="K99" s="1260"/>
      <c r="L99" s="1261"/>
    </row>
    <row r="100" spans="1:12" ht="42" x14ac:dyDescent="0.2">
      <c r="A100" s="21" t="s">
        <v>25</v>
      </c>
      <c r="B100" s="21" t="s">
        <v>57</v>
      </c>
      <c r="C100" s="22" t="s">
        <v>25</v>
      </c>
      <c r="D100" s="22" t="s">
        <v>25</v>
      </c>
      <c r="E100" s="23" t="s">
        <v>25</v>
      </c>
      <c r="F100" s="21" t="s">
        <v>25</v>
      </c>
      <c r="G100" s="22" t="s">
        <v>25</v>
      </c>
      <c r="H100" s="22" t="s">
        <v>25</v>
      </c>
      <c r="I100" s="22" t="s">
        <v>25</v>
      </c>
      <c r="J100" s="23" t="s">
        <v>25</v>
      </c>
      <c r="K100" s="1240" t="s">
        <v>25</v>
      </c>
      <c r="L100" s="1240"/>
    </row>
    <row r="101" spans="1:12" x14ac:dyDescent="0.2">
      <c r="A101" s="24"/>
      <c r="B101" s="25"/>
      <c r="C101" s="26"/>
      <c r="D101" s="26"/>
      <c r="E101" s="27"/>
      <c r="F101" s="24"/>
      <c r="G101" s="28"/>
      <c r="H101" s="26"/>
      <c r="I101" s="26"/>
      <c r="J101" s="27"/>
      <c r="K101" s="1244"/>
      <c r="L101" s="1244"/>
    </row>
    <row r="102" spans="1:12" x14ac:dyDescent="0.2">
      <c r="A102" s="24"/>
      <c r="B102" s="25"/>
      <c r="C102" s="26"/>
      <c r="D102" s="26"/>
      <c r="E102" s="27"/>
      <c r="F102" s="24"/>
      <c r="G102" s="28"/>
      <c r="H102" s="26"/>
      <c r="I102" s="26"/>
      <c r="J102" s="27"/>
      <c r="K102" s="1244"/>
      <c r="L102" s="1244"/>
    </row>
    <row r="103" spans="1:12" ht="42" customHeight="1" x14ac:dyDescent="0.2">
      <c r="A103" s="14"/>
      <c r="B103" s="15"/>
      <c r="C103" s="14"/>
      <c r="D103" s="14"/>
      <c r="E103" s="15"/>
      <c r="F103" s="14"/>
      <c r="G103" s="63"/>
      <c r="H103" s="14"/>
      <c r="I103" s="63"/>
      <c r="J103" s="63"/>
      <c r="K103" s="913" t="s">
        <v>0</v>
      </c>
      <c r="L103" s="913"/>
    </row>
    <row r="104" spans="1:12" x14ac:dyDescent="0.2">
      <c r="A104" s="913" t="s">
        <v>58</v>
      </c>
      <c r="B104" s="913"/>
      <c r="C104" s="913"/>
      <c r="D104" s="913"/>
      <c r="E104" s="913"/>
      <c r="F104" s="913"/>
      <c r="G104" s="913"/>
      <c r="H104" s="913"/>
      <c r="I104" s="913"/>
      <c r="J104" s="913"/>
      <c r="K104" s="913"/>
    </row>
    <row r="105" spans="1:12" x14ac:dyDescent="0.2">
      <c r="A105" s="913" t="s">
        <v>59</v>
      </c>
      <c r="B105" s="913"/>
      <c r="C105" s="913"/>
      <c r="D105" s="913"/>
      <c r="E105" s="913"/>
      <c r="F105" s="913"/>
      <c r="G105" s="913"/>
      <c r="H105" s="913"/>
      <c r="I105" s="913"/>
      <c r="J105" s="913"/>
      <c r="K105" s="913"/>
    </row>
    <row r="106" spans="1:12" x14ac:dyDescent="0.2">
      <c r="A106" s="913" t="s">
        <v>60</v>
      </c>
      <c r="B106" s="913"/>
      <c r="C106" s="913"/>
      <c r="D106" s="913"/>
      <c r="E106" s="913"/>
      <c r="F106" s="913"/>
      <c r="G106" s="913"/>
      <c r="H106" s="913"/>
      <c r="I106" s="913"/>
      <c r="J106" s="913"/>
      <c r="K106" s="913"/>
    </row>
    <row r="107" spans="1:12" x14ac:dyDescent="0.2">
      <c r="A107" s="17"/>
      <c r="B107" s="18"/>
      <c r="C107" s="17"/>
      <c r="D107" s="17"/>
      <c r="E107" s="18"/>
      <c r="F107" s="17"/>
      <c r="G107" s="64"/>
      <c r="H107" s="17"/>
      <c r="I107" s="64"/>
      <c r="J107" s="64"/>
      <c r="K107" s="15"/>
    </row>
    <row r="108" spans="1:12" ht="21" customHeight="1" x14ac:dyDescent="0.2">
      <c r="A108" s="1085" t="s">
        <v>1</v>
      </c>
      <c r="B108" s="1085" t="s">
        <v>2</v>
      </c>
      <c r="C108" s="1086" t="s">
        <v>3</v>
      </c>
      <c r="D108" s="1085" t="s">
        <v>4</v>
      </c>
      <c r="E108" s="1085" t="s">
        <v>5</v>
      </c>
      <c r="F108" s="1085" t="s">
        <v>6</v>
      </c>
      <c r="G108" s="1085"/>
      <c r="H108" s="1085" t="s">
        <v>7</v>
      </c>
      <c r="I108" s="1085"/>
      <c r="J108" s="1085" t="s">
        <v>8</v>
      </c>
      <c r="K108" s="1242" t="s">
        <v>9</v>
      </c>
      <c r="L108" s="1243"/>
    </row>
    <row r="109" spans="1:12" ht="42" x14ac:dyDescent="0.2">
      <c r="A109" s="1085"/>
      <c r="B109" s="1085"/>
      <c r="C109" s="1087"/>
      <c r="D109" s="1085"/>
      <c r="E109" s="1085"/>
      <c r="F109" s="491" t="s">
        <v>10</v>
      </c>
      <c r="G109" s="20" t="s">
        <v>11</v>
      </c>
      <c r="H109" s="20" t="s">
        <v>12</v>
      </c>
      <c r="I109" s="20" t="s">
        <v>13</v>
      </c>
      <c r="J109" s="1085"/>
      <c r="K109" s="1260"/>
      <c r="L109" s="1261"/>
    </row>
    <row r="110" spans="1:12" x14ac:dyDescent="0.2">
      <c r="A110" s="24">
        <v>1</v>
      </c>
      <c r="B110" s="25" t="s">
        <v>61</v>
      </c>
      <c r="C110" s="65"/>
      <c r="D110" s="66"/>
      <c r="E110" s="67"/>
      <c r="F110" s="630"/>
      <c r="G110" s="65"/>
      <c r="H110" s="68"/>
      <c r="I110" s="65"/>
      <c r="J110" s="67"/>
      <c r="K110" s="1263"/>
      <c r="L110" s="1263"/>
    </row>
    <row r="111" spans="1:12" x14ac:dyDescent="0.2">
      <c r="A111" s="24"/>
      <c r="B111" s="25"/>
      <c r="C111" s="69"/>
      <c r="D111" s="69"/>
      <c r="E111" s="70"/>
      <c r="F111" s="24"/>
      <c r="G111" s="71"/>
      <c r="H111" s="69"/>
      <c r="I111" s="69"/>
      <c r="J111" s="70"/>
      <c r="K111" s="1244"/>
      <c r="L111" s="1244"/>
    </row>
    <row r="112" spans="1:12" x14ac:dyDescent="0.2">
      <c r="A112" s="24"/>
      <c r="B112" s="25"/>
      <c r="C112" s="69"/>
      <c r="D112" s="69"/>
      <c r="E112" s="70"/>
      <c r="F112" s="24"/>
      <c r="G112" s="71"/>
      <c r="H112" s="69"/>
      <c r="I112" s="69"/>
      <c r="J112" s="70"/>
      <c r="K112" s="1244"/>
      <c r="L112" s="1244"/>
    </row>
    <row r="113" spans="1:12" x14ac:dyDescent="0.2">
      <c r="A113" s="24"/>
      <c r="B113" s="72"/>
      <c r="C113" s="73"/>
      <c r="D113" s="73"/>
      <c r="E113" s="74"/>
      <c r="F113" s="75"/>
      <c r="G113" s="76"/>
      <c r="H113" s="73"/>
      <c r="I113" s="73"/>
      <c r="J113" s="74"/>
      <c r="K113" s="1262"/>
      <c r="L113" s="1262"/>
    </row>
    <row r="114" spans="1:12" x14ac:dyDescent="0.2">
      <c r="A114" s="29"/>
      <c r="B114" s="30"/>
      <c r="C114" s="31"/>
      <c r="D114" s="31"/>
      <c r="E114" s="30"/>
      <c r="F114" s="468"/>
      <c r="G114" s="32"/>
      <c r="H114" s="29"/>
      <c r="I114" s="32"/>
      <c r="J114" s="32"/>
      <c r="K114" s="845" t="s">
        <v>0</v>
      </c>
      <c r="L114" s="845"/>
    </row>
    <row r="115" spans="1:12" x14ac:dyDescent="0.2">
      <c r="A115" s="845" t="s">
        <v>16</v>
      </c>
      <c r="B115" s="845"/>
      <c r="C115" s="845"/>
      <c r="D115" s="845"/>
      <c r="E115" s="845"/>
      <c r="F115" s="845"/>
      <c r="G115" s="845"/>
      <c r="H115" s="845"/>
      <c r="I115" s="845"/>
      <c r="J115" s="845"/>
      <c r="K115" s="845"/>
    </row>
    <row r="116" spans="1:12" x14ac:dyDescent="0.2">
      <c r="A116" s="845" t="s">
        <v>62</v>
      </c>
      <c r="B116" s="845"/>
      <c r="C116" s="845"/>
      <c r="D116" s="845"/>
      <c r="E116" s="845"/>
      <c r="F116" s="845"/>
      <c r="G116" s="845"/>
      <c r="H116" s="845"/>
      <c r="I116" s="845"/>
      <c r="J116" s="845"/>
      <c r="K116" s="845"/>
    </row>
    <row r="117" spans="1:12" x14ac:dyDescent="0.2">
      <c r="A117" s="845" t="s">
        <v>63</v>
      </c>
      <c r="B117" s="845"/>
      <c r="C117" s="845"/>
      <c r="D117" s="845"/>
      <c r="E117" s="845"/>
      <c r="F117" s="845"/>
      <c r="G117" s="845"/>
      <c r="H117" s="845"/>
      <c r="I117" s="845"/>
      <c r="J117" s="845"/>
      <c r="K117" s="845"/>
    </row>
    <row r="118" spans="1:12" x14ac:dyDescent="0.2">
      <c r="A118" s="35"/>
      <c r="B118" s="36"/>
      <c r="C118" s="37"/>
      <c r="D118" s="37"/>
      <c r="E118" s="36"/>
      <c r="F118" s="35"/>
      <c r="G118" s="38"/>
      <c r="H118" s="35"/>
      <c r="I118" s="38"/>
      <c r="J118" s="38"/>
      <c r="K118" s="30"/>
    </row>
    <row r="119" spans="1:12" ht="21" customHeight="1" x14ac:dyDescent="0.2">
      <c r="A119" s="856" t="s">
        <v>1</v>
      </c>
      <c r="B119" s="856" t="s">
        <v>2</v>
      </c>
      <c r="C119" s="1044" t="s">
        <v>3</v>
      </c>
      <c r="D119" s="1044" t="s">
        <v>4</v>
      </c>
      <c r="E119" s="856" t="s">
        <v>5</v>
      </c>
      <c r="F119" s="856" t="s">
        <v>6</v>
      </c>
      <c r="G119" s="856"/>
      <c r="H119" s="856" t="s">
        <v>7</v>
      </c>
      <c r="I119" s="856"/>
      <c r="J119" s="856" t="s">
        <v>8</v>
      </c>
      <c r="K119" s="846" t="s">
        <v>9</v>
      </c>
      <c r="L119" s="847"/>
    </row>
    <row r="120" spans="1:12" ht="42" x14ac:dyDescent="0.2">
      <c r="A120" s="856"/>
      <c r="B120" s="856"/>
      <c r="C120" s="1044"/>
      <c r="D120" s="1044"/>
      <c r="E120" s="856"/>
      <c r="F120" s="472" t="s">
        <v>10</v>
      </c>
      <c r="G120" s="13" t="s">
        <v>11</v>
      </c>
      <c r="H120" s="13" t="s">
        <v>12</v>
      </c>
      <c r="I120" s="13" t="s">
        <v>13</v>
      </c>
      <c r="J120" s="856"/>
      <c r="K120" s="848"/>
      <c r="L120" s="849"/>
    </row>
    <row r="121" spans="1:12" ht="172.5" customHeight="1" x14ac:dyDescent="0.2">
      <c r="A121" s="104">
        <v>1</v>
      </c>
      <c r="B121" s="77" t="s">
        <v>64</v>
      </c>
      <c r="C121" s="105">
        <v>150000</v>
      </c>
      <c r="D121" s="105">
        <v>149990</v>
      </c>
      <c r="E121" s="106" t="s">
        <v>65</v>
      </c>
      <c r="F121" s="107" t="s">
        <v>66</v>
      </c>
      <c r="G121" s="105">
        <v>149990</v>
      </c>
      <c r="H121" s="107" t="s">
        <v>66</v>
      </c>
      <c r="I121" s="105">
        <v>149990</v>
      </c>
      <c r="J121" s="108" t="s">
        <v>67</v>
      </c>
      <c r="K121" s="914" t="s">
        <v>68</v>
      </c>
      <c r="L121" s="915"/>
    </row>
    <row r="122" spans="1:12" ht="126" x14ac:dyDescent="0.2">
      <c r="A122" s="104">
        <v>2</v>
      </c>
      <c r="B122" s="77" t="s">
        <v>69</v>
      </c>
      <c r="C122" s="105">
        <v>5029</v>
      </c>
      <c r="D122" s="105">
        <v>5029</v>
      </c>
      <c r="E122" s="106" t="s">
        <v>65</v>
      </c>
      <c r="F122" s="107" t="s">
        <v>70</v>
      </c>
      <c r="G122" s="105">
        <v>5029</v>
      </c>
      <c r="H122" s="107" t="s">
        <v>70</v>
      </c>
      <c r="I122" s="105">
        <v>5029</v>
      </c>
      <c r="J122" s="108" t="s">
        <v>71</v>
      </c>
      <c r="K122" s="914" t="s">
        <v>72</v>
      </c>
      <c r="L122" s="915"/>
    </row>
    <row r="123" spans="1:12" ht="105" x14ac:dyDescent="0.2">
      <c r="A123" s="104">
        <v>3</v>
      </c>
      <c r="B123" s="78" t="s">
        <v>73</v>
      </c>
      <c r="C123" s="105">
        <v>14235.28</v>
      </c>
      <c r="D123" s="105">
        <v>14235.28</v>
      </c>
      <c r="E123" s="106" t="s">
        <v>65</v>
      </c>
      <c r="F123" s="107" t="s">
        <v>74</v>
      </c>
      <c r="G123" s="105">
        <v>14235.28</v>
      </c>
      <c r="H123" s="107" t="s">
        <v>74</v>
      </c>
      <c r="I123" s="105">
        <v>14235.28</v>
      </c>
      <c r="J123" s="108" t="s">
        <v>67</v>
      </c>
      <c r="K123" s="914" t="s">
        <v>75</v>
      </c>
      <c r="L123" s="915"/>
    </row>
    <row r="124" spans="1:12" ht="147" x14ac:dyDescent="0.2">
      <c r="A124" s="104">
        <v>4</v>
      </c>
      <c r="B124" s="78" t="s">
        <v>76</v>
      </c>
      <c r="C124" s="105">
        <v>6080</v>
      </c>
      <c r="D124" s="105">
        <v>6080</v>
      </c>
      <c r="E124" s="106" t="s">
        <v>65</v>
      </c>
      <c r="F124" s="109" t="s">
        <v>77</v>
      </c>
      <c r="G124" s="105">
        <v>6080</v>
      </c>
      <c r="H124" s="109" t="s">
        <v>77</v>
      </c>
      <c r="I124" s="105">
        <v>6080</v>
      </c>
      <c r="J124" s="79" t="s">
        <v>78</v>
      </c>
      <c r="K124" s="1335" t="s">
        <v>79</v>
      </c>
      <c r="L124" s="1336"/>
    </row>
    <row r="125" spans="1:12" x14ac:dyDescent="0.2">
      <c r="A125" s="29"/>
      <c r="B125" s="30"/>
      <c r="C125" s="29"/>
      <c r="D125" s="29"/>
      <c r="E125" s="30"/>
      <c r="F125" s="468"/>
      <c r="G125" s="32"/>
      <c r="H125" s="29"/>
      <c r="I125" s="32"/>
      <c r="J125" s="32"/>
      <c r="K125" s="845" t="s">
        <v>0</v>
      </c>
      <c r="L125" s="845"/>
    </row>
    <row r="126" spans="1:12" x14ac:dyDescent="0.2">
      <c r="A126" s="845" t="s">
        <v>16</v>
      </c>
      <c r="B126" s="845"/>
      <c r="C126" s="845"/>
      <c r="D126" s="845"/>
      <c r="E126" s="845"/>
      <c r="F126" s="845"/>
      <c r="G126" s="845"/>
      <c r="H126" s="845"/>
      <c r="I126" s="845"/>
      <c r="J126" s="845"/>
      <c r="K126" s="845"/>
    </row>
    <row r="127" spans="1:12" x14ac:dyDescent="0.2">
      <c r="A127" s="845" t="s">
        <v>80</v>
      </c>
      <c r="B127" s="845"/>
      <c r="C127" s="845"/>
      <c r="D127" s="845"/>
      <c r="E127" s="845"/>
      <c r="F127" s="845"/>
      <c r="G127" s="845"/>
      <c r="H127" s="845"/>
      <c r="I127" s="845"/>
      <c r="J127" s="845"/>
      <c r="K127" s="845"/>
    </row>
    <row r="128" spans="1:12" x14ac:dyDescent="0.2">
      <c r="A128" s="845" t="s">
        <v>49</v>
      </c>
      <c r="B128" s="845"/>
      <c r="C128" s="845"/>
      <c r="D128" s="845"/>
      <c r="E128" s="845"/>
      <c r="F128" s="845"/>
      <c r="G128" s="845"/>
      <c r="H128" s="845"/>
      <c r="I128" s="845"/>
      <c r="J128" s="845"/>
      <c r="K128" s="845"/>
    </row>
    <row r="129" spans="1:12" x14ac:dyDescent="0.2">
      <c r="A129" s="35"/>
      <c r="B129" s="36"/>
      <c r="C129" s="35"/>
      <c r="D129" s="35"/>
      <c r="E129" s="36"/>
      <c r="F129" s="35"/>
      <c r="G129" s="38"/>
      <c r="H129" s="35"/>
      <c r="I129" s="38"/>
      <c r="J129" s="38"/>
      <c r="K129" s="30"/>
    </row>
    <row r="130" spans="1:12" s="8" customFormat="1" ht="44.25" customHeight="1" x14ac:dyDescent="0.2">
      <c r="A130" s="1051" t="s">
        <v>1</v>
      </c>
      <c r="B130" s="1051" t="s">
        <v>39</v>
      </c>
      <c r="C130" s="1054" t="s">
        <v>40</v>
      </c>
      <c r="D130" s="1051" t="s">
        <v>41</v>
      </c>
      <c r="E130" s="1097" t="s">
        <v>42</v>
      </c>
      <c r="F130" s="1097" t="s">
        <v>43</v>
      </c>
      <c r="G130" s="1097"/>
      <c r="H130" s="1097" t="s">
        <v>7</v>
      </c>
      <c r="I130" s="1097"/>
      <c r="J130" s="1051" t="s">
        <v>44</v>
      </c>
      <c r="K130" s="916" t="s">
        <v>18</v>
      </c>
      <c r="L130" s="917"/>
    </row>
    <row r="131" spans="1:12" s="8" customFormat="1" ht="63" x14ac:dyDescent="0.2">
      <c r="A131" s="1051"/>
      <c r="B131" s="1051"/>
      <c r="C131" s="1055"/>
      <c r="D131" s="1051"/>
      <c r="E131" s="1097"/>
      <c r="F131" s="493" t="s">
        <v>10</v>
      </c>
      <c r="G131" s="103" t="s">
        <v>45</v>
      </c>
      <c r="H131" s="103" t="s">
        <v>12</v>
      </c>
      <c r="I131" s="103" t="s">
        <v>46</v>
      </c>
      <c r="J131" s="1051"/>
      <c r="K131" s="918"/>
      <c r="L131" s="919"/>
    </row>
    <row r="132" spans="1:12" ht="23.25" customHeight="1" x14ac:dyDescent="0.2">
      <c r="A132" s="1098" t="s">
        <v>47</v>
      </c>
      <c r="B132" s="1099"/>
      <c r="C132" s="1099"/>
      <c r="D132" s="1099"/>
      <c r="E132" s="1099"/>
      <c r="F132" s="1099"/>
      <c r="G132" s="1099"/>
      <c r="H132" s="1099"/>
      <c r="I132" s="1099"/>
      <c r="J132" s="1099"/>
      <c r="K132" s="1099"/>
      <c r="L132" s="1100"/>
    </row>
    <row r="133" spans="1:12" ht="23.25" x14ac:dyDescent="0.2">
      <c r="A133" s="585"/>
      <c r="B133" s="586"/>
      <c r="C133" s="587"/>
      <c r="D133" s="587"/>
      <c r="E133" s="587"/>
      <c r="F133" s="585"/>
      <c r="G133" s="588"/>
      <c r="H133" s="587"/>
      <c r="I133" s="587"/>
      <c r="J133" s="587"/>
      <c r="K133" s="589"/>
      <c r="L133" s="572"/>
    </row>
    <row r="134" spans="1:12" ht="23.25" x14ac:dyDescent="0.2">
      <c r="A134" s="88"/>
      <c r="B134" s="89"/>
      <c r="C134" s="91"/>
      <c r="D134" s="91"/>
      <c r="E134" s="100"/>
      <c r="F134" s="90"/>
      <c r="G134" s="101"/>
      <c r="H134" s="91"/>
      <c r="I134" s="91"/>
      <c r="J134" s="100"/>
      <c r="K134" s="102"/>
      <c r="L134" s="572"/>
    </row>
    <row r="135" spans="1:12" ht="21" customHeight="1" x14ac:dyDescent="0.35">
      <c r="A135" s="1101" t="s">
        <v>81</v>
      </c>
      <c r="B135" s="1101"/>
      <c r="C135" s="1101"/>
      <c r="D135" s="1101"/>
      <c r="E135" s="1101"/>
      <c r="F135" s="1101"/>
      <c r="G135" s="1101"/>
      <c r="H135" s="1101"/>
      <c r="I135" s="1101"/>
      <c r="J135" s="1101"/>
      <c r="K135" s="1101"/>
      <c r="L135" s="1101"/>
    </row>
    <row r="136" spans="1:12" x14ac:dyDescent="0.35">
      <c r="A136" s="1095" t="s">
        <v>16</v>
      </c>
      <c r="B136" s="1095"/>
      <c r="C136" s="1095"/>
      <c r="D136" s="1095"/>
      <c r="E136" s="1095"/>
      <c r="F136" s="1095"/>
      <c r="G136" s="1095"/>
      <c r="H136" s="1095"/>
      <c r="I136" s="1095"/>
      <c r="J136" s="1095"/>
      <c r="K136" s="1095"/>
    </row>
    <row r="137" spans="1:12" x14ac:dyDescent="0.35">
      <c r="A137" s="1095" t="s">
        <v>82</v>
      </c>
      <c r="B137" s="1095"/>
      <c r="C137" s="1095"/>
      <c r="D137" s="1095"/>
      <c r="E137" s="1095"/>
      <c r="F137" s="1095"/>
      <c r="G137" s="1095"/>
      <c r="H137" s="1095"/>
      <c r="I137" s="1095"/>
      <c r="J137" s="1095"/>
      <c r="K137" s="1095"/>
    </row>
    <row r="138" spans="1:12" x14ac:dyDescent="0.35">
      <c r="A138" s="1096" t="s">
        <v>15</v>
      </c>
      <c r="B138" s="1096"/>
      <c r="C138" s="1096"/>
      <c r="D138" s="1096"/>
      <c r="E138" s="1096"/>
      <c r="F138" s="1096"/>
      <c r="G138" s="1096"/>
      <c r="H138" s="1096"/>
      <c r="I138" s="1096"/>
      <c r="J138" s="1096"/>
      <c r="K138" s="1095"/>
    </row>
    <row r="139" spans="1:12" ht="21" customHeight="1" x14ac:dyDescent="0.2">
      <c r="A139" s="1054" t="s">
        <v>1</v>
      </c>
      <c r="B139" s="1054" t="s">
        <v>83</v>
      </c>
      <c r="C139" s="1054" t="s">
        <v>84</v>
      </c>
      <c r="D139" s="1054" t="s">
        <v>85</v>
      </c>
      <c r="E139" s="1054" t="s">
        <v>86</v>
      </c>
      <c r="F139" s="1054" t="s">
        <v>6</v>
      </c>
      <c r="G139" s="1054"/>
      <c r="H139" s="1054" t="s">
        <v>7</v>
      </c>
      <c r="I139" s="1054"/>
      <c r="J139" s="1054" t="s">
        <v>8</v>
      </c>
      <c r="K139" s="1051" t="s">
        <v>9</v>
      </c>
      <c r="L139" s="1051"/>
    </row>
    <row r="140" spans="1:12" ht="84" x14ac:dyDescent="0.2">
      <c r="A140" s="1055"/>
      <c r="B140" s="1055"/>
      <c r="C140" s="1055"/>
      <c r="D140" s="1055"/>
      <c r="E140" s="1055"/>
      <c r="F140" s="481" t="s">
        <v>10</v>
      </c>
      <c r="G140" s="481" t="s">
        <v>87</v>
      </c>
      <c r="H140" s="481" t="s">
        <v>12</v>
      </c>
      <c r="I140" s="481" t="s">
        <v>88</v>
      </c>
      <c r="J140" s="1055"/>
      <c r="K140" s="1051"/>
      <c r="L140" s="1051"/>
    </row>
    <row r="141" spans="1:12" ht="63" customHeight="1" x14ac:dyDescent="0.2">
      <c r="A141" s="348">
        <v>1</v>
      </c>
      <c r="B141" s="750" t="s">
        <v>89</v>
      </c>
      <c r="C141" s="751">
        <v>10077.6</v>
      </c>
      <c r="D141" s="751">
        <v>10077.6</v>
      </c>
      <c r="E141" s="120" t="s">
        <v>65</v>
      </c>
      <c r="F141" s="752" t="s">
        <v>90</v>
      </c>
      <c r="G141" s="751">
        <v>10077.6</v>
      </c>
      <c r="H141" s="750" t="s">
        <v>90</v>
      </c>
      <c r="I141" s="751">
        <v>10077.6</v>
      </c>
      <c r="J141" s="120" t="s">
        <v>65</v>
      </c>
      <c r="K141" s="1337" t="s">
        <v>554</v>
      </c>
      <c r="L141" s="1338"/>
    </row>
    <row r="142" spans="1:12" x14ac:dyDescent="0.2">
      <c r="A142" s="29"/>
      <c r="B142" s="30"/>
      <c r="C142" s="29"/>
      <c r="D142" s="29"/>
      <c r="E142" s="30"/>
      <c r="F142" s="468"/>
      <c r="G142" s="32"/>
      <c r="H142" s="29"/>
      <c r="I142" s="32"/>
      <c r="J142" s="32"/>
      <c r="K142" s="845" t="s">
        <v>0</v>
      </c>
      <c r="L142" s="845"/>
    </row>
    <row r="143" spans="1:12" x14ac:dyDescent="0.2">
      <c r="A143" s="845" t="s">
        <v>37</v>
      </c>
      <c r="B143" s="845"/>
      <c r="C143" s="845"/>
      <c r="D143" s="845"/>
      <c r="E143" s="845"/>
      <c r="F143" s="845"/>
      <c r="G143" s="845"/>
      <c r="H143" s="845"/>
      <c r="I143" s="845"/>
      <c r="J143" s="845"/>
      <c r="K143" s="845"/>
    </row>
    <row r="144" spans="1:12" x14ac:dyDescent="0.2">
      <c r="A144" s="845" t="s">
        <v>91</v>
      </c>
      <c r="B144" s="845"/>
      <c r="C144" s="845"/>
      <c r="D144" s="845"/>
      <c r="E144" s="845"/>
      <c r="F144" s="845"/>
      <c r="G144" s="845"/>
      <c r="H144" s="845"/>
      <c r="I144" s="845"/>
      <c r="J144" s="845"/>
      <c r="K144" s="845"/>
    </row>
    <row r="145" spans="1:12" x14ac:dyDescent="0.2">
      <c r="A145" s="1102" t="s">
        <v>49</v>
      </c>
      <c r="B145" s="1102"/>
      <c r="C145" s="1102"/>
      <c r="D145" s="1102"/>
      <c r="E145" s="1102"/>
      <c r="F145" s="1102"/>
      <c r="G145" s="1102"/>
      <c r="H145" s="1102"/>
      <c r="I145" s="1102"/>
      <c r="J145" s="1102"/>
      <c r="K145" s="1102"/>
    </row>
    <row r="146" spans="1:12" ht="21" customHeight="1" x14ac:dyDescent="0.2">
      <c r="A146" s="856" t="s">
        <v>1</v>
      </c>
      <c r="B146" s="856" t="s">
        <v>2</v>
      </c>
      <c r="C146" s="857" t="s">
        <v>3</v>
      </c>
      <c r="D146" s="856" t="s">
        <v>4</v>
      </c>
      <c r="E146" s="856" t="s">
        <v>5</v>
      </c>
      <c r="F146" s="856" t="s">
        <v>6</v>
      </c>
      <c r="G146" s="856"/>
      <c r="H146" s="856" t="s">
        <v>7</v>
      </c>
      <c r="I146" s="856"/>
      <c r="J146" s="856" t="s">
        <v>8</v>
      </c>
      <c r="K146" s="846" t="s">
        <v>9</v>
      </c>
      <c r="L146" s="847"/>
    </row>
    <row r="147" spans="1:12" ht="42" x14ac:dyDescent="0.2">
      <c r="A147" s="856"/>
      <c r="B147" s="856"/>
      <c r="C147" s="858"/>
      <c r="D147" s="856"/>
      <c r="E147" s="856"/>
      <c r="F147" s="539" t="s">
        <v>10</v>
      </c>
      <c r="G147" s="539" t="s">
        <v>11</v>
      </c>
      <c r="H147" s="539" t="s">
        <v>12</v>
      </c>
      <c r="I147" s="539" t="s">
        <v>13</v>
      </c>
      <c r="J147" s="856"/>
      <c r="K147" s="848"/>
      <c r="L147" s="849"/>
    </row>
    <row r="148" spans="1:12" ht="84" customHeight="1" x14ac:dyDescent="0.2">
      <c r="A148" s="62">
        <v>1</v>
      </c>
      <c r="B148" s="82" t="s">
        <v>92</v>
      </c>
      <c r="C148" s="85">
        <v>1200</v>
      </c>
      <c r="D148" s="86">
        <v>1200</v>
      </c>
      <c r="E148" s="83" t="s">
        <v>93</v>
      </c>
      <c r="F148" s="631" t="s">
        <v>94</v>
      </c>
      <c r="G148" s="86">
        <v>1200</v>
      </c>
      <c r="H148" s="84" t="s">
        <v>94</v>
      </c>
      <c r="I148" s="86">
        <v>1200</v>
      </c>
      <c r="J148" s="87" t="s">
        <v>95</v>
      </c>
      <c r="K148" s="900" t="s">
        <v>609</v>
      </c>
      <c r="L148" s="901"/>
    </row>
    <row r="149" spans="1:12" ht="63" customHeight="1" x14ac:dyDescent="0.2">
      <c r="A149" s="590">
        <v>2</v>
      </c>
      <c r="B149" s="591" t="s">
        <v>96</v>
      </c>
      <c r="C149" s="592">
        <v>12000</v>
      </c>
      <c r="D149" s="592">
        <v>10914</v>
      </c>
      <c r="E149" s="593" t="s">
        <v>93</v>
      </c>
      <c r="F149" s="632" t="s">
        <v>97</v>
      </c>
      <c r="G149" s="329">
        <v>10914</v>
      </c>
      <c r="H149" s="603" t="s">
        <v>97</v>
      </c>
      <c r="I149" s="592">
        <v>10914</v>
      </c>
      <c r="J149" s="606" t="s">
        <v>98</v>
      </c>
      <c r="K149" s="902" t="s">
        <v>610</v>
      </c>
      <c r="L149" s="903"/>
    </row>
    <row r="150" spans="1:12" x14ac:dyDescent="0.2">
      <c r="A150" s="594"/>
      <c r="B150" s="595"/>
      <c r="C150" s="596"/>
      <c r="D150" s="596"/>
      <c r="E150" s="597"/>
      <c r="F150" s="633" t="s">
        <v>99</v>
      </c>
      <c r="G150" s="333">
        <v>11556</v>
      </c>
      <c r="H150" s="604"/>
      <c r="I150" s="596"/>
      <c r="J150" s="597"/>
      <c r="K150" s="904"/>
      <c r="L150" s="905"/>
    </row>
    <row r="151" spans="1:12" x14ac:dyDescent="0.2">
      <c r="A151" s="112"/>
      <c r="B151" s="598"/>
      <c r="C151" s="599"/>
      <c r="D151" s="599"/>
      <c r="E151" s="600"/>
      <c r="F151" s="634" t="s">
        <v>100</v>
      </c>
      <c r="G151" s="602">
        <v>12519</v>
      </c>
      <c r="H151" s="605"/>
      <c r="I151" s="599"/>
      <c r="J151" s="600"/>
      <c r="K151" s="906"/>
      <c r="L151" s="907"/>
    </row>
    <row r="152" spans="1:12" ht="63" x14ac:dyDescent="0.2">
      <c r="A152" s="590">
        <v>3</v>
      </c>
      <c r="B152" s="591" t="s">
        <v>101</v>
      </c>
      <c r="C152" s="592">
        <v>50000</v>
      </c>
      <c r="D152" s="592">
        <v>49220</v>
      </c>
      <c r="E152" s="593" t="s">
        <v>93</v>
      </c>
      <c r="F152" s="632" t="s">
        <v>102</v>
      </c>
      <c r="G152" s="592">
        <v>49220</v>
      </c>
      <c r="H152" s="601" t="s">
        <v>102</v>
      </c>
      <c r="I152" s="592">
        <v>49220</v>
      </c>
      <c r="J152" s="606" t="s">
        <v>98</v>
      </c>
      <c r="K152" s="902" t="s">
        <v>611</v>
      </c>
      <c r="L152" s="903"/>
    </row>
    <row r="153" spans="1:12" ht="42" x14ac:dyDescent="0.2">
      <c r="A153" s="594"/>
      <c r="B153" s="595"/>
      <c r="C153" s="596"/>
      <c r="D153" s="596"/>
      <c r="E153" s="597"/>
      <c r="F153" s="633" t="s">
        <v>103</v>
      </c>
      <c r="G153" s="333">
        <v>53500</v>
      </c>
      <c r="H153" s="604"/>
      <c r="I153" s="596"/>
      <c r="J153" s="597"/>
      <c r="K153" s="607"/>
      <c r="L153" s="609"/>
    </row>
    <row r="154" spans="1:12" ht="63" x14ac:dyDescent="0.2">
      <c r="A154" s="112"/>
      <c r="B154" s="598"/>
      <c r="C154" s="599"/>
      <c r="D154" s="599"/>
      <c r="E154" s="600"/>
      <c r="F154" s="634" t="s">
        <v>104</v>
      </c>
      <c r="G154" s="602">
        <v>55640</v>
      </c>
      <c r="H154" s="605"/>
      <c r="I154" s="599"/>
      <c r="J154" s="600"/>
      <c r="K154" s="608"/>
      <c r="L154" s="610"/>
    </row>
    <row r="155" spans="1:12" ht="197.25" customHeight="1" x14ac:dyDescent="0.2">
      <c r="A155" s="62">
        <v>4</v>
      </c>
      <c r="B155" s="82" t="s">
        <v>105</v>
      </c>
      <c r="C155" s="550">
        <v>1800</v>
      </c>
      <c r="D155" s="550">
        <v>1800</v>
      </c>
      <c r="E155" s="83" t="s">
        <v>93</v>
      </c>
      <c r="F155" s="631" t="s">
        <v>94</v>
      </c>
      <c r="G155" s="86">
        <v>1800</v>
      </c>
      <c r="H155" s="84" t="s">
        <v>94</v>
      </c>
      <c r="I155" s="550">
        <v>1800</v>
      </c>
      <c r="J155" s="87" t="s">
        <v>95</v>
      </c>
      <c r="K155" s="900" t="s">
        <v>612</v>
      </c>
      <c r="L155" s="901"/>
    </row>
    <row r="156" spans="1:12" x14ac:dyDescent="0.2">
      <c r="A156" s="29"/>
      <c r="B156" s="30"/>
      <c r="C156" s="31"/>
      <c r="D156" s="31"/>
      <c r="E156" s="30"/>
      <c r="F156" s="468"/>
      <c r="G156" s="32"/>
      <c r="H156" s="29"/>
      <c r="I156" s="32"/>
      <c r="J156" s="32"/>
      <c r="K156" s="845" t="s">
        <v>0</v>
      </c>
      <c r="L156" s="845"/>
    </row>
    <row r="157" spans="1:12" x14ac:dyDescent="0.2">
      <c r="A157" s="845" t="s">
        <v>106</v>
      </c>
      <c r="B157" s="845"/>
      <c r="C157" s="845"/>
      <c r="D157" s="845"/>
      <c r="E157" s="845"/>
      <c r="F157" s="845"/>
      <c r="G157" s="845"/>
      <c r="H157" s="845"/>
      <c r="I157" s="845"/>
      <c r="J157" s="845"/>
      <c r="K157" s="845"/>
    </row>
    <row r="158" spans="1:12" x14ac:dyDescent="0.2">
      <c r="A158" s="845" t="s">
        <v>107</v>
      </c>
      <c r="B158" s="845"/>
      <c r="C158" s="845"/>
      <c r="D158" s="845"/>
      <c r="E158" s="845"/>
      <c r="F158" s="845"/>
      <c r="G158" s="845"/>
      <c r="H158" s="845"/>
      <c r="I158" s="845"/>
      <c r="J158" s="845"/>
      <c r="K158" s="845"/>
    </row>
    <row r="159" spans="1:12" x14ac:dyDescent="0.2">
      <c r="A159" s="845" t="s">
        <v>108</v>
      </c>
      <c r="B159" s="845"/>
      <c r="C159" s="845"/>
      <c r="D159" s="845"/>
      <c r="E159" s="845"/>
      <c r="F159" s="845"/>
      <c r="G159" s="845"/>
      <c r="H159" s="845"/>
      <c r="I159" s="845"/>
      <c r="J159" s="845"/>
      <c r="K159" s="845"/>
    </row>
    <row r="160" spans="1:12" x14ac:dyDescent="0.2">
      <c r="A160" s="35"/>
      <c r="B160" s="36"/>
      <c r="C160" s="37"/>
      <c r="D160" s="37"/>
      <c r="E160" s="36"/>
      <c r="F160" s="35"/>
      <c r="G160" s="38"/>
      <c r="H160" s="35"/>
      <c r="I160" s="38"/>
      <c r="J160" s="38"/>
      <c r="K160" s="30"/>
    </row>
    <row r="161" spans="1:12" ht="21" customHeight="1" x14ac:dyDescent="0.2">
      <c r="A161" s="856" t="s">
        <v>1</v>
      </c>
      <c r="B161" s="856" t="s">
        <v>2</v>
      </c>
      <c r="C161" s="1044" t="s">
        <v>3</v>
      </c>
      <c r="D161" s="1044" t="s">
        <v>4</v>
      </c>
      <c r="E161" s="856" t="s">
        <v>5</v>
      </c>
      <c r="F161" s="856" t="s">
        <v>6</v>
      </c>
      <c r="G161" s="856"/>
      <c r="H161" s="856" t="s">
        <v>7</v>
      </c>
      <c r="I161" s="856"/>
      <c r="J161" s="856" t="s">
        <v>8</v>
      </c>
      <c r="K161" s="856" t="s">
        <v>9</v>
      </c>
      <c r="L161" s="856"/>
    </row>
    <row r="162" spans="1:12" ht="42" x14ac:dyDescent="0.2">
      <c r="A162" s="856"/>
      <c r="B162" s="856"/>
      <c r="C162" s="1044"/>
      <c r="D162" s="1044"/>
      <c r="E162" s="856"/>
      <c r="F162" s="472" t="s">
        <v>10</v>
      </c>
      <c r="G162" s="13" t="s">
        <v>11</v>
      </c>
      <c r="H162" s="13" t="s">
        <v>12</v>
      </c>
      <c r="I162" s="13" t="s">
        <v>13</v>
      </c>
      <c r="J162" s="856"/>
      <c r="K162" s="856"/>
      <c r="L162" s="856"/>
    </row>
    <row r="163" spans="1:12" ht="21" customHeight="1" x14ac:dyDescent="0.2">
      <c r="A163" s="1257" t="s">
        <v>19</v>
      </c>
      <c r="B163" s="1258"/>
      <c r="C163" s="1258"/>
      <c r="D163" s="1258"/>
      <c r="E163" s="1258"/>
      <c r="F163" s="1258"/>
      <c r="G163" s="1258"/>
      <c r="H163" s="1258"/>
      <c r="I163" s="1258"/>
      <c r="J163" s="1258"/>
      <c r="K163" s="1258"/>
      <c r="L163" s="1265"/>
    </row>
    <row r="164" spans="1:12" x14ac:dyDescent="0.2">
      <c r="A164" s="786"/>
      <c r="B164" s="880"/>
      <c r="C164" s="880"/>
      <c r="D164" s="880"/>
      <c r="E164" s="880"/>
      <c r="F164" s="880"/>
      <c r="G164" s="880"/>
      <c r="H164" s="880"/>
      <c r="I164" s="880"/>
      <c r="J164" s="880"/>
      <c r="K164" s="880"/>
      <c r="L164" s="787"/>
    </row>
    <row r="165" spans="1:12" x14ac:dyDescent="0.2">
      <c r="A165" s="950"/>
      <c r="B165" s="928"/>
      <c r="C165" s="928"/>
      <c r="D165" s="928"/>
      <c r="E165" s="928"/>
      <c r="F165" s="928"/>
      <c r="G165" s="928"/>
      <c r="H165" s="928"/>
      <c r="I165" s="928"/>
      <c r="J165" s="928"/>
      <c r="K165" s="928"/>
      <c r="L165" s="1266"/>
    </row>
    <row r="166" spans="1:12" x14ac:dyDescent="0.2">
      <c r="A166" s="788"/>
      <c r="B166" s="1267"/>
      <c r="C166" s="1267"/>
      <c r="D166" s="1267"/>
      <c r="E166" s="1267"/>
      <c r="F166" s="1267"/>
      <c r="G166" s="1267"/>
      <c r="H166" s="1267"/>
      <c r="I166" s="1267"/>
      <c r="J166" s="1267"/>
      <c r="K166" s="1267"/>
      <c r="L166" s="789"/>
    </row>
    <row r="167" spans="1:12" x14ac:dyDescent="0.2">
      <c r="A167" s="1080" t="s">
        <v>111</v>
      </c>
      <c r="B167" s="1094"/>
      <c r="C167" s="1094"/>
      <c r="D167" s="14"/>
      <c r="E167" s="15"/>
      <c r="F167" s="14"/>
      <c r="G167" s="16"/>
      <c r="H167" s="14"/>
      <c r="I167" s="16"/>
      <c r="J167" s="16"/>
      <c r="K167" s="913" t="s">
        <v>0</v>
      </c>
      <c r="L167" s="913"/>
    </row>
    <row r="168" spans="1:12" x14ac:dyDescent="0.2">
      <c r="A168" s="913" t="s">
        <v>112</v>
      </c>
      <c r="B168" s="913"/>
      <c r="C168" s="913"/>
      <c r="D168" s="913"/>
      <c r="E168" s="913"/>
      <c r="F168" s="913"/>
      <c r="G168" s="913"/>
      <c r="H168" s="913"/>
      <c r="I168" s="913"/>
      <c r="J168" s="913"/>
      <c r="K168" s="913"/>
    </row>
    <row r="169" spans="1:12" x14ac:dyDescent="0.2">
      <c r="A169" s="913" t="s">
        <v>113</v>
      </c>
      <c r="B169" s="913"/>
      <c r="C169" s="913"/>
      <c r="D169" s="913"/>
      <c r="E169" s="913"/>
      <c r="F169" s="913"/>
      <c r="G169" s="913"/>
      <c r="H169" s="913"/>
      <c r="I169" s="913"/>
      <c r="J169" s="913"/>
      <c r="K169" s="913"/>
    </row>
    <row r="170" spans="1:12" x14ac:dyDescent="0.2">
      <c r="A170" s="913" t="s">
        <v>109</v>
      </c>
      <c r="B170" s="913"/>
      <c r="C170" s="913"/>
      <c r="D170" s="913"/>
      <c r="E170" s="913"/>
      <c r="F170" s="913"/>
      <c r="G170" s="913"/>
      <c r="H170" s="913"/>
      <c r="I170" s="913"/>
      <c r="J170" s="913"/>
      <c r="K170" s="913"/>
    </row>
    <row r="171" spans="1:12" x14ac:dyDescent="0.2">
      <c r="A171" s="17"/>
      <c r="B171" s="18"/>
      <c r="C171" s="17"/>
      <c r="D171" s="17"/>
      <c r="E171" s="18"/>
      <c r="F171" s="17"/>
      <c r="G171" s="19"/>
      <c r="H171" s="17"/>
      <c r="I171" s="19"/>
      <c r="J171" s="19"/>
      <c r="K171" s="15"/>
    </row>
    <row r="172" spans="1:12" ht="21" customHeight="1" x14ac:dyDescent="0.2">
      <c r="A172" s="1085" t="s">
        <v>1</v>
      </c>
      <c r="B172" s="1085" t="s">
        <v>2</v>
      </c>
      <c r="C172" s="1086" t="s">
        <v>3</v>
      </c>
      <c r="D172" s="1085" t="s">
        <v>4</v>
      </c>
      <c r="E172" s="1085" t="s">
        <v>5</v>
      </c>
      <c r="F172" s="1085" t="s">
        <v>6</v>
      </c>
      <c r="G172" s="1085"/>
      <c r="H172" s="1085" t="s">
        <v>7</v>
      </c>
      <c r="I172" s="1085"/>
      <c r="J172" s="1085" t="s">
        <v>8</v>
      </c>
      <c r="K172" s="1242" t="s">
        <v>9</v>
      </c>
      <c r="L172" s="1243"/>
    </row>
    <row r="173" spans="1:12" ht="42" x14ac:dyDescent="0.2">
      <c r="A173" s="1085"/>
      <c r="B173" s="1085"/>
      <c r="C173" s="1087"/>
      <c r="D173" s="1085"/>
      <c r="E173" s="1085"/>
      <c r="F173" s="491" t="s">
        <v>10</v>
      </c>
      <c r="G173" s="20" t="s">
        <v>11</v>
      </c>
      <c r="H173" s="20" t="s">
        <v>12</v>
      </c>
      <c r="I173" s="20" t="s">
        <v>13</v>
      </c>
      <c r="J173" s="1085"/>
      <c r="K173" s="1260"/>
      <c r="L173" s="1261"/>
    </row>
    <row r="174" spans="1:12" ht="42" x14ac:dyDescent="0.2">
      <c r="A174" s="21" t="s">
        <v>25</v>
      </c>
      <c r="B174" s="21" t="s">
        <v>110</v>
      </c>
      <c r="C174" s="22" t="s">
        <v>25</v>
      </c>
      <c r="D174" s="22" t="s">
        <v>25</v>
      </c>
      <c r="E174" s="23" t="s">
        <v>25</v>
      </c>
      <c r="F174" s="21" t="s">
        <v>25</v>
      </c>
      <c r="G174" s="22" t="s">
        <v>25</v>
      </c>
      <c r="H174" s="22" t="s">
        <v>25</v>
      </c>
      <c r="I174" s="22" t="s">
        <v>25</v>
      </c>
      <c r="J174" s="23" t="s">
        <v>25</v>
      </c>
      <c r="K174" s="1240" t="s">
        <v>25</v>
      </c>
      <c r="L174" s="1240"/>
    </row>
    <row r="175" spans="1:12" x14ac:dyDescent="0.2">
      <c r="A175" s="24"/>
      <c r="B175" s="25"/>
      <c r="C175" s="26"/>
      <c r="D175" s="26"/>
      <c r="E175" s="27"/>
      <c r="F175" s="24"/>
      <c r="G175" s="28"/>
      <c r="H175" s="26"/>
      <c r="I175" s="26"/>
      <c r="J175" s="27"/>
      <c r="K175" s="1244"/>
      <c r="L175" s="1244"/>
    </row>
    <row r="176" spans="1:12" x14ac:dyDescent="0.2">
      <c r="A176" s="52"/>
      <c r="C176" s="31"/>
      <c r="D176" s="31"/>
      <c r="G176" s="32"/>
      <c r="H176" s="52"/>
      <c r="I176" s="32"/>
      <c r="J176" s="32"/>
      <c r="K176" s="912" t="s">
        <v>0</v>
      </c>
      <c r="L176" s="912"/>
    </row>
    <row r="177" spans="1:12" x14ac:dyDescent="0.2">
      <c r="A177" s="912" t="s">
        <v>16</v>
      </c>
      <c r="B177" s="912"/>
      <c r="C177" s="912"/>
      <c r="D177" s="912"/>
      <c r="E177" s="912"/>
      <c r="F177" s="912"/>
      <c r="G177" s="912"/>
      <c r="H177" s="912"/>
      <c r="I177" s="912"/>
      <c r="J177" s="912"/>
      <c r="K177" s="912"/>
    </row>
    <row r="178" spans="1:12" x14ac:dyDescent="0.2">
      <c r="A178" s="912" t="s">
        <v>114</v>
      </c>
      <c r="B178" s="912"/>
      <c r="C178" s="912"/>
      <c r="D178" s="912"/>
      <c r="E178" s="912"/>
      <c r="F178" s="912"/>
      <c r="G178" s="912"/>
      <c r="H178" s="912"/>
      <c r="I178" s="912"/>
      <c r="J178" s="912"/>
      <c r="K178" s="912"/>
    </row>
    <row r="179" spans="1:12" x14ac:dyDescent="0.2">
      <c r="A179" s="912" t="s">
        <v>63</v>
      </c>
      <c r="B179" s="912"/>
      <c r="C179" s="912"/>
      <c r="D179" s="912"/>
      <c r="E179" s="912"/>
      <c r="F179" s="912"/>
      <c r="G179" s="912"/>
      <c r="H179" s="912"/>
      <c r="I179" s="912"/>
      <c r="J179" s="912"/>
      <c r="K179" s="912"/>
    </row>
    <row r="180" spans="1:12" x14ac:dyDescent="0.2">
      <c r="A180" s="35"/>
      <c r="B180" s="36"/>
      <c r="C180" s="37"/>
      <c r="D180" s="37"/>
      <c r="E180" s="36"/>
      <c r="F180" s="35"/>
      <c r="G180" s="38"/>
      <c r="H180" s="35"/>
      <c r="I180" s="38"/>
      <c r="J180" s="38"/>
      <c r="K180" s="30"/>
    </row>
    <row r="181" spans="1:12" ht="21" customHeight="1" x14ac:dyDescent="0.2">
      <c r="A181" s="1057" t="s">
        <v>1</v>
      </c>
      <c r="B181" s="1057" t="s">
        <v>2</v>
      </c>
      <c r="C181" s="1103" t="s">
        <v>115</v>
      </c>
      <c r="D181" s="1103" t="s">
        <v>4</v>
      </c>
      <c r="E181" s="1057" t="s">
        <v>5</v>
      </c>
      <c r="F181" s="1057" t="s">
        <v>6</v>
      </c>
      <c r="G181" s="1057"/>
      <c r="H181" s="1057" t="s">
        <v>7</v>
      </c>
      <c r="I181" s="1057"/>
      <c r="J181" s="1057" t="s">
        <v>8</v>
      </c>
      <c r="K181" s="908" t="s">
        <v>9</v>
      </c>
      <c r="L181" s="909"/>
    </row>
    <row r="182" spans="1:12" ht="68.25" customHeight="1" x14ac:dyDescent="0.2">
      <c r="A182" s="1057"/>
      <c r="B182" s="1057"/>
      <c r="C182" s="1103"/>
      <c r="D182" s="1103"/>
      <c r="E182" s="1057"/>
      <c r="F182" s="487" t="s">
        <v>10</v>
      </c>
      <c r="G182" s="487" t="s">
        <v>11</v>
      </c>
      <c r="H182" s="487" t="s">
        <v>12</v>
      </c>
      <c r="I182" s="487" t="s">
        <v>13</v>
      </c>
      <c r="J182" s="1057"/>
      <c r="K182" s="910"/>
      <c r="L182" s="911"/>
    </row>
    <row r="183" spans="1:12" ht="63" customHeight="1" x14ac:dyDescent="0.2">
      <c r="A183" s="1110">
        <v>1</v>
      </c>
      <c r="B183" s="1113" t="s">
        <v>116</v>
      </c>
      <c r="C183" s="1116">
        <v>30000000</v>
      </c>
      <c r="D183" s="1116">
        <v>25718666.5</v>
      </c>
      <c r="E183" s="1117" t="s">
        <v>117</v>
      </c>
      <c r="F183" s="590" t="s">
        <v>118</v>
      </c>
      <c r="G183" s="611">
        <v>22758440</v>
      </c>
      <c r="H183" s="1104" t="s">
        <v>118</v>
      </c>
      <c r="I183" s="1106">
        <f>21262300*1.07</f>
        <v>22750661</v>
      </c>
      <c r="J183" s="1108" t="s">
        <v>119</v>
      </c>
      <c r="K183" s="1121" t="s">
        <v>120</v>
      </c>
      <c r="L183" s="1122"/>
    </row>
    <row r="184" spans="1:12" ht="42" x14ac:dyDescent="0.2">
      <c r="A184" s="1111"/>
      <c r="B184" s="1114"/>
      <c r="C184" s="1116"/>
      <c r="D184" s="1116"/>
      <c r="E184" s="1117"/>
      <c r="F184" s="112" t="s">
        <v>121</v>
      </c>
      <c r="G184" s="612">
        <v>25718520</v>
      </c>
      <c r="H184" s="1105"/>
      <c r="I184" s="1107"/>
      <c r="J184" s="1109"/>
      <c r="K184" s="1123"/>
      <c r="L184" s="1124"/>
    </row>
    <row r="185" spans="1:12" ht="42" customHeight="1" x14ac:dyDescent="0.2">
      <c r="A185" s="1110">
        <v>2</v>
      </c>
      <c r="B185" s="1113" t="s">
        <v>122</v>
      </c>
      <c r="C185" s="1116">
        <v>30000000</v>
      </c>
      <c r="D185" s="1116">
        <v>29894000</v>
      </c>
      <c r="E185" s="1117" t="s">
        <v>117</v>
      </c>
      <c r="F185" s="590" t="s">
        <v>123</v>
      </c>
      <c r="G185" s="611">
        <v>29880900</v>
      </c>
      <c r="H185" s="1104" t="s">
        <v>123</v>
      </c>
      <c r="I185" s="1106">
        <f>27918300*1.07</f>
        <v>29872581</v>
      </c>
      <c r="J185" s="1108" t="s">
        <v>119</v>
      </c>
      <c r="K185" s="1121" t="s">
        <v>124</v>
      </c>
      <c r="L185" s="1122"/>
    </row>
    <row r="186" spans="1:12" ht="42" x14ac:dyDescent="0.2">
      <c r="A186" s="1111"/>
      <c r="B186" s="1114"/>
      <c r="C186" s="1116"/>
      <c r="D186" s="1116"/>
      <c r="E186" s="1117"/>
      <c r="F186" s="594" t="s">
        <v>121</v>
      </c>
      <c r="G186" s="613">
        <v>29894000</v>
      </c>
      <c r="H186" s="1105"/>
      <c r="I186" s="1107"/>
      <c r="J186" s="1109"/>
      <c r="K186" s="1125"/>
      <c r="L186" s="1126"/>
    </row>
    <row r="187" spans="1:12" ht="63" x14ac:dyDescent="0.2">
      <c r="A187" s="1112"/>
      <c r="B187" s="1115"/>
      <c r="C187" s="1116"/>
      <c r="D187" s="1116"/>
      <c r="E187" s="1117"/>
      <c r="F187" s="112" t="s">
        <v>118</v>
      </c>
      <c r="G187" s="614">
        <v>29929000</v>
      </c>
      <c r="H187" s="1118"/>
      <c r="I187" s="1119"/>
      <c r="J187" s="1120"/>
      <c r="K187" s="1123"/>
      <c r="L187" s="1124"/>
    </row>
    <row r="188" spans="1:12" x14ac:dyDescent="0.2">
      <c r="A188" s="29"/>
      <c r="B188" s="30"/>
      <c r="C188" s="31"/>
      <c r="D188" s="31"/>
      <c r="E188" s="30"/>
      <c r="F188" s="468"/>
      <c r="G188" s="32"/>
      <c r="H188" s="29"/>
      <c r="I188" s="32"/>
      <c r="J188" s="32"/>
      <c r="K188" s="845" t="s">
        <v>0</v>
      </c>
      <c r="L188" s="845"/>
    </row>
    <row r="189" spans="1:12" x14ac:dyDescent="0.2">
      <c r="A189" s="845" t="s">
        <v>16</v>
      </c>
      <c r="B189" s="845"/>
      <c r="C189" s="845"/>
      <c r="D189" s="845"/>
      <c r="E189" s="845"/>
      <c r="F189" s="845"/>
      <c r="G189" s="845"/>
      <c r="H189" s="845"/>
      <c r="I189" s="845"/>
      <c r="J189" s="845"/>
      <c r="K189" s="845"/>
    </row>
    <row r="190" spans="1:12" x14ac:dyDescent="0.2">
      <c r="A190" s="845" t="s">
        <v>125</v>
      </c>
      <c r="B190" s="845"/>
      <c r="C190" s="845"/>
      <c r="D190" s="845"/>
      <c r="E190" s="845"/>
      <c r="F190" s="845"/>
      <c r="G190" s="845"/>
      <c r="H190" s="845"/>
      <c r="I190" s="845"/>
      <c r="J190" s="845"/>
      <c r="K190" s="845"/>
    </row>
    <row r="191" spans="1:12" x14ac:dyDescent="0.2">
      <c r="A191" s="845" t="s">
        <v>126</v>
      </c>
      <c r="B191" s="845"/>
      <c r="C191" s="845"/>
      <c r="D191" s="845"/>
      <c r="E191" s="845"/>
      <c r="F191" s="845"/>
      <c r="G191" s="845"/>
      <c r="H191" s="845"/>
      <c r="I191" s="845"/>
      <c r="J191" s="845"/>
      <c r="K191" s="845"/>
    </row>
    <row r="192" spans="1:12" x14ac:dyDescent="0.2">
      <c r="A192" s="35"/>
      <c r="B192" s="36"/>
      <c r="C192" s="37"/>
      <c r="D192" s="37"/>
      <c r="E192" s="36"/>
      <c r="F192" s="35"/>
      <c r="G192" s="38"/>
      <c r="H192" s="35"/>
      <c r="I192" s="38"/>
      <c r="J192" s="38"/>
      <c r="K192" s="30"/>
    </row>
    <row r="193" spans="1:12" ht="21" customHeight="1" x14ac:dyDescent="0.2">
      <c r="A193" s="857" t="s">
        <v>1</v>
      </c>
      <c r="B193" s="857" t="s">
        <v>2</v>
      </c>
      <c r="C193" s="1127" t="s">
        <v>3</v>
      </c>
      <c r="D193" s="1127" t="s">
        <v>4</v>
      </c>
      <c r="E193" s="857" t="s">
        <v>5</v>
      </c>
      <c r="F193" s="1129" t="s">
        <v>6</v>
      </c>
      <c r="G193" s="1130"/>
      <c r="H193" s="1129" t="s">
        <v>7</v>
      </c>
      <c r="I193" s="1130"/>
      <c r="J193" s="857" t="s">
        <v>8</v>
      </c>
      <c r="K193" s="846" t="s">
        <v>9</v>
      </c>
      <c r="L193" s="847"/>
    </row>
    <row r="194" spans="1:12" ht="42" x14ac:dyDescent="0.2">
      <c r="A194" s="858"/>
      <c r="B194" s="858"/>
      <c r="C194" s="1128"/>
      <c r="D194" s="1128"/>
      <c r="E194" s="858"/>
      <c r="F194" s="472" t="s">
        <v>10</v>
      </c>
      <c r="G194" s="13" t="s">
        <v>11</v>
      </c>
      <c r="H194" s="13" t="s">
        <v>12</v>
      </c>
      <c r="I194" s="13" t="s">
        <v>13</v>
      </c>
      <c r="J194" s="858"/>
      <c r="K194" s="848"/>
      <c r="L194" s="849"/>
    </row>
    <row r="195" spans="1:12" x14ac:dyDescent="0.2">
      <c r="A195" s="10"/>
      <c r="B195" s="111" t="s">
        <v>61</v>
      </c>
      <c r="C195" s="61" t="s">
        <v>127</v>
      </c>
      <c r="D195" s="61" t="s">
        <v>127</v>
      </c>
      <c r="E195" s="9" t="s">
        <v>127</v>
      </c>
      <c r="F195" s="62" t="s">
        <v>127</v>
      </c>
      <c r="G195" s="61" t="s">
        <v>127</v>
      </c>
      <c r="H195" s="62" t="s">
        <v>127</v>
      </c>
      <c r="I195" s="61" t="s">
        <v>127</v>
      </c>
      <c r="J195" s="9" t="s">
        <v>127</v>
      </c>
      <c r="K195" s="1259" t="s">
        <v>127</v>
      </c>
      <c r="L195" s="1259"/>
    </row>
    <row r="196" spans="1:12" x14ac:dyDescent="0.2">
      <c r="A196" s="12"/>
      <c r="B196" s="5"/>
      <c r="C196" s="6"/>
      <c r="D196" s="6"/>
      <c r="E196" s="9"/>
      <c r="F196" s="62"/>
      <c r="G196" s="6"/>
      <c r="H196" s="7"/>
      <c r="I196" s="6"/>
      <c r="J196" s="9"/>
      <c r="K196" s="1239"/>
      <c r="L196" s="1239"/>
    </row>
    <row r="197" spans="1:12" x14ac:dyDescent="0.2">
      <c r="A197" s="10"/>
      <c r="B197" s="5"/>
      <c r="C197" s="6"/>
      <c r="D197" s="6"/>
      <c r="E197" s="9"/>
      <c r="F197" s="62"/>
      <c r="G197" s="6"/>
      <c r="H197" s="7"/>
      <c r="I197" s="6"/>
      <c r="J197" s="9"/>
      <c r="K197" s="1239"/>
      <c r="L197" s="1239"/>
    </row>
    <row r="198" spans="1:12" x14ac:dyDescent="0.2">
      <c r="A198" s="12"/>
      <c r="B198" s="5"/>
      <c r="C198" s="6"/>
      <c r="D198" s="6"/>
      <c r="E198" s="9"/>
      <c r="F198" s="62"/>
      <c r="G198" s="6"/>
      <c r="H198" s="7"/>
      <c r="I198" s="6"/>
      <c r="J198" s="9"/>
      <c r="K198" s="1239"/>
      <c r="L198" s="1239"/>
    </row>
    <row r="199" spans="1:12" x14ac:dyDescent="0.2">
      <c r="A199" s="29"/>
      <c r="B199" s="30"/>
      <c r="C199" s="40"/>
      <c r="D199" s="40"/>
      <c r="E199" s="30"/>
      <c r="F199" s="468"/>
      <c r="G199" s="32"/>
      <c r="H199" s="29"/>
      <c r="I199" s="32"/>
      <c r="J199" s="32"/>
      <c r="K199" s="845" t="s">
        <v>0</v>
      </c>
      <c r="L199" s="845"/>
    </row>
    <row r="200" spans="1:12" x14ac:dyDescent="0.2">
      <c r="A200" s="1069" t="s">
        <v>128</v>
      </c>
      <c r="B200" s="1069"/>
      <c r="C200" s="1069"/>
      <c r="D200" s="1069"/>
      <c r="E200" s="1069"/>
      <c r="F200" s="1069"/>
      <c r="G200" s="1069"/>
      <c r="H200" s="1069"/>
      <c r="I200" s="1069"/>
      <c r="J200" s="1069"/>
      <c r="K200" s="1069"/>
    </row>
    <row r="201" spans="1:12" x14ac:dyDescent="0.2">
      <c r="A201" s="1069" t="s">
        <v>129</v>
      </c>
      <c r="B201" s="1069"/>
      <c r="C201" s="1069"/>
      <c r="D201" s="1069"/>
      <c r="E201" s="1069"/>
      <c r="F201" s="1069"/>
      <c r="G201" s="1069"/>
      <c r="H201" s="1069"/>
      <c r="I201" s="1069"/>
      <c r="J201" s="1069"/>
      <c r="K201" s="1069"/>
    </row>
    <row r="202" spans="1:12" x14ac:dyDescent="0.2">
      <c r="A202" s="1069" t="s">
        <v>130</v>
      </c>
      <c r="B202" s="1069"/>
      <c r="C202" s="1069"/>
      <c r="D202" s="1069"/>
      <c r="E202" s="1069"/>
      <c r="F202" s="1069"/>
      <c r="G202" s="1069"/>
      <c r="H202" s="1069"/>
      <c r="I202" s="1069"/>
      <c r="J202" s="1069"/>
      <c r="K202" s="1069"/>
    </row>
    <row r="203" spans="1:12" x14ac:dyDescent="0.2">
      <c r="A203" s="468"/>
      <c r="B203" s="30"/>
      <c r="C203" s="40"/>
      <c r="D203" s="40"/>
      <c r="E203" s="30"/>
      <c r="F203" s="468"/>
      <c r="G203" s="32"/>
      <c r="H203" s="468"/>
      <c r="I203" s="32"/>
      <c r="J203" s="32"/>
      <c r="K203" s="30"/>
    </row>
    <row r="204" spans="1:12" ht="33.75" customHeight="1" x14ac:dyDescent="0.2">
      <c r="A204" s="856" t="s">
        <v>1</v>
      </c>
      <c r="B204" s="856" t="s">
        <v>2</v>
      </c>
      <c r="C204" s="1082" t="s">
        <v>3</v>
      </c>
      <c r="D204" s="1084" t="s">
        <v>4</v>
      </c>
      <c r="E204" s="856" t="s">
        <v>5</v>
      </c>
      <c r="F204" s="856" t="s">
        <v>6</v>
      </c>
      <c r="G204" s="856"/>
      <c r="H204" s="856" t="s">
        <v>7</v>
      </c>
      <c r="I204" s="856"/>
      <c r="J204" s="856" t="s">
        <v>8</v>
      </c>
      <c r="K204" s="846" t="s">
        <v>18</v>
      </c>
      <c r="L204" s="847"/>
    </row>
    <row r="205" spans="1:12" ht="42" x14ac:dyDescent="0.2">
      <c r="A205" s="856"/>
      <c r="B205" s="856"/>
      <c r="C205" s="1083"/>
      <c r="D205" s="1084"/>
      <c r="E205" s="856"/>
      <c r="F205" s="472" t="s">
        <v>10</v>
      </c>
      <c r="G205" s="472" t="s">
        <v>11</v>
      </c>
      <c r="H205" s="472" t="s">
        <v>12</v>
      </c>
      <c r="I205" s="472" t="s">
        <v>13</v>
      </c>
      <c r="J205" s="856"/>
      <c r="K205" s="890"/>
      <c r="L205" s="891"/>
    </row>
    <row r="206" spans="1:12" ht="105" x14ac:dyDescent="0.2">
      <c r="A206" s="112">
        <v>1</v>
      </c>
      <c r="B206" s="7" t="s">
        <v>613</v>
      </c>
      <c r="C206" s="113">
        <v>97635</v>
      </c>
      <c r="D206" s="113">
        <v>104469.45</v>
      </c>
      <c r="E206" s="500" t="s">
        <v>131</v>
      </c>
      <c r="F206" s="490" t="s">
        <v>132</v>
      </c>
      <c r="G206" s="113">
        <v>104469.45</v>
      </c>
      <c r="H206" s="490" t="s">
        <v>132</v>
      </c>
      <c r="I206" s="113">
        <v>104469.45</v>
      </c>
      <c r="J206" s="500" t="s">
        <v>119</v>
      </c>
      <c r="K206" s="861" t="s">
        <v>133</v>
      </c>
      <c r="L206" s="862"/>
    </row>
    <row r="207" spans="1:12" ht="42" x14ac:dyDescent="0.2">
      <c r="A207" s="112">
        <v>2</v>
      </c>
      <c r="B207" s="7" t="s">
        <v>614</v>
      </c>
      <c r="C207" s="113">
        <v>4279</v>
      </c>
      <c r="D207" s="113">
        <v>4578.53</v>
      </c>
      <c r="E207" s="500" t="s">
        <v>131</v>
      </c>
      <c r="F207" s="490" t="s">
        <v>132</v>
      </c>
      <c r="G207" s="113">
        <v>4578.53</v>
      </c>
      <c r="H207" s="490" t="s">
        <v>132</v>
      </c>
      <c r="I207" s="113">
        <v>4578.53</v>
      </c>
      <c r="J207" s="500" t="s">
        <v>119</v>
      </c>
      <c r="K207" s="892" t="s">
        <v>608</v>
      </c>
      <c r="L207" s="893"/>
    </row>
    <row r="208" spans="1:12" ht="42" x14ac:dyDescent="0.2">
      <c r="A208" s="112">
        <v>3</v>
      </c>
      <c r="B208" s="7" t="s">
        <v>134</v>
      </c>
      <c r="C208" s="113">
        <v>56925</v>
      </c>
      <c r="D208" s="113">
        <v>60909.75</v>
      </c>
      <c r="E208" s="500" t="s">
        <v>131</v>
      </c>
      <c r="F208" s="490" t="s">
        <v>132</v>
      </c>
      <c r="G208" s="113">
        <v>60909.75</v>
      </c>
      <c r="H208" s="490" t="s">
        <v>132</v>
      </c>
      <c r="I208" s="113">
        <v>60909.75</v>
      </c>
      <c r="J208" s="500" t="s">
        <v>119</v>
      </c>
      <c r="K208" s="861" t="s">
        <v>135</v>
      </c>
      <c r="L208" s="862"/>
    </row>
    <row r="209" spans="1:12" ht="105" x14ac:dyDescent="0.2">
      <c r="A209" s="112">
        <v>4</v>
      </c>
      <c r="B209" s="7" t="s">
        <v>136</v>
      </c>
      <c r="C209" s="113">
        <v>500000</v>
      </c>
      <c r="D209" s="113">
        <v>522516.66</v>
      </c>
      <c r="E209" s="500" t="s">
        <v>137</v>
      </c>
      <c r="F209" s="490" t="s">
        <v>138</v>
      </c>
      <c r="G209" s="113" t="s">
        <v>139</v>
      </c>
      <c r="H209" s="490" t="s">
        <v>140</v>
      </c>
      <c r="I209" s="113">
        <v>498994.5</v>
      </c>
      <c r="J209" s="500" t="s">
        <v>119</v>
      </c>
      <c r="K209" s="894" t="s">
        <v>141</v>
      </c>
      <c r="L209" s="895"/>
    </row>
    <row r="210" spans="1:12" ht="63" x14ac:dyDescent="0.2">
      <c r="A210" s="112">
        <v>5</v>
      </c>
      <c r="B210" s="7" t="s">
        <v>142</v>
      </c>
      <c r="C210" s="113">
        <v>1600000</v>
      </c>
      <c r="D210" s="113">
        <v>1670632.89</v>
      </c>
      <c r="E210" s="500" t="s">
        <v>137</v>
      </c>
      <c r="F210" s="490" t="s">
        <v>143</v>
      </c>
      <c r="G210" s="113">
        <v>1650000</v>
      </c>
      <c r="H210" s="490" t="s">
        <v>143</v>
      </c>
      <c r="I210" s="113">
        <v>1650000</v>
      </c>
      <c r="J210" s="500" t="s">
        <v>144</v>
      </c>
      <c r="K210" s="861" t="s">
        <v>145</v>
      </c>
      <c r="L210" s="862"/>
    </row>
    <row r="211" spans="1:12" x14ac:dyDescent="0.35">
      <c r="A211" s="42"/>
      <c r="B211" s="42"/>
      <c r="C211" s="43"/>
      <c r="D211" s="43"/>
      <c r="E211" s="42"/>
      <c r="F211" s="44"/>
      <c r="G211" s="42"/>
      <c r="H211" s="42"/>
      <c r="I211" s="42"/>
      <c r="J211" s="42"/>
      <c r="K211" s="42"/>
    </row>
    <row r="212" spans="1:12" x14ac:dyDescent="0.35">
      <c r="A212" s="45"/>
      <c r="B212" s="45"/>
      <c r="C212" s="46"/>
      <c r="D212" s="46"/>
      <c r="E212" s="45"/>
      <c r="F212" s="47"/>
      <c r="G212" s="48"/>
      <c r="H212" s="45"/>
      <c r="I212" s="49">
        <f>SUM(I206:I211)</f>
        <v>2318952.23</v>
      </c>
      <c r="J212" s="45"/>
      <c r="K212" s="45"/>
    </row>
    <row r="213" spans="1:12" x14ac:dyDescent="0.35">
      <c r="A213" s="81"/>
      <c r="B213" s="81"/>
      <c r="C213" s="114"/>
      <c r="D213" s="115"/>
      <c r="E213" s="81"/>
      <c r="F213" s="80"/>
      <c r="G213" s="114"/>
      <c r="H213" s="81"/>
      <c r="I213" s="81"/>
      <c r="J213" s="80"/>
      <c r="K213" s="81"/>
      <c r="L213" s="80" t="s">
        <v>81</v>
      </c>
    </row>
    <row r="214" spans="1:12" x14ac:dyDescent="0.2">
      <c r="A214" s="1131" t="s">
        <v>37</v>
      </c>
      <c r="B214" s="1131"/>
      <c r="C214" s="1131"/>
      <c r="D214" s="1131"/>
      <c r="E214" s="1131"/>
      <c r="F214" s="1131"/>
      <c r="G214" s="1131"/>
      <c r="H214" s="1131"/>
      <c r="I214" s="1131"/>
      <c r="J214" s="1131"/>
      <c r="K214" s="1131"/>
      <c r="L214" s="1131"/>
    </row>
    <row r="215" spans="1:12" x14ac:dyDescent="0.2">
      <c r="A215" s="1131" t="s">
        <v>146</v>
      </c>
      <c r="B215" s="1131"/>
      <c r="C215" s="1131"/>
      <c r="D215" s="1131"/>
      <c r="E215" s="1131"/>
      <c r="F215" s="1131"/>
      <c r="G215" s="1131"/>
      <c r="H215" s="1131"/>
      <c r="I215" s="1131"/>
      <c r="J215" s="1131"/>
      <c r="K215" s="1131"/>
      <c r="L215" s="1131"/>
    </row>
    <row r="216" spans="1:12" x14ac:dyDescent="0.2">
      <c r="A216" s="1132" t="s">
        <v>1</v>
      </c>
      <c r="B216" s="1132" t="s">
        <v>147</v>
      </c>
      <c r="C216" s="1134" t="s">
        <v>148</v>
      </c>
      <c r="D216" s="1134" t="s">
        <v>149</v>
      </c>
      <c r="E216" s="1132" t="s">
        <v>86</v>
      </c>
      <c r="F216" s="1136" t="s">
        <v>6</v>
      </c>
      <c r="G216" s="1136"/>
      <c r="H216" s="1136" t="s">
        <v>7</v>
      </c>
      <c r="I216" s="1136"/>
      <c r="J216" s="1132" t="s">
        <v>8</v>
      </c>
      <c r="K216" s="1137" t="s">
        <v>9</v>
      </c>
      <c r="L216" s="1138"/>
    </row>
    <row r="217" spans="1:12" ht="42" x14ac:dyDescent="0.2">
      <c r="A217" s="1133"/>
      <c r="B217" s="1133"/>
      <c r="C217" s="1135"/>
      <c r="D217" s="1135"/>
      <c r="E217" s="1133"/>
      <c r="F217" s="501" t="s">
        <v>10</v>
      </c>
      <c r="G217" s="116" t="s">
        <v>150</v>
      </c>
      <c r="H217" s="116" t="s">
        <v>12</v>
      </c>
      <c r="I217" s="116" t="s">
        <v>151</v>
      </c>
      <c r="J217" s="1133"/>
      <c r="K217" s="1139"/>
      <c r="L217" s="1140"/>
    </row>
    <row r="218" spans="1:12" ht="63" x14ac:dyDescent="0.2">
      <c r="A218" s="117">
        <v>1</v>
      </c>
      <c r="B218" s="118" t="s">
        <v>169</v>
      </c>
      <c r="C218" s="119">
        <v>78859</v>
      </c>
      <c r="D218" s="119">
        <v>78859</v>
      </c>
      <c r="E218" s="120" t="s">
        <v>65</v>
      </c>
      <c r="F218" s="161" t="s">
        <v>152</v>
      </c>
      <c r="G218" s="119">
        <v>78859</v>
      </c>
      <c r="H218" s="118" t="s">
        <v>152</v>
      </c>
      <c r="I218" s="119">
        <v>78859</v>
      </c>
      <c r="J218" s="121" t="s">
        <v>95</v>
      </c>
      <c r="K218" s="117">
        <v>3300076354</v>
      </c>
      <c r="L218" s="121" t="s">
        <v>153</v>
      </c>
    </row>
    <row r="219" spans="1:12" ht="63" x14ac:dyDescent="0.2">
      <c r="A219" s="117">
        <v>2</v>
      </c>
      <c r="B219" s="118" t="s">
        <v>154</v>
      </c>
      <c r="C219" s="119">
        <v>65056</v>
      </c>
      <c r="D219" s="119">
        <v>65056</v>
      </c>
      <c r="E219" s="120" t="s">
        <v>65</v>
      </c>
      <c r="F219" s="161" t="s">
        <v>152</v>
      </c>
      <c r="G219" s="119">
        <v>65056</v>
      </c>
      <c r="H219" s="118" t="s">
        <v>152</v>
      </c>
      <c r="I219" s="119">
        <v>65056</v>
      </c>
      <c r="J219" s="121" t="s">
        <v>95</v>
      </c>
      <c r="K219" s="117">
        <v>3300076361</v>
      </c>
      <c r="L219" s="121" t="s">
        <v>155</v>
      </c>
    </row>
    <row r="220" spans="1:12" ht="63" x14ac:dyDescent="0.2">
      <c r="A220" s="117">
        <v>3</v>
      </c>
      <c r="B220" s="118" t="s">
        <v>156</v>
      </c>
      <c r="C220" s="119">
        <v>60990</v>
      </c>
      <c r="D220" s="119">
        <v>60990</v>
      </c>
      <c r="E220" s="120" t="s">
        <v>65</v>
      </c>
      <c r="F220" s="161" t="s">
        <v>157</v>
      </c>
      <c r="G220" s="119">
        <v>60990</v>
      </c>
      <c r="H220" s="118" t="s">
        <v>157</v>
      </c>
      <c r="I220" s="119">
        <v>60990</v>
      </c>
      <c r="J220" s="121" t="s">
        <v>95</v>
      </c>
      <c r="K220" s="117">
        <v>3300076365</v>
      </c>
      <c r="L220" s="121" t="s">
        <v>155</v>
      </c>
    </row>
    <row r="221" spans="1:12" ht="63" x14ac:dyDescent="0.2">
      <c r="A221" s="117">
        <v>4</v>
      </c>
      <c r="B221" s="118" t="s">
        <v>158</v>
      </c>
      <c r="C221" s="119">
        <v>55985.61</v>
      </c>
      <c r="D221" s="119">
        <v>55985.61</v>
      </c>
      <c r="E221" s="120" t="s">
        <v>65</v>
      </c>
      <c r="F221" s="161" t="s">
        <v>159</v>
      </c>
      <c r="G221" s="119">
        <v>55985.61</v>
      </c>
      <c r="H221" s="118" t="s">
        <v>159</v>
      </c>
      <c r="I221" s="119">
        <v>55985.61</v>
      </c>
      <c r="J221" s="121" t="s">
        <v>95</v>
      </c>
      <c r="K221" s="117">
        <v>3300076379</v>
      </c>
      <c r="L221" s="121" t="s">
        <v>160</v>
      </c>
    </row>
    <row r="222" spans="1:12" ht="63" x14ac:dyDescent="0.2">
      <c r="A222" s="117">
        <v>5</v>
      </c>
      <c r="B222" s="118" t="s">
        <v>158</v>
      </c>
      <c r="C222" s="119">
        <v>88164.79</v>
      </c>
      <c r="D222" s="119">
        <v>88164.79</v>
      </c>
      <c r="E222" s="120" t="s">
        <v>65</v>
      </c>
      <c r="F222" s="161" t="s">
        <v>161</v>
      </c>
      <c r="G222" s="119">
        <v>88164.79</v>
      </c>
      <c r="H222" s="118" t="s">
        <v>161</v>
      </c>
      <c r="I222" s="119">
        <v>88164.79</v>
      </c>
      <c r="J222" s="121" t="s">
        <v>95</v>
      </c>
      <c r="K222" s="117">
        <v>3300076424</v>
      </c>
      <c r="L222" s="121" t="s">
        <v>162</v>
      </c>
    </row>
    <row r="223" spans="1:12" ht="84" x14ac:dyDescent="0.2">
      <c r="A223" s="117">
        <v>6</v>
      </c>
      <c r="B223" s="118" t="s">
        <v>163</v>
      </c>
      <c r="C223" s="119">
        <v>499000</v>
      </c>
      <c r="D223" s="119">
        <v>499000</v>
      </c>
      <c r="E223" s="120" t="s">
        <v>65</v>
      </c>
      <c r="F223" s="161" t="s">
        <v>164</v>
      </c>
      <c r="G223" s="119">
        <v>499000</v>
      </c>
      <c r="H223" s="118" t="s">
        <v>164</v>
      </c>
      <c r="I223" s="119">
        <v>499000</v>
      </c>
      <c r="J223" s="121" t="s">
        <v>95</v>
      </c>
      <c r="K223" s="117">
        <v>3300076433</v>
      </c>
      <c r="L223" s="121" t="s">
        <v>165</v>
      </c>
    </row>
    <row r="224" spans="1:12" ht="42" x14ac:dyDescent="0.2">
      <c r="A224" s="117">
        <v>7</v>
      </c>
      <c r="B224" s="118" t="s">
        <v>166</v>
      </c>
      <c r="C224" s="119">
        <v>58319</v>
      </c>
      <c r="D224" s="119">
        <v>58319</v>
      </c>
      <c r="E224" s="120" t="s">
        <v>65</v>
      </c>
      <c r="F224" s="161" t="s">
        <v>159</v>
      </c>
      <c r="G224" s="119">
        <v>58319</v>
      </c>
      <c r="H224" s="118" t="s">
        <v>159</v>
      </c>
      <c r="I224" s="119">
        <v>58319</v>
      </c>
      <c r="J224" s="121" t="s">
        <v>95</v>
      </c>
      <c r="K224" s="117">
        <v>3300076440</v>
      </c>
      <c r="L224" s="121" t="s">
        <v>167</v>
      </c>
    </row>
    <row r="225" spans="1:12" ht="63" x14ac:dyDescent="0.2">
      <c r="A225" s="117">
        <v>8</v>
      </c>
      <c r="B225" s="118" t="s">
        <v>158</v>
      </c>
      <c r="C225" s="119">
        <v>76317.75</v>
      </c>
      <c r="D225" s="119">
        <v>76317.75</v>
      </c>
      <c r="E225" s="120" t="s">
        <v>65</v>
      </c>
      <c r="F225" s="161" t="s">
        <v>168</v>
      </c>
      <c r="G225" s="119">
        <v>76317.75</v>
      </c>
      <c r="H225" s="118" t="s">
        <v>168</v>
      </c>
      <c r="I225" s="119">
        <v>76317.75</v>
      </c>
      <c r="J225" s="121" t="s">
        <v>95</v>
      </c>
      <c r="K225" s="117">
        <v>3300076444</v>
      </c>
      <c r="L225" s="121" t="s">
        <v>167</v>
      </c>
    </row>
    <row r="226" spans="1:12" x14ac:dyDescent="0.2">
      <c r="A226" s="117"/>
      <c r="B226" s="118"/>
      <c r="C226" s="122">
        <f>SUM(C218:C225)</f>
        <v>982692.14999999991</v>
      </c>
      <c r="D226" s="119"/>
      <c r="E226" s="120"/>
      <c r="F226" s="161"/>
      <c r="G226" s="119"/>
      <c r="H226" s="118"/>
      <c r="I226" s="119"/>
      <c r="J226" s="121"/>
      <c r="K226" s="117"/>
      <c r="L226" s="121"/>
    </row>
    <row r="227" spans="1:12" x14ac:dyDescent="0.35">
      <c r="A227" s="875" t="s">
        <v>170</v>
      </c>
      <c r="B227" s="875"/>
      <c r="C227" s="875"/>
      <c r="D227" s="875"/>
      <c r="E227" s="875"/>
      <c r="F227" s="875"/>
      <c r="G227" s="875"/>
      <c r="H227" s="875"/>
      <c r="I227" s="875"/>
      <c r="J227" s="875"/>
      <c r="K227" s="875"/>
    </row>
    <row r="228" spans="1:12" x14ac:dyDescent="0.35">
      <c r="A228" s="875" t="s">
        <v>171</v>
      </c>
      <c r="B228" s="875"/>
      <c r="C228" s="875"/>
      <c r="D228" s="875"/>
      <c r="E228" s="875"/>
      <c r="F228" s="875"/>
      <c r="G228" s="875"/>
      <c r="H228" s="875"/>
      <c r="I228" s="875"/>
      <c r="J228" s="875"/>
      <c r="K228" s="875"/>
    </row>
    <row r="229" spans="1:12" x14ac:dyDescent="0.35">
      <c r="A229" s="1141" t="s">
        <v>172</v>
      </c>
      <c r="B229" s="1141"/>
      <c r="C229" s="1141"/>
      <c r="D229" s="1141"/>
      <c r="E229" s="1141"/>
      <c r="F229" s="1141"/>
      <c r="G229" s="1141"/>
      <c r="H229" s="1141"/>
      <c r="I229" s="1141"/>
      <c r="J229" s="1141"/>
      <c r="K229" s="1142"/>
    </row>
    <row r="230" spans="1:12" ht="21" customHeight="1" x14ac:dyDescent="0.2">
      <c r="A230" s="825" t="s">
        <v>1</v>
      </c>
      <c r="B230" s="825" t="s">
        <v>147</v>
      </c>
      <c r="C230" s="1143" t="s">
        <v>173</v>
      </c>
      <c r="D230" s="1143" t="s">
        <v>174</v>
      </c>
      <c r="E230" s="825" t="s">
        <v>86</v>
      </c>
      <c r="F230" s="1145" t="s">
        <v>6</v>
      </c>
      <c r="G230" s="1028"/>
      <c r="H230" s="1146" t="s">
        <v>7</v>
      </c>
      <c r="I230" s="1147"/>
      <c r="J230" s="825" t="s">
        <v>8</v>
      </c>
      <c r="K230" s="896" t="s">
        <v>175</v>
      </c>
      <c r="L230" s="897"/>
    </row>
    <row r="231" spans="1:12" ht="42" x14ac:dyDescent="0.2">
      <c r="A231" s="1033"/>
      <c r="B231" s="1033"/>
      <c r="C231" s="1144"/>
      <c r="D231" s="1144"/>
      <c r="E231" s="1033"/>
      <c r="F231" s="564" t="s">
        <v>10</v>
      </c>
      <c r="G231" s="124" t="s">
        <v>11</v>
      </c>
      <c r="H231" s="564" t="s">
        <v>12</v>
      </c>
      <c r="I231" s="125" t="s">
        <v>13</v>
      </c>
      <c r="J231" s="1033"/>
      <c r="K231" s="898"/>
      <c r="L231" s="899"/>
    </row>
    <row r="232" spans="1:12" ht="42" x14ac:dyDescent="0.2">
      <c r="A232" s="126">
        <v>1</v>
      </c>
      <c r="B232" s="123" t="s">
        <v>176</v>
      </c>
      <c r="C232" s="127">
        <v>80469.350000000006</v>
      </c>
      <c r="D232" s="128">
        <f t="shared" ref="D232:D233" si="0">C232</f>
        <v>80469.350000000006</v>
      </c>
      <c r="E232" s="12" t="s">
        <v>65</v>
      </c>
      <c r="F232" s="126" t="s">
        <v>177</v>
      </c>
      <c r="G232" s="129">
        <f t="shared" ref="G232:G233" si="1">D232</f>
        <v>80469.350000000006</v>
      </c>
      <c r="H232" s="12" t="str">
        <f t="shared" ref="H232:H233" si="2">F232</f>
        <v>หจก.ตรีอุดม</v>
      </c>
      <c r="I232" s="128">
        <v>80469.350000000006</v>
      </c>
      <c r="J232" s="12" t="s">
        <v>95</v>
      </c>
      <c r="K232" s="790" t="s">
        <v>606</v>
      </c>
      <c r="L232" s="791"/>
    </row>
    <row r="233" spans="1:12" ht="63" x14ac:dyDescent="0.2">
      <c r="A233" s="126">
        <v>2</v>
      </c>
      <c r="B233" s="123" t="s">
        <v>178</v>
      </c>
      <c r="C233" s="127">
        <v>18190</v>
      </c>
      <c r="D233" s="128">
        <f t="shared" si="0"/>
        <v>18190</v>
      </c>
      <c r="E233" s="12" t="s">
        <v>65</v>
      </c>
      <c r="F233" s="126" t="s">
        <v>179</v>
      </c>
      <c r="G233" s="129">
        <f t="shared" si="1"/>
        <v>18190</v>
      </c>
      <c r="H233" s="12" t="str">
        <f t="shared" si="2"/>
        <v>บจ.ยู.เอส.ซีเนี่ยน</v>
      </c>
      <c r="I233" s="128">
        <v>18190</v>
      </c>
      <c r="J233" s="12" t="s">
        <v>95</v>
      </c>
      <c r="K233" s="788" t="s">
        <v>607</v>
      </c>
      <c r="L233" s="789"/>
    </row>
    <row r="234" spans="1:12" x14ac:dyDescent="0.2">
      <c r="A234" s="1148" t="s">
        <v>180</v>
      </c>
      <c r="B234" s="1148"/>
      <c r="C234" s="1148"/>
      <c r="D234" s="1148"/>
      <c r="E234" s="1148"/>
      <c r="F234" s="1148"/>
      <c r="G234" s="1148"/>
      <c r="H234" s="1148"/>
      <c r="I234" s="1148"/>
      <c r="J234" s="1148"/>
      <c r="K234" s="1148"/>
      <c r="L234" s="130"/>
    </row>
    <row r="235" spans="1:12" x14ac:dyDescent="0.2">
      <c r="A235" s="1148" t="s">
        <v>181</v>
      </c>
      <c r="B235" s="1148"/>
      <c r="C235" s="1148"/>
      <c r="D235" s="1148"/>
      <c r="E235" s="1148"/>
      <c r="F235" s="1148"/>
      <c r="G235" s="1148"/>
      <c r="H235" s="1148"/>
      <c r="I235" s="1148"/>
      <c r="J235" s="1148"/>
      <c r="K235" s="1148"/>
      <c r="L235" s="1148"/>
    </row>
    <row r="236" spans="1:12" x14ac:dyDescent="0.2">
      <c r="A236" s="1149" t="s">
        <v>182</v>
      </c>
      <c r="B236" s="1149"/>
      <c r="C236" s="1149"/>
      <c r="D236" s="1149"/>
      <c r="E236" s="1149"/>
      <c r="F236" s="1149"/>
      <c r="G236" s="1149"/>
      <c r="H236" s="1149"/>
      <c r="I236" s="1149"/>
      <c r="J236" s="1149"/>
      <c r="K236" s="1149"/>
      <c r="L236" s="1149"/>
    </row>
    <row r="237" spans="1:12" x14ac:dyDescent="0.35">
      <c r="A237" s="131"/>
      <c r="B237" s="131"/>
      <c r="C237" s="131"/>
      <c r="D237" s="131"/>
      <c r="E237" s="131"/>
      <c r="F237" s="475"/>
      <c r="G237" s="131"/>
      <c r="H237" s="131"/>
      <c r="I237" s="131"/>
      <c r="J237" s="131"/>
      <c r="K237" s="131"/>
      <c r="L237" s="131"/>
    </row>
    <row r="238" spans="1:12" x14ac:dyDescent="0.2">
      <c r="A238" s="1150" t="s">
        <v>1</v>
      </c>
      <c r="B238" s="1150" t="s">
        <v>183</v>
      </c>
      <c r="C238" s="1150" t="s">
        <v>184</v>
      </c>
      <c r="D238" s="1150" t="s">
        <v>185</v>
      </c>
      <c r="E238" s="1151" t="s">
        <v>86</v>
      </c>
      <c r="F238" s="1151" t="s">
        <v>6</v>
      </c>
      <c r="G238" s="1151"/>
      <c r="H238" s="1150" t="s">
        <v>186</v>
      </c>
      <c r="I238" s="1150"/>
      <c r="J238" s="1150" t="s">
        <v>187</v>
      </c>
      <c r="K238" s="1150" t="s">
        <v>175</v>
      </c>
      <c r="L238" s="1150"/>
    </row>
    <row r="239" spans="1:12" ht="63" x14ac:dyDescent="0.2">
      <c r="A239" s="1150"/>
      <c r="B239" s="1150"/>
      <c r="C239" s="1150"/>
      <c r="D239" s="1150"/>
      <c r="E239" s="1151"/>
      <c r="F239" s="502" t="s">
        <v>10</v>
      </c>
      <c r="G239" s="132" t="s">
        <v>188</v>
      </c>
      <c r="H239" s="132" t="s">
        <v>12</v>
      </c>
      <c r="I239" s="132" t="s">
        <v>189</v>
      </c>
      <c r="J239" s="1150"/>
      <c r="K239" s="1150"/>
      <c r="L239" s="1150"/>
    </row>
    <row r="240" spans="1:12" x14ac:dyDescent="0.2">
      <c r="A240" s="133">
        <v>1</v>
      </c>
      <c r="B240" s="134" t="s">
        <v>190</v>
      </c>
      <c r="C240" s="135" t="s">
        <v>190</v>
      </c>
      <c r="D240" s="135" t="s">
        <v>190</v>
      </c>
      <c r="E240" s="12" t="s">
        <v>190</v>
      </c>
      <c r="F240" s="12" t="s">
        <v>190</v>
      </c>
      <c r="G240" s="135" t="s">
        <v>190</v>
      </c>
      <c r="H240" s="12" t="s">
        <v>190</v>
      </c>
      <c r="I240" s="135" t="s">
        <v>190</v>
      </c>
      <c r="J240" s="133" t="s">
        <v>190</v>
      </c>
      <c r="K240" s="136" t="s">
        <v>190</v>
      </c>
      <c r="L240" s="137" t="s">
        <v>190</v>
      </c>
    </row>
    <row r="241" spans="1:12" x14ac:dyDescent="0.2">
      <c r="A241" s="138"/>
      <c r="B241" s="139"/>
      <c r="C241" s="138"/>
      <c r="D241" s="138"/>
      <c r="E241" s="140"/>
      <c r="F241" s="138"/>
      <c r="G241" s="53"/>
      <c r="H241" s="138"/>
      <c r="I241" s="53"/>
      <c r="J241" s="53"/>
      <c r="K241" s="881" t="s">
        <v>0</v>
      </c>
      <c r="L241" s="881"/>
    </row>
    <row r="242" spans="1:12" x14ac:dyDescent="0.2">
      <c r="A242" s="1152" t="s">
        <v>16</v>
      </c>
      <c r="B242" s="1152"/>
      <c r="C242" s="1152"/>
      <c r="D242" s="1152"/>
      <c r="E242" s="1152"/>
      <c r="F242" s="1152"/>
      <c r="G242" s="1152"/>
      <c r="H242" s="1152"/>
      <c r="I242" s="1152"/>
      <c r="J242" s="1152"/>
      <c r="K242" s="1152"/>
    </row>
    <row r="243" spans="1:12" x14ac:dyDescent="0.2">
      <c r="A243" s="1152" t="s">
        <v>191</v>
      </c>
      <c r="B243" s="1152"/>
      <c r="C243" s="1152"/>
      <c r="D243" s="1152"/>
      <c r="E243" s="1152"/>
      <c r="F243" s="1152"/>
      <c r="G243" s="1152"/>
      <c r="H243" s="1152"/>
      <c r="I243" s="1152"/>
      <c r="J243" s="1152"/>
      <c r="K243" s="1152"/>
    </row>
    <row r="244" spans="1:12" x14ac:dyDescent="0.2">
      <c r="A244" s="1152" t="s">
        <v>192</v>
      </c>
      <c r="B244" s="1152"/>
      <c r="C244" s="1152"/>
      <c r="D244" s="1152"/>
      <c r="E244" s="1152"/>
      <c r="F244" s="1152"/>
      <c r="G244" s="1152"/>
      <c r="H244" s="1152"/>
      <c r="I244" s="1152"/>
      <c r="J244" s="1152"/>
      <c r="K244" s="1152"/>
    </row>
    <row r="245" spans="1:12" x14ac:dyDescent="0.2">
      <c r="A245" s="54"/>
      <c r="B245" s="55"/>
      <c r="C245" s="54"/>
      <c r="D245" s="54"/>
      <c r="E245" s="18"/>
      <c r="F245" s="54"/>
      <c r="G245" s="56"/>
      <c r="H245" s="54"/>
      <c r="I245" s="56"/>
      <c r="J245" s="56"/>
      <c r="K245" s="1270"/>
    </row>
    <row r="246" spans="1:12" ht="21" customHeight="1" x14ac:dyDescent="0.2">
      <c r="A246" s="1085" t="s">
        <v>1</v>
      </c>
      <c r="B246" s="1086" t="s">
        <v>2</v>
      </c>
      <c r="C246" s="1086" t="s">
        <v>193</v>
      </c>
      <c r="D246" s="1085" t="s">
        <v>194</v>
      </c>
      <c r="E246" s="1085" t="s">
        <v>5</v>
      </c>
      <c r="F246" s="1153" t="s">
        <v>6</v>
      </c>
      <c r="G246" s="1154"/>
      <c r="H246" s="1153" t="s">
        <v>7</v>
      </c>
      <c r="I246" s="1154"/>
      <c r="J246" s="1085" t="s">
        <v>8</v>
      </c>
      <c r="K246" s="1242" t="s">
        <v>9</v>
      </c>
      <c r="L246" s="1243"/>
    </row>
    <row r="247" spans="1:12" ht="63" x14ac:dyDescent="0.2">
      <c r="A247" s="1085"/>
      <c r="B247" s="1087"/>
      <c r="C247" s="1087"/>
      <c r="D247" s="1085"/>
      <c r="E247" s="1085"/>
      <c r="F247" s="491" t="s">
        <v>10</v>
      </c>
      <c r="G247" s="20" t="s">
        <v>195</v>
      </c>
      <c r="H247" s="20" t="s">
        <v>12</v>
      </c>
      <c r="I247" s="20" t="s">
        <v>196</v>
      </c>
      <c r="J247" s="1085"/>
      <c r="K247" s="1260"/>
      <c r="L247" s="1261"/>
    </row>
    <row r="248" spans="1:12" x14ac:dyDescent="0.2">
      <c r="A248" s="141" t="s">
        <v>25</v>
      </c>
      <c r="B248" s="141" t="s">
        <v>25</v>
      </c>
      <c r="C248" s="142" t="s">
        <v>25</v>
      </c>
      <c r="D248" s="142" t="s">
        <v>25</v>
      </c>
      <c r="E248" s="143" t="s">
        <v>25</v>
      </c>
      <c r="F248" s="144" t="s">
        <v>25</v>
      </c>
      <c r="G248" s="142" t="s">
        <v>25</v>
      </c>
      <c r="H248" s="144" t="s">
        <v>25</v>
      </c>
      <c r="I248" s="142" t="s">
        <v>25</v>
      </c>
      <c r="J248" s="145" t="s">
        <v>25</v>
      </c>
      <c r="K248" s="1269" t="s">
        <v>25</v>
      </c>
      <c r="L248" s="1269"/>
    </row>
    <row r="249" spans="1:12" x14ac:dyDescent="0.2">
      <c r="A249" s="141"/>
      <c r="B249" s="146"/>
      <c r="C249" s="142"/>
      <c r="D249" s="142"/>
      <c r="E249" s="143"/>
      <c r="F249" s="147"/>
      <c r="G249" s="142"/>
      <c r="H249" s="147"/>
      <c r="I249" s="142"/>
      <c r="J249" s="143"/>
      <c r="K249" s="1268"/>
      <c r="L249" s="1268"/>
    </row>
    <row r="250" spans="1:12" x14ac:dyDescent="0.2">
      <c r="A250" s="141"/>
      <c r="B250" s="146"/>
      <c r="C250" s="142"/>
      <c r="D250" s="142"/>
      <c r="E250" s="143"/>
      <c r="F250" s="142"/>
      <c r="G250" s="142"/>
      <c r="H250" s="142"/>
      <c r="I250" s="142"/>
      <c r="J250" s="143"/>
      <c r="K250" s="1268"/>
      <c r="L250" s="1268"/>
    </row>
    <row r="251" spans="1:12" x14ac:dyDescent="0.2">
      <c r="A251" s="1155" t="s">
        <v>197</v>
      </c>
      <c r="B251" s="1156"/>
      <c r="C251" s="1156"/>
      <c r="D251" s="1"/>
      <c r="E251" s="2"/>
      <c r="F251" s="1"/>
      <c r="G251" s="3"/>
      <c r="H251" s="1"/>
      <c r="I251" s="3"/>
      <c r="J251" s="3"/>
      <c r="K251" s="874" t="s">
        <v>0</v>
      </c>
      <c r="L251" s="874"/>
    </row>
    <row r="252" spans="1:12" x14ac:dyDescent="0.2">
      <c r="A252" s="148"/>
      <c r="B252" s="149"/>
      <c r="C252" s="149"/>
      <c r="D252" s="1"/>
      <c r="E252" s="2"/>
      <c r="F252" s="1"/>
      <c r="G252" s="3"/>
      <c r="H252" s="1"/>
      <c r="I252" s="3"/>
      <c r="J252" s="3"/>
      <c r="K252" s="4"/>
    </row>
    <row r="253" spans="1:12" x14ac:dyDescent="0.2">
      <c r="A253" s="1157" t="s">
        <v>16</v>
      </c>
      <c r="B253" s="1157"/>
      <c r="C253" s="1157"/>
      <c r="D253" s="1157"/>
      <c r="E253" s="1157"/>
      <c r="F253" s="1157"/>
      <c r="G253" s="1157"/>
      <c r="H253" s="1157"/>
      <c r="I253" s="1157"/>
      <c r="J253" s="1157"/>
      <c r="K253" s="1157"/>
    </row>
    <row r="254" spans="1:12" x14ac:dyDescent="0.2">
      <c r="A254" s="1157" t="s">
        <v>198</v>
      </c>
      <c r="B254" s="1157"/>
      <c r="C254" s="1157"/>
      <c r="D254" s="1157"/>
      <c r="E254" s="1157"/>
      <c r="F254" s="1157"/>
      <c r="G254" s="1157"/>
      <c r="H254" s="1157"/>
      <c r="I254" s="1157"/>
      <c r="J254" s="1157"/>
      <c r="K254" s="1157"/>
    </row>
    <row r="255" spans="1:12" x14ac:dyDescent="0.2">
      <c r="A255" s="1158" t="s">
        <v>199</v>
      </c>
      <c r="B255" s="1158"/>
      <c r="C255" s="1158"/>
      <c r="D255" s="1158"/>
      <c r="E255" s="1158"/>
      <c r="F255" s="1158"/>
      <c r="G255" s="1158"/>
      <c r="H255" s="1158"/>
      <c r="I255" s="1158"/>
      <c r="J255" s="1158"/>
      <c r="K255" s="1158"/>
    </row>
    <row r="256" spans="1:12" x14ac:dyDescent="0.2">
      <c r="A256" s="150"/>
      <c r="B256" s="151"/>
      <c r="C256" s="150"/>
      <c r="D256" s="150"/>
      <c r="E256" s="151"/>
      <c r="F256" s="150"/>
      <c r="G256" s="152"/>
      <c r="H256" s="150"/>
      <c r="I256" s="152"/>
      <c r="J256" s="152"/>
      <c r="K256" s="615"/>
    </row>
    <row r="257" spans="1:12" ht="41.25" customHeight="1" x14ac:dyDescent="0.2">
      <c r="A257" s="1159" t="s">
        <v>1</v>
      </c>
      <c r="B257" s="1160" t="s">
        <v>2</v>
      </c>
      <c r="C257" s="1161" t="s">
        <v>148</v>
      </c>
      <c r="D257" s="1159" t="s">
        <v>4</v>
      </c>
      <c r="E257" s="1160" t="s">
        <v>86</v>
      </c>
      <c r="F257" s="1160" t="s">
        <v>6</v>
      </c>
      <c r="G257" s="1160"/>
      <c r="H257" s="1159" t="s">
        <v>7</v>
      </c>
      <c r="I257" s="1159"/>
      <c r="J257" s="1159" t="s">
        <v>8</v>
      </c>
      <c r="K257" s="882" t="s">
        <v>9</v>
      </c>
      <c r="L257" s="883"/>
    </row>
    <row r="258" spans="1:12" ht="39" x14ac:dyDescent="0.2">
      <c r="A258" s="1159"/>
      <c r="B258" s="1160"/>
      <c r="C258" s="1162"/>
      <c r="D258" s="1159"/>
      <c r="E258" s="1160"/>
      <c r="F258" s="503" t="s">
        <v>10</v>
      </c>
      <c r="G258" s="154" t="s">
        <v>11</v>
      </c>
      <c r="H258" s="153" t="s">
        <v>12</v>
      </c>
      <c r="I258" s="154" t="s">
        <v>151</v>
      </c>
      <c r="J258" s="1159"/>
      <c r="K258" s="884"/>
      <c r="L258" s="885"/>
    </row>
    <row r="259" spans="1:12" ht="39" x14ac:dyDescent="0.2">
      <c r="A259" s="155"/>
      <c r="B259" s="156" t="s">
        <v>200</v>
      </c>
      <c r="C259" s="157"/>
      <c r="D259" s="157"/>
      <c r="E259" s="158"/>
      <c r="F259" s="155"/>
      <c r="G259" s="159"/>
      <c r="H259" s="156"/>
      <c r="I259" s="159"/>
      <c r="J259" s="158"/>
      <c r="K259" s="886"/>
      <c r="L259" s="887"/>
    </row>
    <row r="260" spans="1:12" x14ac:dyDescent="0.2">
      <c r="A260" s="155"/>
      <c r="B260" s="156"/>
      <c r="C260" s="160"/>
      <c r="D260" s="160"/>
      <c r="E260" s="158"/>
      <c r="F260" s="155"/>
      <c r="G260" s="159"/>
      <c r="H260" s="156"/>
      <c r="I260" s="160"/>
      <c r="J260" s="158"/>
      <c r="K260" s="886"/>
      <c r="L260" s="887"/>
    </row>
    <row r="261" spans="1:12" x14ac:dyDescent="0.2">
      <c r="A261" s="469"/>
      <c r="B261" s="617"/>
      <c r="C261" s="573"/>
      <c r="D261" s="573"/>
      <c r="E261" s="617"/>
      <c r="F261" s="616"/>
      <c r="G261" s="753"/>
      <c r="H261" s="616"/>
      <c r="I261" s="753"/>
      <c r="J261" s="753"/>
      <c r="K261" s="754" t="s">
        <v>0</v>
      </c>
      <c r="L261" s="755"/>
    </row>
    <row r="262" spans="1:12" x14ac:dyDescent="0.2">
      <c r="A262" s="1038" t="s">
        <v>16</v>
      </c>
      <c r="B262" s="845"/>
      <c r="C262" s="845"/>
      <c r="D262" s="845"/>
      <c r="E262" s="845"/>
      <c r="F262" s="845"/>
      <c r="G262" s="845"/>
      <c r="H262" s="845"/>
      <c r="I262" s="845"/>
      <c r="J262" s="845"/>
      <c r="K262" s="845"/>
      <c r="L262" s="609"/>
    </row>
    <row r="263" spans="1:12" x14ac:dyDescent="0.2">
      <c r="A263" s="1038" t="s">
        <v>201</v>
      </c>
      <c r="B263" s="845"/>
      <c r="C263" s="845"/>
      <c r="D263" s="845"/>
      <c r="E263" s="845"/>
      <c r="F263" s="845"/>
      <c r="G263" s="845"/>
      <c r="H263" s="845"/>
      <c r="I263" s="845"/>
      <c r="J263" s="845"/>
      <c r="K263" s="845"/>
      <c r="L263" s="609"/>
    </row>
    <row r="264" spans="1:12" x14ac:dyDescent="0.2">
      <c r="A264" s="1038" t="s">
        <v>202</v>
      </c>
      <c r="B264" s="845"/>
      <c r="C264" s="845"/>
      <c r="D264" s="845"/>
      <c r="E264" s="845"/>
      <c r="F264" s="845"/>
      <c r="G264" s="845"/>
      <c r="H264" s="845"/>
      <c r="I264" s="845"/>
      <c r="J264" s="845"/>
      <c r="K264" s="845"/>
      <c r="L264" s="609"/>
    </row>
    <row r="265" spans="1:12" x14ac:dyDescent="0.2">
      <c r="A265" s="470"/>
      <c r="B265" s="36"/>
      <c r="C265" s="37"/>
      <c r="D265" s="37"/>
      <c r="E265" s="36"/>
      <c r="F265" s="35"/>
      <c r="G265" s="38"/>
      <c r="H265" s="35"/>
      <c r="I265" s="38"/>
      <c r="J265" s="38"/>
      <c r="K265" s="30"/>
      <c r="L265" s="609"/>
    </row>
    <row r="266" spans="1:12" ht="21" customHeight="1" x14ac:dyDescent="0.2">
      <c r="A266" s="856" t="s">
        <v>1</v>
      </c>
      <c r="B266" s="856" t="s">
        <v>2</v>
      </c>
      <c r="C266" s="1044" t="s">
        <v>3</v>
      </c>
      <c r="D266" s="1044" t="s">
        <v>4</v>
      </c>
      <c r="E266" s="856" t="s">
        <v>5</v>
      </c>
      <c r="F266" s="856" t="s">
        <v>6</v>
      </c>
      <c r="G266" s="856"/>
      <c r="H266" s="856" t="s">
        <v>7</v>
      </c>
      <c r="I266" s="856"/>
      <c r="J266" s="856" t="s">
        <v>8</v>
      </c>
      <c r="K266" s="846" t="s">
        <v>9</v>
      </c>
      <c r="L266" s="847"/>
    </row>
    <row r="267" spans="1:12" ht="42" x14ac:dyDescent="0.2">
      <c r="A267" s="857"/>
      <c r="B267" s="857"/>
      <c r="C267" s="1127"/>
      <c r="D267" s="1127"/>
      <c r="E267" s="857"/>
      <c r="F267" s="473" t="s">
        <v>10</v>
      </c>
      <c r="G267" s="473" t="s">
        <v>11</v>
      </c>
      <c r="H267" s="473" t="s">
        <v>12</v>
      </c>
      <c r="I267" s="473" t="s">
        <v>13</v>
      </c>
      <c r="J267" s="857"/>
      <c r="K267" s="848"/>
      <c r="L267" s="849"/>
    </row>
    <row r="268" spans="1:12" ht="42" x14ac:dyDescent="0.2">
      <c r="A268" s="496">
        <v>1</v>
      </c>
      <c r="B268" s="620" t="s">
        <v>203</v>
      </c>
      <c r="C268" s="621">
        <v>12840</v>
      </c>
      <c r="D268" s="621">
        <v>12840</v>
      </c>
      <c r="E268" s="496" t="s">
        <v>65</v>
      </c>
      <c r="F268" s="619" t="s">
        <v>204</v>
      </c>
      <c r="G268" s="621">
        <v>12840</v>
      </c>
      <c r="H268" s="620" t="s">
        <v>204</v>
      </c>
      <c r="I268" s="621">
        <v>12840</v>
      </c>
      <c r="J268" s="496" t="s">
        <v>95</v>
      </c>
      <c r="K268" s="888" t="s">
        <v>205</v>
      </c>
      <c r="L268" s="889"/>
    </row>
    <row r="269" spans="1:12" ht="147" x14ac:dyDescent="0.2">
      <c r="A269" s="496">
        <v>2</v>
      </c>
      <c r="B269" s="620" t="s">
        <v>615</v>
      </c>
      <c r="C269" s="621">
        <v>497550</v>
      </c>
      <c r="D269" s="621">
        <v>466255</v>
      </c>
      <c r="E269" s="496" t="s">
        <v>65</v>
      </c>
      <c r="F269" s="619" t="s">
        <v>206</v>
      </c>
      <c r="G269" s="621">
        <v>462762.29</v>
      </c>
      <c r="H269" s="620" t="s">
        <v>206</v>
      </c>
      <c r="I269" s="621">
        <v>462762.29</v>
      </c>
      <c r="J269" s="496" t="s">
        <v>95</v>
      </c>
      <c r="K269" s="784" t="s">
        <v>207</v>
      </c>
      <c r="L269" s="785"/>
    </row>
    <row r="270" spans="1:12" ht="126" x14ac:dyDescent="0.2">
      <c r="A270" s="496">
        <v>3</v>
      </c>
      <c r="B270" s="620" t="s">
        <v>616</v>
      </c>
      <c r="C270" s="621">
        <v>321000</v>
      </c>
      <c r="D270" s="621">
        <v>320784</v>
      </c>
      <c r="E270" s="496" t="s">
        <v>65</v>
      </c>
      <c r="F270" s="619" t="s">
        <v>208</v>
      </c>
      <c r="G270" s="621">
        <v>320784</v>
      </c>
      <c r="H270" s="620" t="s">
        <v>208</v>
      </c>
      <c r="I270" s="621">
        <v>320784</v>
      </c>
      <c r="J270" s="496" t="s">
        <v>95</v>
      </c>
      <c r="K270" s="784" t="s">
        <v>209</v>
      </c>
      <c r="L270" s="785"/>
    </row>
    <row r="271" spans="1:12" ht="63" x14ac:dyDescent="0.2">
      <c r="A271" s="12">
        <v>4</v>
      </c>
      <c r="B271" s="235" t="s">
        <v>210</v>
      </c>
      <c r="C271" s="485">
        <v>23754</v>
      </c>
      <c r="D271" s="485">
        <v>23754</v>
      </c>
      <c r="E271" s="12" t="s">
        <v>65</v>
      </c>
      <c r="F271" s="232" t="s">
        <v>204</v>
      </c>
      <c r="G271" s="485">
        <v>23754</v>
      </c>
      <c r="H271" s="235" t="s">
        <v>204</v>
      </c>
      <c r="I271" s="485">
        <v>23754</v>
      </c>
      <c r="J271" s="12" t="s">
        <v>95</v>
      </c>
      <c r="K271" s="790" t="s">
        <v>211</v>
      </c>
      <c r="L271" s="791"/>
    </row>
    <row r="272" spans="1:12" x14ac:dyDescent="0.2">
      <c r="A272" s="164"/>
      <c r="B272" s="165"/>
      <c r="C272" s="164"/>
      <c r="D272" s="164"/>
      <c r="E272" s="165"/>
      <c r="F272" s="164"/>
      <c r="G272" s="166"/>
      <c r="H272" s="164"/>
      <c r="I272" s="166"/>
      <c r="J272" s="166"/>
      <c r="K272" s="879" t="s">
        <v>0</v>
      </c>
      <c r="L272" s="879"/>
    </row>
    <row r="273" spans="1:12" x14ac:dyDescent="0.2">
      <c r="A273" s="879" t="s">
        <v>16</v>
      </c>
      <c r="B273" s="879"/>
      <c r="C273" s="879"/>
      <c r="D273" s="879"/>
      <c r="E273" s="879"/>
      <c r="F273" s="879"/>
      <c r="G273" s="879"/>
      <c r="H273" s="879"/>
      <c r="I273" s="879"/>
      <c r="J273" s="879"/>
      <c r="K273" s="879"/>
    </row>
    <row r="274" spans="1:12" x14ac:dyDescent="0.2">
      <c r="A274" s="879" t="s">
        <v>212</v>
      </c>
      <c r="B274" s="879"/>
      <c r="C274" s="879"/>
      <c r="D274" s="879"/>
      <c r="E274" s="879"/>
      <c r="F274" s="879"/>
      <c r="G274" s="879"/>
      <c r="H274" s="879"/>
      <c r="I274" s="879"/>
      <c r="J274" s="879"/>
      <c r="K274" s="879"/>
    </row>
    <row r="275" spans="1:12" x14ac:dyDescent="0.2">
      <c r="A275" s="879" t="s">
        <v>213</v>
      </c>
      <c r="B275" s="879"/>
      <c r="C275" s="879"/>
      <c r="D275" s="879"/>
      <c r="E275" s="879"/>
      <c r="F275" s="879"/>
      <c r="G275" s="879"/>
      <c r="H275" s="879"/>
      <c r="I275" s="879"/>
      <c r="J275" s="879"/>
      <c r="K275" s="879"/>
    </row>
    <row r="276" spans="1:12" x14ac:dyDescent="0.2">
      <c r="A276" s="167"/>
      <c r="B276" s="168"/>
      <c r="C276" s="167"/>
      <c r="D276" s="167"/>
      <c r="E276" s="168"/>
      <c r="F276" s="167"/>
      <c r="G276" s="169"/>
      <c r="H276" s="167"/>
      <c r="I276" s="169"/>
      <c r="J276" s="169"/>
      <c r="K276" s="165"/>
    </row>
    <row r="277" spans="1:12" ht="36" customHeight="1" x14ac:dyDescent="0.2">
      <c r="A277" s="1077" t="s">
        <v>1</v>
      </c>
      <c r="B277" s="1077" t="s">
        <v>2</v>
      </c>
      <c r="C277" s="1078" t="s">
        <v>3</v>
      </c>
      <c r="D277" s="1077" t="s">
        <v>4</v>
      </c>
      <c r="E277" s="1077" t="s">
        <v>5</v>
      </c>
      <c r="F277" s="1077" t="s">
        <v>6</v>
      </c>
      <c r="G277" s="1077"/>
      <c r="H277" s="1077" t="s">
        <v>7</v>
      </c>
      <c r="I277" s="1077"/>
      <c r="J277" s="1077" t="s">
        <v>8</v>
      </c>
      <c r="K277" s="1233" t="s">
        <v>9</v>
      </c>
      <c r="L277" s="1234"/>
    </row>
    <row r="278" spans="1:12" ht="42" x14ac:dyDescent="0.2">
      <c r="A278" s="1077"/>
      <c r="B278" s="1078"/>
      <c r="C278" s="1079"/>
      <c r="D278" s="1077"/>
      <c r="E278" s="1077"/>
      <c r="F278" s="537" t="s">
        <v>10</v>
      </c>
      <c r="G278" s="537" t="s">
        <v>11</v>
      </c>
      <c r="H278" s="537" t="s">
        <v>12</v>
      </c>
      <c r="I278" s="537" t="s">
        <v>13</v>
      </c>
      <c r="J278" s="1077"/>
      <c r="K278" s="1235"/>
      <c r="L278" s="1236"/>
    </row>
    <row r="279" spans="1:12" ht="99" customHeight="1" x14ac:dyDescent="0.2">
      <c r="A279" s="161">
        <v>1</v>
      </c>
      <c r="B279" s="162" t="s">
        <v>214</v>
      </c>
      <c r="C279" s="162">
        <v>1872.5</v>
      </c>
      <c r="D279" s="162">
        <v>1872.5</v>
      </c>
      <c r="E279" s="170" t="s">
        <v>65</v>
      </c>
      <c r="F279" s="170" t="s">
        <v>132</v>
      </c>
      <c r="G279" s="162">
        <v>1872.5</v>
      </c>
      <c r="H279" s="162" t="s">
        <v>132</v>
      </c>
      <c r="I279" s="162">
        <v>1872.5</v>
      </c>
      <c r="J279" s="163" t="s">
        <v>215</v>
      </c>
      <c r="K279" s="852" t="s">
        <v>598</v>
      </c>
      <c r="L279" s="1348"/>
    </row>
    <row r="280" spans="1:12" ht="84" customHeight="1" x14ac:dyDescent="0.2">
      <c r="A280" s="161">
        <v>2</v>
      </c>
      <c r="B280" s="162" t="s">
        <v>216</v>
      </c>
      <c r="C280" s="162">
        <v>214000</v>
      </c>
      <c r="D280" s="162">
        <v>214000</v>
      </c>
      <c r="E280" s="170" t="s">
        <v>65</v>
      </c>
      <c r="F280" s="170" t="s">
        <v>217</v>
      </c>
      <c r="G280" s="162">
        <v>214000</v>
      </c>
      <c r="H280" s="162" t="s">
        <v>217</v>
      </c>
      <c r="I280" s="162">
        <v>214000</v>
      </c>
      <c r="J280" s="163" t="s">
        <v>215</v>
      </c>
      <c r="K280" s="850" t="s">
        <v>599</v>
      </c>
      <c r="L280" s="851"/>
    </row>
    <row r="281" spans="1:12" ht="63" x14ac:dyDescent="0.2">
      <c r="A281" s="161">
        <v>3</v>
      </c>
      <c r="B281" s="162" t="s">
        <v>218</v>
      </c>
      <c r="C281" s="162">
        <v>1540.8</v>
      </c>
      <c r="D281" s="162">
        <v>1540.8</v>
      </c>
      <c r="E281" s="170" t="s">
        <v>65</v>
      </c>
      <c r="F281" s="170" t="s">
        <v>132</v>
      </c>
      <c r="G281" s="162">
        <v>1540.8</v>
      </c>
      <c r="H281" s="162" t="s">
        <v>132</v>
      </c>
      <c r="I281" s="162">
        <v>1540.8</v>
      </c>
      <c r="J281" s="163" t="s">
        <v>215</v>
      </c>
      <c r="K281" s="1237" t="s">
        <v>600</v>
      </c>
      <c r="L281" s="1349"/>
    </row>
    <row r="282" spans="1:12" ht="84" x14ac:dyDescent="0.2">
      <c r="A282" s="161">
        <v>4</v>
      </c>
      <c r="B282" s="162" t="s">
        <v>219</v>
      </c>
      <c r="C282" s="162">
        <v>24610</v>
      </c>
      <c r="D282" s="162">
        <v>24610</v>
      </c>
      <c r="E282" s="170" t="s">
        <v>65</v>
      </c>
      <c r="F282" s="170" t="s">
        <v>220</v>
      </c>
      <c r="G282" s="162">
        <v>24610</v>
      </c>
      <c r="H282" s="162" t="s">
        <v>220</v>
      </c>
      <c r="I282" s="162">
        <v>24610</v>
      </c>
      <c r="J282" s="163" t="s">
        <v>215</v>
      </c>
      <c r="K282" s="850" t="s">
        <v>601</v>
      </c>
      <c r="L282" s="851"/>
    </row>
    <row r="283" spans="1:12" ht="63" x14ac:dyDescent="0.2">
      <c r="A283" s="161">
        <v>5</v>
      </c>
      <c r="B283" s="162" t="s">
        <v>221</v>
      </c>
      <c r="C283" s="162">
        <v>38520</v>
      </c>
      <c r="D283" s="162">
        <v>38520</v>
      </c>
      <c r="E283" s="170" t="s">
        <v>65</v>
      </c>
      <c r="F283" s="170" t="s">
        <v>222</v>
      </c>
      <c r="G283" s="162">
        <v>38520</v>
      </c>
      <c r="H283" s="162" t="s">
        <v>222</v>
      </c>
      <c r="I283" s="162">
        <v>38520</v>
      </c>
      <c r="J283" s="163" t="s">
        <v>215</v>
      </c>
      <c r="K283" s="1237" t="s">
        <v>602</v>
      </c>
      <c r="L283" s="1349"/>
    </row>
    <row r="284" spans="1:12" ht="84" x14ac:dyDescent="0.2">
      <c r="A284" s="161">
        <v>6</v>
      </c>
      <c r="B284" s="162" t="s">
        <v>223</v>
      </c>
      <c r="C284" s="162">
        <v>91913</v>
      </c>
      <c r="D284" s="162">
        <v>91913</v>
      </c>
      <c r="E284" s="170" t="s">
        <v>65</v>
      </c>
      <c r="F284" s="170" t="s">
        <v>224</v>
      </c>
      <c r="G284" s="162">
        <v>91913</v>
      </c>
      <c r="H284" s="162" t="s">
        <v>224</v>
      </c>
      <c r="I284" s="162">
        <v>91913</v>
      </c>
      <c r="J284" s="163" t="s">
        <v>215</v>
      </c>
      <c r="K284" s="850" t="s">
        <v>603</v>
      </c>
      <c r="L284" s="851"/>
    </row>
    <row r="285" spans="1:12" ht="105" x14ac:dyDescent="0.2">
      <c r="A285" s="161">
        <v>7</v>
      </c>
      <c r="B285" s="162" t="s">
        <v>225</v>
      </c>
      <c r="C285" s="162">
        <v>42800</v>
      </c>
      <c r="D285" s="162">
        <v>42800</v>
      </c>
      <c r="E285" s="170" t="s">
        <v>65</v>
      </c>
      <c r="F285" s="170" t="s">
        <v>217</v>
      </c>
      <c r="G285" s="162">
        <v>42800</v>
      </c>
      <c r="H285" s="162" t="s">
        <v>217</v>
      </c>
      <c r="I285" s="162">
        <v>42800</v>
      </c>
      <c r="J285" s="163" t="s">
        <v>215</v>
      </c>
      <c r="K285" s="850" t="s">
        <v>604</v>
      </c>
      <c r="L285" s="851"/>
    </row>
    <row r="286" spans="1:12" ht="126" x14ac:dyDescent="0.2">
      <c r="A286" s="161">
        <v>8</v>
      </c>
      <c r="B286" s="162" t="s">
        <v>226</v>
      </c>
      <c r="C286" s="162">
        <v>19974.759999999998</v>
      </c>
      <c r="D286" s="162">
        <v>19974.759999999998</v>
      </c>
      <c r="E286" s="170" t="s">
        <v>65</v>
      </c>
      <c r="F286" s="170" t="s">
        <v>227</v>
      </c>
      <c r="G286" s="162">
        <v>19974.759999999998</v>
      </c>
      <c r="H286" s="162" t="s">
        <v>227</v>
      </c>
      <c r="I286" s="162">
        <v>19974.759999999998</v>
      </c>
      <c r="J286" s="163" t="s">
        <v>215</v>
      </c>
      <c r="K286" s="850" t="s">
        <v>605</v>
      </c>
      <c r="L286" s="851"/>
    </row>
    <row r="287" spans="1:12" x14ac:dyDescent="0.2">
      <c r="A287" s="171"/>
      <c r="B287" s="172"/>
      <c r="C287" s="172"/>
      <c r="D287" s="172"/>
      <c r="E287" s="172"/>
      <c r="F287" s="173"/>
      <c r="G287" s="172"/>
      <c r="H287" s="172"/>
      <c r="I287" s="172"/>
      <c r="J287" s="172"/>
      <c r="K287" s="172"/>
    </row>
    <row r="288" spans="1:12" x14ac:dyDescent="0.2">
      <c r="A288" s="171"/>
      <c r="B288" s="172"/>
      <c r="C288" s="172"/>
      <c r="D288" s="172"/>
      <c r="E288" s="172"/>
      <c r="F288" s="173"/>
      <c r="G288" s="172"/>
      <c r="H288" s="174" t="s">
        <v>228</v>
      </c>
      <c r="I288" s="175">
        <f>SUM(I279:I287)</f>
        <v>435231.06</v>
      </c>
      <c r="J288" s="174" t="s">
        <v>229</v>
      </c>
      <c r="K288" s="172"/>
    </row>
    <row r="289" spans="1:12" x14ac:dyDescent="0.35">
      <c r="A289" s="1070"/>
      <c r="B289" s="1070"/>
      <c r="C289" s="1070"/>
      <c r="D289" s="1070"/>
      <c r="E289" s="1070"/>
      <c r="F289" s="1070"/>
      <c r="G289" s="1070"/>
      <c r="H289" s="1070"/>
      <c r="I289" s="1070"/>
      <c r="J289" s="1070"/>
      <c r="K289" s="1232" t="s">
        <v>81</v>
      </c>
      <c r="L289" s="1232"/>
    </row>
    <row r="290" spans="1:12" x14ac:dyDescent="0.2">
      <c r="A290" s="1071" t="s">
        <v>37</v>
      </c>
      <c r="B290" s="1071"/>
      <c r="C290" s="1071"/>
      <c r="D290" s="1071"/>
      <c r="E290" s="1071"/>
      <c r="F290" s="1071"/>
      <c r="G290" s="1071"/>
      <c r="H290" s="1071"/>
      <c r="I290" s="1071"/>
      <c r="J290" s="1071"/>
      <c r="K290" s="1071"/>
    </row>
    <row r="291" spans="1:12" x14ac:dyDescent="0.2">
      <c r="A291" s="1071" t="s">
        <v>230</v>
      </c>
      <c r="B291" s="1071"/>
      <c r="C291" s="1071"/>
      <c r="D291" s="1071"/>
      <c r="E291" s="1071"/>
      <c r="F291" s="1071"/>
      <c r="G291" s="1071"/>
      <c r="H291" s="1071"/>
      <c r="I291" s="1071"/>
      <c r="J291" s="1071"/>
      <c r="K291" s="1071"/>
    </row>
    <row r="292" spans="1:12" x14ac:dyDescent="0.2">
      <c r="A292" s="1072" t="s">
        <v>231</v>
      </c>
      <c r="B292" s="1072"/>
      <c r="C292" s="1072"/>
      <c r="D292" s="1072"/>
      <c r="E292" s="1072"/>
      <c r="F292" s="1072"/>
      <c r="G292" s="1072"/>
      <c r="H292" s="1072"/>
      <c r="I292" s="1072"/>
      <c r="J292" s="1072"/>
      <c r="K292" s="1072"/>
    </row>
    <row r="293" spans="1:12" x14ac:dyDescent="0.2">
      <c r="A293" s="176"/>
      <c r="B293" s="177"/>
      <c r="C293" s="177"/>
      <c r="D293" s="177"/>
      <c r="E293" s="177"/>
      <c r="F293" s="178"/>
      <c r="G293" s="178"/>
      <c r="H293" s="177"/>
      <c r="I293" s="178"/>
      <c r="J293" s="177"/>
      <c r="K293" s="176"/>
    </row>
    <row r="294" spans="1:12" ht="42.75" customHeight="1" x14ac:dyDescent="0.2">
      <c r="A294" s="1073" t="s">
        <v>1</v>
      </c>
      <c r="B294" s="1075" t="s">
        <v>147</v>
      </c>
      <c r="C294" s="1076" t="s">
        <v>173</v>
      </c>
      <c r="D294" s="1076" t="s">
        <v>174</v>
      </c>
      <c r="E294" s="1076" t="s">
        <v>86</v>
      </c>
      <c r="F294" s="1075" t="s">
        <v>6</v>
      </c>
      <c r="G294" s="1075"/>
      <c r="H294" s="1075" t="s">
        <v>7</v>
      </c>
      <c r="I294" s="1075"/>
      <c r="J294" s="1075" t="s">
        <v>8</v>
      </c>
      <c r="K294" s="1222" t="s">
        <v>175</v>
      </c>
      <c r="L294" s="1223"/>
    </row>
    <row r="295" spans="1:12" ht="42" x14ac:dyDescent="0.2">
      <c r="A295" s="1074"/>
      <c r="B295" s="1075"/>
      <c r="C295" s="1076"/>
      <c r="D295" s="1076"/>
      <c r="E295" s="1076"/>
      <c r="F295" s="489" t="s">
        <v>10</v>
      </c>
      <c r="G295" s="489" t="s">
        <v>11</v>
      </c>
      <c r="H295" s="489" t="s">
        <v>12</v>
      </c>
      <c r="I295" s="489" t="s">
        <v>13</v>
      </c>
      <c r="J295" s="1075"/>
      <c r="K295" s="1224"/>
      <c r="L295" s="1225"/>
    </row>
    <row r="296" spans="1:12" x14ac:dyDescent="0.2">
      <c r="A296" s="179"/>
      <c r="B296" s="180" t="s">
        <v>232</v>
      </c>
      <c r="C296" s="181"/>
      <c r="D296" s="181"/>
      <c r="E296" s="182"/>
      <c r="F296" s="635"/>
      <c r="G296" s="181"/>
      <c r="H296" s="183"/>
      <c r="I296" s="181"/>
      <c r="J296" s="184"/>
      <c r="K296" s="1226"/>
      <c r="L296" s="1227"/>
    </row>
    <row r="297" spans="1:12" x14ac:dyDescent="0.2">
      <c r="A297" s="179"/>
      <c r="B297" s="185"/>
      <c r="C297" s="181"/>
      <c r="D297" s="181"/>
      <c r="E297" s="182"/>
      <c r="F297" s="635"/>
      <c r="G297" s="181"/>
      <c r="H297" s="183"/>
      <c r="I297" s="181"/>
      <c r="J297" s="184"/>
      <c r="K297" s="1228"/>
      <c r="L297" s="1229"/>
    </row>
    <row r="298" spans="1:12" x14ac:dyDescent="0.2">
      <c r="A298" s="179"/>
      <c r="B298" s="185"/>
      <c r="C298" s="181"/>
      <c r="D298" s="181"/>
      <c r="E298" s="182"/>
      <c r="F298" s="635"/>
      <c r="G298" s="181"/>
      <c r="H298" s="183"/>
      <c r="I298" s="181"/>
      <c r="J298" s="184"/>
      <c r="K298" s="1230"/>
      <c r="L298" s="1231"/>
    </row>
    <row r="299" spans="1:12" x14ac:dyDescent="0.2">
      <c r="A299" s="1"/>
      <c r="B299" s="2"/>
      <c r="C299" s="1"/>
      <c r="D299" s="1"/>
      <c r="E299" s="2"/>
      <c r="F299" s="1"/>
      <c r="G299" s="3"/>
      <c r="H299" s="1"/>
      <c r="I299" s="3"/>
      <c r="J299" s="3"/>
      <c r="K299" s="874" t="s">
        <v>0</v>
      </c>
      <c r="L299" s="874"/>
    </row>
    <row r="300" spans="1:12" x14ac:dyDescent="0.2">
      <c r="A300" s="874" t="s">
        <v>37</v>
      </c>
      <c r="B300" s="874"/>
      <c r="C300" s="874"/>
      <c r="D300" s="874"/>
      <c r="E300" s="874"/>
      <c r="F300" s="874"/>
      <c r="G300" s="874"/>
      <c r="H300" s="874"/>
      <c r="I300" s="874"/>
      <c r="J300" s="874"/>
      <c r="K300" s="874"/>
    </row>
    <row r="301" spans="1:12" x14ac:dyDescent="0.2">
      <c r="A301" s="874" t="s">
        <v>233</v>
      </c>
      <c r="B301" s="874"/>
      <c r="C301" s="874"/>
      <c r="D301" s="874"/>
      <c r="E301" s="874"/>
      <c r="F301" s="874"/>
      <c r="G301" s="874"/>
      <c r="H301" s="874"/>
      <c r="I301" s="874"/>
      <c r="J301" s="874"/>
      <c r="K301" s="874"/>
    </row>
    <row r="302" spans="1:12" x14ac:dyDescent="0.2">
      <c r="A302" s="874" t="s">
        <v>234</v>
      </c>
      <c r="B302" s="874"/>
      <c r="C302" s="874"/>
      <c r="D302" s="874"/>
      <c r="E302" s="874"/>
      <c r="F302" s="874"/>
      <c r="G302" s="874"/>
      <c r="H302" s="874"/>
      <c r="I302" s="874"/>
      <c r="J302" s="874"/>
      <c r="K302" s="874"/>
    </row>
    <row r="303" spans="1:12" x14ac:dyDescent="0.2">
      <c r="A303" s="186"/>
      <c r="B303" s="187"/>
      <c r="C303" s="186"/>
      <c r="D303" s="186"/>
      <c r="E303" s="187"/>
      <c r="F303" s="186"/>
      <c r="G303" s="188"/>
      <c r="H303" s="186"/>
      <c r="I303" s="188"/>
      <c r="J303" s="188"/>
      <c r="K303" s="2"/>
    </row>
    <row r="304" spans="1:12" ht="64.5" customHeight="1" x14ac:dyDescent="0.2">
      <c r="A304" s="1051" t="s">
        <v>1</v>
      </c>
      <c r="B304" s="1053" t="s">
        <v>39</v>
      </c>
      <c r="C304" s="1054" t="s">
        <v>235</v>
      </c>
      <c r="D304" s="1051" t="s">
        <v>41</v>
      </c>
      <c r="E304" s="1053" t="s">
        <v>42</v>
      </c>
      <c r="F304" s="1053" t="s">
        <v>43</v>
      </c>
      <c r="G304" s="1053"/>
      <c r="H304" s="1051" t="s">
        <v>7</v>
      </c>
      <c r="I304" s="1051"/>
      <c r="J304" s="1051" t="s">
        <v>44</v>
      </c>
      <c r="K304" s="916" t="s">
        <v>18</v>
      </c>
      <c r="L304" s="917"/>
    </row>
    <row r="305" spans="1:12" ht="63" x14ac:dyDescent="0.2">
      <c r="A305" s="1051"/>
      <c r="B305" s="1053"/>
      <c r="C305" s="1055"/>
      <c r="D305" s="1051"/>
      <c r="E305" s="1053"/>
      <c r="F305" s="482" t="s">
        <v>10</v>
      </c>
      <c r="G305" s="481" t="s">
        <v>45</v>
      </c>
      <c r="H305" s="482" t="s">
        <v>12</v>
      </c>
      <c r="I305" s="481" t="s">
        <v>46</v>
      </c>
      <c r="J305" s="1051"/>
      <c r="K305" s="918"/>
      <c r="L305" s="919"/>
    </row>
    <row r="306" spans="1:12" ht="42" x14ac:dyDescent="0.2">
      <c r="A306" s="288">
        <v>1</v>
      </c>
      <c r="B306" s="289" t="s">
        <v>236</v>
      </c>
      <c r="C306" s="290">
        <v>7700</v>
      </c>
      <c r="D306" s="290">
        <v>8239</v>
      </c>
      <c r="E306" s="288" t="s">
        <v>65</v>
      </c>
      <c r="F306" s="288" t="s">
        <v>237</v>
      </c>
      <c r="G306" s="290">
        <v>8239</v>
      </c>
      <c r="H306" s="289" t="s">
        <v>237</v>
      </c>
      <c r="I306" s="290">
        <v>8239</v>
      </c>
      <c r="J306" s="288" t="s">
        <v>95</v>
      </c>
      <c r="K306" s="1163" t="s">
        <v>238</v>
      </c>
      <c r="L306" s="1164"/>
    </row>
    <row r="307" spans="1:12" ht="63" x14ac:dyDescent="0.2">
      <c r="A307" s="486">
        <v>2</v>
      </c>
      <c r="B307" s="289" t="s">
        <v>239</v>
      </c>
      <c r="C307" s="291">
        <v>128.97</v>
      </c>
      <c r="D307" s="291">
        <v>138</v>
      </c>
      <c r="E307" s="288" t="s">
        <v>65</v>
      </c>
      <c r="F307" s="486" t="s">
        <v>240</v>
      </c>
      <c r="G307" s="291">
        <v>138</v>
      </c>
      <c r="H307" s="483" t="s">
        <v>240</v>
      </c>
      <c r="I307" s="291">
        <v>138</v>
      </c>
      <c r="J307" s="288" t="s">
        <v>95</v>
      </c>
      <c r="K307" s="1163" t="s">
        <v>241</v>
      </c>
      <c r="L307" s="1164"/>
    </row>
    <row r="308" spans="1:12" ht="21.75" thickBot="1" x14ac:dyDescent="0.4">
      <c r="A308" s="192"/>
      <c r="B308" s="192"/>
      <c r="C308" s="192"/>
      <c r="D308" s="192"/>
      <c r="E308" s="192"/>
      <c r="F308" s="193"/>
      <c r="G308" s="192"/>
      <c r="H308" s="194" t="s">
        <v>242</v>
      </c>
      <c r="I308" s="195">
        <f>SUM(I306:I307)</f>
        <v>8377</v>
      </c>
      <c r="J308" s="192" t="s">
        <v>229</v>
      </c>
      <c r="K308" s="192"/>
    </row>
    <row r="309" spans="1:12" ht="21.75" thickTop="1" x14ac:dyDescent="0.35">
      <c r="A309" s="192"/>
      <c r="B309" s="192"/>
      <c r="C309" s="192"/>
      <c r="D309" s="192"/>
      <c r="E309" s="192"/>
      <c r="F309" s="193"/>
      <c r="G309" s="192"/>
      <c r="H309" s="192"/>
      <c r="I309" s="192"/>
      <c r="J309" s="192"/>
      <c r="K309" s="192"/>
    </row>
    <row r="310" spans="1:12" x14ac:dyDescent="0.35">
      <c r="A310" s="192" t="s">
        <v>243</v>
      </c>
      <c r="B310" s="192"/>
      <c r="C310" s="192"/>
      <c r="D310" s="192"/>
      <c r="E310" s="192"/>
      <c r="F310" s="193"/>
      <c r="G310" s="192"/>
      <c r="H310" s="192"/>
      <c r="I310" s="192"/>
      <c r="J310" s="192"/>
      <c r="K310" s="192"/>
    </row>
    <row r="311" spans="1:12" x14ac:dyDescent="0.2">
      <c r="A311" s="1"/>
      <c r="B311" s="2"/>
      <c r="C311" s="1"/>
      <c r="D311" s="1"/>
      <c r="E311" s="2"/>
      <c r="F311" s="1"/>
      <c r="G311" s="3"/>
      <c r="H311" s="1"/>
      <c r="I311" s="3"/>
      <c r="J311" s="3"/>
      <c r="K311" s="874" t="s">
        <v>0</v>
      </c>
      <c r="L311" s="874"/>
    </row>
    <row r="312" spans="1:12" x14ac:dyDescent="0.2">
      <c r="A312" s="874" t="s">
        <v>37</v>
      </c>
      <c r="B312" s="874"/>
      <c r="C312" s="874"/>
      <c r="D312" s="874"/>
      <c r="E312" s="874"/>
      <c r="F312" s="874"/>
      <c r="G312" s="874"/>
      <c r="H312" s="874"/>
      <c r="I312" s="874"/>
      <c r="J312" s="874"/>
      <c r="K312" s="874"/>
    </row>
    <row r="313" spans="1:12" x14ac:dyDescent="0.2">
      <c r="A313" s="874" t="s">
        <v>244</v>
      </c>
      <c r="B313" s="874"/>
      <c r="C313" s="874"/>
      <c r="D313" s="874"/>
      <c r="E313" s="874"/>
      <c r="F313" s="874"/>
      <c r="G313" s="874"/>
      <c r="H313" s="874"/>
      <c r="I313" s="874"/>
      <c r="J313" s="874"/>
      <c r="K313" s="874"/>
    </row>
    <row r="314" spans="1:12" x14ac:dyDescent="0.2">
      <c r="A314" s="874" t="s">
        <v>245</v>
      </c>
      <c r="B314" s="874"/>
      <c r="C314" s="874"/>
      <c r="D314" s="874"/>
      <c r="E314" s="874"/>
      <c r="F314" s="874"/>
      <c r="G314" s="874"/>
      <c r="H314" s="874"/>
      <c r="I314" s="874"/>
      <c r="J314" s="874"/>
      <c r="K314" s="874"/>
    </row>
    <row r="315" spans="1:12" x14ac:dyDescent="0.2">
      <c r="A315" s="186"/>
      <c r="B315" s="187"/>
      <c r="C315" s="186"/>
      <c r="D315" s="186"/>
      <c r="E315" s="187"/>
      <c r="F315" s="186"/>
      <c r="G315" s="188"/>
      <c r="H315" s="186"/>
      <c r="I315" s="188"/>
      <c r="J315" s="188"/>
      <c r="K315" s="2"/>
    </row>
    <row r="316" spans="1:12" ht="48.75" customHeight="1" x14ac:dyDescent="0.2">
      <c r="A316" s="1051" t="s">
        <v>1</v>
      </c>
      <c r="B316" s="1053" t="s">
        <v>39</v>
      </c>
      <c r="C316" s="1054" t="s">
        <v>40</v>
      </c>
      <c r="D316" s="1051" t="s">
        <v>41</v>
      </c>
      <c r="E316" s="1053" t="s">
        <v>42</v>
      </c>
      <c r="F316" s="1053" t="s">
        <v>43</v>
      </c>
      <c r="G316" s="1053"/>
      <c r="H316" s="1051" t="s">
        <v>7</v>
      </c>
      <c r="I316" s="1051"/>
      <c r="J316" s="1051" t="s">
        <v>44</v>
      </c>
      <c r="K316" s="916" t="s">
        <v>18</v>
      </c>
      <c r="L316" s="917"/>
    </row>
    <row r="317" spans="1:12" ht="63" x14ac:dyDescent="0.2">
      <c r="A317" s="1051"/>
      <c r="B317" s="1053"/>
      <c r="C317" s="1055"/>
      <c r="D317" s="1051"/>
      <c r="E317" s="1053"/>
      <c r="F317" s="482" t="s">
        <v>10</v>
      </c>
      <c r="G317" s="481" t="s">
        <v>45</v>
      </c>
      <c r="H317" s="482" t="s">
        <v>12</v>
      </c>
      <c r="I317" s="481" t="s">
        <v>46</v>
      </c>
      <c r="J317" s="1051"/>
      <c r="K317" s="918"/>
      <c r="L317" s="919"/>
    </row>
    <row r="318" spans="1:12" ht="21" customHeight="1" x14ac:dyDescent="0.2">
      <c r="A318" s="1204" t="s">
        <v>47</v>
      </c>
      <c r="B318" s="1205"/>
      <c r="C318" s="1205"/>
      <c r="D318" s="1205"/>
      <c r="E318" s="1205"/>
      <c r="F318" s="1205"/>
      <c r="G318" s="1205"/>
      <c r="H318" s="1205"/>
      <c r="I318" s="1205"/>
      <c r="J318" s="1205"/>
      <c r="K318" s="1205"/>
      <c r="L318" s="1206"/>
    </row>
    <row r="319" spans="1:12" x14ac:dyDescent="0.2">
      <c r="A319" s="189"/>
      <c r="B319" s="191"/>
      <c r="C319" s="190"/>
      <c r="D319" s="190"/>
      <c r="E319" s="190"/>
      <c r="F319" s="189"/>
      <c r="G319" s="224"/>
      <c r="H319" s="225"/>
      <c r="I319" s="190"/>
      <c r="J319" s="190"/>
      <c r="K319" s="286"/>
      <c r="L319" s="287"/>
    </row>
    <row r="320" spans="1:12" x14ac:dyDescent="0.2">
      <c r="A320" s="196"/>
      <c r="B320" s="197"/>
      <c r="C320" s="198"/>
      <c r="D320" s="198"/>
      <c r="E320" s="199"/>
      <c r="F320" s="200"/>
      <c r="G320" s="201"/>
      <c r="H320" s="202"/>
      <c r="I320" s="198"/>
      <c r="J320" s="199"/>
      <c r="K320" s="284"/>
      <c r="L320" s="285"/>
    </row>
    <row r="321" spans="1:12" ht="24" x14ac:dyDescent="0.2">
      <c r="A321" s="210"/>
      <c r="B321" s="211"/>
      <c r="C321" s="210"/>
      <c r="D321" s="210"/>
      <c r="E321" s="212"/>
      <c r="F321" s="210"/>
      <c r="G321" s="213"/>
      <c r="H321" s="210"/>
      <c r="I321" s="213"/>
      <c r="J321" s="213"/>
      <c r="K321" s="1221" t="s">
        <v>0</v>
      </c>
      <c r="L321" s="1221"/>
    </row>
    <row r="322" spans="1:12" ht="24" x14ac:dyDescent="0.2">
      <c r="A322" s="1215" t="s">
        <v>16</v>
      </c>
      <c r="B322" s="1215"/>
      <c r="C322" s="1215"/>
      <c r="D322" s="1215"/>
      <c r="E322" s="1215"/>
      <c r="F322" s="1215"/>
      <c r="G322" s="1215"/>
      <c r="H322" s="1215"/>
      <c r="I322" s="1215"/>
      <c r="J322" s="1215"/>
      <c r="K322" s="1215"/>
    </row>
    <row r="323" spans="1:12" ht="24" x14ac:dyDescent="0.2">
      <c r="A323" s="1216" t="s">
        <v>246</v>
      </c>
      <c r="B323" s="1216"/>
      <c r="C323" s="1216"/>
      <c r="D323" s="1216"/>
      <c r="E323" s="1216"/>
      <c r="F323" s="1216"/>
      <c r="G323" s="1216"/>
      <c r="H323" s="1216"/>
      <c r="I323" s="1216"/>
      <c r="J323" s="1216"/>
      <c r="K323" s="1216"/>
    </row>
    <row r="324" spans="1:12" ht="24" x14ac:dyDescent="0.2">
      <c r="A324" s="1217" t="s">
        <v>234</v>
      </c>
      <c r="B324" s="1217"/>
      <c r="C324" s="1217"/>
      <c r="D324" s="1217"/>
      <c r="E324" s="1217"/>
      <c r="F324" s="1217"/>
      <c r="G324" s="1217"/>
      <c r="H324" s="1217"/>
      <c r="I324" s="1217"/>
      <c r="J324" s="1217"/>
      <c r="K324" s="1217"/>
    </row>
    <row r="325" spans="1:12" ht="24" x14ac:dyDescent="0.2">
      <c r="A325" s="1216" t="s">
        <v>131</v>
      </c>
      <c r="B325" s="1216"/>
      <c r="C325" s="1216"/>
      <c r="D325" s="1216"/>
      <c r="E325" s="1216"/>
      <c r="F325" s="1216"/>
      <c r="G325" s="1216"/>
      <c r="H325" s="1216"/>
      <c r="I325" s="1216"/>
      <c r="J325" s="1216"/>
      <c r="K325" s="1216"/>
    </row>
    <row r="326" spans="1:12" ht="24" x14ac:dyDescent="0.2">
      <c r="A326" s="214"/>
      <c r="B326" s="214"/>
      <c r="C326" s="214"/>
      <c r="D326" s="214"/>
      <c r="E326" s="214"/>
      <c r="F326" s="507"/>
      <c r="G326" s="214"/>
      <c r="H326" s="214"/>
      <c r="I326" s="214"/>
      <c r="J326" s="223"/>
      <c r="K326" s="223"/>
    </row>
    <row r="327" spans="1:12" ht="46.5" customHeight="1" x14ac:dyDescent="0.2">
      <c r="A327" s="1218" t="s">
        <v>1</v>
      </c>
      <c r="B327" s="1218" t="s">
        <v>2</v>
      </c>
      <c r="C327" s="1219" t="s">
        <v>247</v>
      </c>
      <c r="D327" s="1218" t="s">
        <v>248</v>
      </c>
      <c r="E327" s="1218" t="s">
        <v>5</v>
      </c>
      <c r="F327" s="1207" t="s">
        <v>6</v>
      </c>
      <c r="G327" s="1208"/>
      <c r="H327" s="1207" t="s">
        <v>7</v>
      </c>
      <c r="I327" s="1208"/>
      <c r="J327" s="1211" t="s">
        <v>8</v>
      </c>
      <c r="K327" s="1212"/>
      <c r="L327" s="1209" t="s">
        <v>9</v>
      </c>
    </row>
    <row r="328" spans="1:12" ht="147.75" customHeight="1" x14ac:dyDescent="0.2">
      <c r="A328" s="1218"/>
      <c r="B328" s="1218"/>
      <c r="C328" s="1220"/>
      <c r="D328" s="1218"/>
      <c r="E328" s="1218"/>
      <c r="F328" s="508" t="s">
        <v>10</v>
      </c>
      <c r="G328" s="203" t="s">
        <v>249</v>
      </c>
      <c r="H328" s="508" t="s">
        <v>12</v>
      </c>
      <c r="I328" s="508" t="s">
        <v>250</v>
      </c>
      <c r="J328" s="1213"/>
      <c r="K328" s="1214"/>
      <c r="L328" s="1210"/>
    </row>
    <row r="329" spans="1:12" ht="144" x14ac:dyDescent="0.2">
      <c r="A329" s="204">
        <v>1</v>
      </c>
      <c r="B329" s="205" t="s">
        <v>251</v>
      </c>
      <c r="C329" s="205">
        <f>10165/1.07</f>
        <v>9500</v>
      </c>
      <c r="D329" s="205">
        <v>5350</v>
      </c>
      <c r="E329" s="205" t="s">
        <v>65</v>
      </c>
      <c r="F329" s="204" t="s">
        <v>252</v>
      </c>
      <c r="G329" s="207">
        <v>6420</v>
      </c>
      <c r="H329" s="206" t="s">
        <v>252</v>
      </c>
      <c r="I329" s="207">
        <v>6420</v>
      </c>
      <c r="J329" s="1165" t="s">
        <v>253</v>
      </c>
      <c r="K329" s="1166"/>
      <c r="L329" s="204" t="s">
        <v>254</v>
      </c>
    </row>
    <row r="330" spans="1:12" ht="144" x14ac:dyDescent="0.2">
      <c r="A330" s="204">
        <v>2</v>
      </c>
      <c r="B330" s="205" t="s">
        <v>255</v>
      </c>
      <c r="C330" s="205">
        <v>21750</v>
      </c>
      <c r="D330" s="205">
        <v>13824.4</v>
      </c>
      <c r="E330" s="205" t="s">
        <v>65</v>
      </c>
      <c r="F330" s="204" t="s">
        <v>256</v>
      </c>
      <c r="G330" s="207">
        <v>13824.4</v>
      </c>
      <c r="H330" s="206" t="s">
        <v>256</v>
      </c>
      <c r="I330" s="207">
        <v>13824.4</v>
      </c>
      <c r="J330" s="1167" t="s">
        <v>253</v>
      </c>
      <c r="K330" s="1168"/>
      <c r="L330" s="204" t="s">
        <v>257</v>
      </c>
    </row>
    <row r="331" spans="1:12" ht="120" x14ac:dyDescent="0.2">
      <c r="A331" s="204">
        <v>3</v>
      </c>
      <c r="B331" s="205" t="s">
        <v>258</v>
      </c>
      <c r="C331" s="205">
        <v>680</v>
      </c>
      <c r="D331" s="205">
        <v>631.29999999999995</v>
      </c>
      <c r="E331" s="205" t="s">
        <v>65</v>
      </c>
      <c r="F331" s="204" t="s">
        <v>256</v>
      </c>
      <c r="G331" s="205">
        <v>631.29999999999995</v>
      </c>
      <c r="H331" s="206" t="s">
        <v>256</v>
      </c>
      <c r="I331" s="205">
        <v>631.29999999999995</v>
      </c>
      <c r="J331" s="1169" t="s">
        <v>253</v>
      </c>
      <c r="K331" s="1170"/>
      <c r="L331" s="204" t="s">
        <v>259</v>
      </c>
    </row>
    <row r="332" spans="1:12" ht="336" x14ac:dyDescent="0.2">
      <c r="A332" s="204">
        <v>4</v>
      </c>
      <c r="B332" s="208" t="s">
        <v>260</v>
      </c>
      <c r="C332" s="205">
        <v>146000</v>
      </c>
      <c r="D332" s="205">
        <v>155498</v>
      </c>
      <c r="E332" s="205" t="s">
        <v>65</v>
      </c>
      <c r="F332" s="204" t="s">
        <v>261</v>
      </c>
      <c r="G332" s="207">
        <v>151000</v>
      </c>
      <c r="H332" s="206" t="s">
        <v>261</v>
      </c>
      <c r="I332" s="207">
        <v>151000</v>
      </c>
      <c r="J332" s="1169" t="s">
        <v>253</v>
      </c>
      <c r="K332" s="1170"/>
      <c r="L332" s="204" t="s">
        <v>262</v>
      </c>
    </row>
    <row r="333" spans="1:12" ht="24.75" thickBot="1" x14ac:dyDescent="0.6">
      <c r="A333" s="215"/>
      <c r="B333" s="216"/>
      <c r="C333" s="217"/>
      <c r="D333" s="217"/>
      <c r="E333" s="218"/>
      <c r="F333" s="219"/>
      <c r="G333" s="220"/>
      <c r="H333" s="217"/>
      <c r="I333" s="221">
        <f>SUM(I329:I332)</f>
        <v>171875.7</v>
      </c>
      <c r="J333" s="209"/>
      <c r="K333" s="222"/>
    </row>
    <row r="334" spans="1:12" ht="21.75" thickTop="1" x14ac:dyDescent="0.2">
      <c r="A334" s="234"/>
      <c r="B334" s="241"/>
      <c r="C334" s="234"/>
      <c r="D334" s="234"/>
      <c r="E334" s="241"/>
      <c r="F334" s="234"/>
      <c r="G334" s="242"/>
      <c r="H334" s="234"/>
      <c r="I334" s="242"/>
      <c r="J334" s="242"/>
      <c r="K334" s="1171" t="s">
        <v>0</v>
      </c>
      <c r="L334" s="1171"/>
    </row>
    <row r="335" spans="1:12" x14ac:dyDescent="0.2">
      <c r="A335" s="1171" t="s">
        <v>263</v>
      </c>
      <c r="B335" s="1171"/>
      <c r="C335" s="1171"/>
      <c r="D335" s="1171"/>
      <c r="E335" s="1171"/>
      <c r="F335" s="1171"/>
      <c r="G335" s="1171"/>
      <c r="H335" s="1171"/>
      <c r="I335" s="1171"/>
      <c r="J335" s="1171"/>
      <c r="K335" s="1171"/>
    </row>
    <row r="336" spans="1:12" x14ac:dyDescent="0.2">
      <c r="A336" s="1171" t="s">
        <v>264</v>
      </c>
      <c r="B336" s="1171"/>
      <c r="C336" s="1171"/>
      <c r="D336" s="1171"/>
      <c r="E336" s="1171"/>
      <c r="F336" s="1171"/>
      <c r="G336" s="1171"/>
      <c r="H336" s="1171"/>
      <c r="I336" s="1171"/>
      <c r="J336" s="1171"/>
      <c r="K336" s="1171"/>
    </row>
    <row r="337" spans="1:12" x14ac:dyDescent="0.2">
      <c r="A337" s="1172" t="s">
        <v>265</v>
      </c>
      <c r="B337" s="1172"/>
      <c r="C337" s="1172"/>
      <c r="D337" s="1172"/>
      <c r="E337" s="1172"/>
      <c r="F337" s="1172"/>
      <c r="G337" s="1172"/>
      <c r="H337" s="1172"/>
      <c r="I337" s="1172"/>
      <c r="J337" s="1172"/>
      <c r="K337" s="1172"/>
    </row>
    <row r="338" spans="1:12" x14ac:dyDescent="0.2">
      <c r="A338" s="1173" t="s">
        <v>131</v>
      </c>
      <c r="B338" s="1174"/>
      <c r="C338" s="1174"/>
      <c r="D338" s="1174"/>
      <c r="E338" s="1174"/>
      <c r="F338" s="1174"/>
      <c r="G338" s="1174"/>
      <c r="H338" s="1174"/>
      <c r="I338" s="1174"/>
      <c r="J338" s="1174"/>
      <c r="K338" s="1171"/>
    </row>
    <row r="339" spans="1:12" ht="60.75" customHeight="1" x14ac:dyDescent="0.2">
      <c r="A339" s="1175" t="s">
        <v>1</v>
      </c>
      <c r="B339" s="1175" t="s">
        <v>2</v>
      </c>
      <c r="C339" s="1176" t="s">
        <v>3</v>
      </c>
      <c r="D339" s="1175" t="s">
        <v>4</v>
      </c>
      <c r="E339" s="1175" t="s">
        <v>5</v>
      </c>
      <c r="F339" s="1175" t="s">
        <v>6</v>
      </c>
      <c r="G339" s="1175"/>
      <c r="H339" s="1175" t="s">
        <v>7</v>
      </c>
      <c r="I339" s="1175"/>
      <c r="J339" s="1175" t="s">
        <v>8</v>
      </c>
      <c r="K339" s="1178" t="s">
        <v>18</v>
      </c>
      <c r="L339" s="1179"/>
    </row>
    <row r="340" spans="1:12" ht="59.25" customHeight="1" x14ac:dyDescent="0.2">
      <c r="A340" s="1175"/>
      <c r="B340" s="1175"/>
      <c r="C340" s="1177"/>
      <c r="D340" s="1175"/>
      <c r="E340" s="1175"/>
      <c r="F340" s="504" t="s">
        <v>10</v>
      </c>
      <c r="G340" s="504" t="s">
        <v>11</v>
      </c>
      <c r="H340" s="504" t="s">
        <v>12</v>
      </c>
      <c r="I340" s="504" t="s">
        <v>13</v>
      </c>
      <c r="J340" s="1175"/>
      <c r="K340" s="1180"/>
      <c r="L340" s="1181"/>
    </row>
    <row r="341" spans="1:12" ht="84" customHeight="1" x14ac:dyDescent="0.2">
      <c r="A341" s="484">
        <v>1</v>
      </c>
      <c r="B341" s="227" t="s">
        <v>585</v>
      </c>
      <c r="C341" s="485">
        <v>9148.5</v>
      </c>
      <c r="D341" s="170">
        <v>8934.5</v>
      </c>
      <c r="E341" s="228" t="s">
        <v>65</v>
      </c>
      <c r="F341" s="12" t="s">
        <v>132</v>
      </c>
      <c r="G341" s="170">
        <v>8934.5</v>
      </c>
      <c r="H341" s="12" t="s">
        <v>132</v>
      </c>
      <c r="I341" s="170">
        <v>8934.5</v>
      </c>
      <c r="J341" s="229" t="s">
        <v>95</v>
      </c>
      <c r="K341" s="861" t="s">
        <v>586</v>
      </c>
      <c r="L341" s="862"/>
    </row>
    <row r="342" spans="1:12" ht="84" customHeight="1" x14ac:dyDescent="0.2">
      <c r="A342" s="484">
        <v>2</v>
      </c>
      <c r="B342" s="227" t="s">
        <v>584</v>
      </c>
      <c r="C342" s="485">
        <v>29554.2</v>
      </c>
      <c r="D342" s="485">
        <v>29554.2</v>
      </c>
      <c r="E342" s="228" t="s">
        <v>65</v>
      </c>
      <c r="F342" s="230" t="s">
        <v>266</v>
      </c>
      <c r="G342" s="485">
        <v>29554.2</v>
      </c>
      <c r="H342" s="230" t="s">
        <v>266</v>
      </c>
      <c r="I342" s="230">
        <v>29554.2</v>
      </c>
      <c r="J342" s="229" t="s">
        <v>95</v>
      </c>
      <c r="K342" s="861" t="s">
        <v>587</v>
      </c>
      <c r="L342" s="862"/>
    </row>
    <row r="343" spans="1:12" ht="84" x14ac:dyDescent="0.2">
      <c r="A343" s="484">
        <v>3</v>
      </c>
      <c r="B343" s="227" t="s">
        <v>267</v>
      </c>
      <c r="C343" s="485">
        <v>10448.549999999999</v>
      </c>
      <c r="D343" s="485">
        <v>10448.549999999999</v>
      </c>
      <c r="E343" s="228" t="s">
        <v>65</v>
      </c>
      <c r="F343" s="126" t="s">
        <v>268</v>
      </c>
      <c r="G343" s="485">
        <v>10448.549999999999</v>
      </c>
      <c r="H343" s="126" t="s">
        <v>268</v>
      </c>
      <c r="I343" s="485">
        <v>10448.549999999999</v>
      </c>
      <c r="J343" s="229" t="s">
        <v>95</v>
      </c>
      <c r="K343" s="861" t="s">
        <v>588</v>
      </c>
      <c r="L343" s="862"/>
    </row>
    <row r="344" spans="1:12" ht="84" x14ac:dyDescent="0.2">
      <c r="A344" s="484">
        <v>4</v>
      </c>
      <c r="B344" s="123" t="s">
        <v>269</v>
      </c>
      <c r="C344" s="485">
        <v>53500</v>
      </c>
      <c r="D344" s="485">
        <v>50000</v>
      </c>
      <c r="E344" s="231" t="s">
        <v>65</v>
      </c>
      <c r="F344" s="232" t="s">
        <v>270</v>
      </c>
      <c r="G344" s="485">
        <v>50000</v>
      </c>
      <c r="H344" s="232" t="s">
        <v>270</v>
      </c>
      <c r="I344" s="485">
        <v>50000</v>
      </c>
      <c r="J344" s="233" t="s">
        <v>95</v>
      </c>
      <c r="K344" s="861" t="s">
        <v>589</v>
      </c>
      <c r="L344" s="862"/>
    </row>
    <row r="345" spans="1:12" ht="126" x14ac:dyDescent="0.2">
      <c r="A345" s="484">
        <v>5</v>
      </c>
      <c r="B345" s="123" t="s">
        <v>583</v>
      </c>
      <c r="C345" s="485">
        <v>61043.5</v>
      </c>
      <c r="D345" s="485">
        <v>59230</v>
      </c>
      <c r="E345" s="231" t="s">
        <v>65</v>
      </c>
      <c r="F345" s="622" t="s">
        <v>271</v>
      </c>
      <c r="G345" s="485">
        <v>59230</v>
      </c>
      <c r="H345" s="622" t="s">
        <v>271</v>
      </c>
      <c r="I345" s="485">
        <v>59230</v>
      </c>
      <c r="J345" s="233" t="s">
        <v>95</v>
      </c>
      <c r="K345" s="861" t="s">
        <v>590</v>
      </c>
      <c r="L345" s="862"/>
    </row>
    <row r="346" spans="1:12" ht="152.25" customHeight="1" x14ac:dyDescent="0.2">
      <c r="A346" s="484">
        <v>6</v>
      </c>
      <c r="B346" s="227" t="s">
        <v>582</v>
      </c>
      <c r="C346" s="485">
        <v>409814.28</v>
      </c>
      <c r="D346" s="485">
        <v>381854</v>
      </c>
      <c r="E346" s="228" t="s">
        <v>65</v>
      </c>
      <c r="F346" s="126" t="s">
        <v>272</v>
      </c>
      <c r="G346" s="485">
        <v>370398.38</v>
      </c>
      <c r="H346" s="126" t="s">
        <v>272</v>
      </c>
      <c r="I346" s="485">
        <v>370398.38</v>
      </c>
      <c r="J346" s="229" t="s">
        <v>95</v>
      </c>
      <c r="K346" s="861" t="s">
        <v>591</v>
      </c>
      <c r="L346" s="862"/>
    </row>
    <row r="347" spans="1:12" ht="199.5" customHeight="1" x14ac:dyDescent="0.2">
      <c r="A347" s="484">
        <v>7</v>
      </c>
      <c r="B347" s="235" t="s">
        <v>273</v>
      </c>
      <c r="C347" s="485">
        <v>74900</v>
      </c>
      <c r="D347" s="485">
        <v>69988</v>
      </c>
      <c r="E347" s="228" t="s">
        <v>65</v>
      </c>
      <c r="F347" s="232" t="s">
        <v>270</v>
      </c>
      <c r="G347" s="485">
        <v>69988</v>
      </c>
      <c r="H347" s="232" t="s">
        <v>270</v>
      </c>
      <c r="I347" s="485">
        <v>69988</v>
      </c>
      <c r="J347" s="229" t="s">
        <v>95</v>
      </c>
      <c r="K347" s="861" t="s">
        <v>592</v>
      </c>
      <c r="L347" s="862"/>
    </row>
    <row r="348" spans="1:12" ht="201.75" customHeight="1" x14ac:dyDescent="0.2">
      <c r="A348" s="484">
        <v>8</v>
      </c>
      <c r="B348" s="235" t="s">
        <v>274</v>
      </c>
      <c r="C348" s="485">
        <v>328970.43</v>
      </c>
      <c r="D348" s="485">
        <v>328647</v>
      </c>
      <c r="E348" s="228" t="s">
        <v>65</v>
      </c>
      <c r="F348" s="232" t="s">
        <v>270</v>
      </c>
      <c r="G348" s="485">
        <v>318787.59000000003</v>
      </c>
      <c r="H348" s="232" t="s">
        <v>270</v>
      </c>
      <c r="I348" s="485">
        <v>318787.59000000003</v>
      </c>
      <c r="J348" s="229" t="s">
        <v>95</v>
      </c>
      <c r="K348" s="861" t="s">
        <v>593</v>
      </c>
      <c r="L348" s="862"/>
    </row>
    <row r="349" spans="1:12" ht="174.75" customHeight="1" x14ac:dyDescent="0.2">
      <c r="A349" s="484">
        <v>9</v>
      </c>
      <c r="B349" s="236" t="s">
        <v>275</v>
      </c>
      <c r="C349" s="499">
        <v>500000</v>
      </c>
      <c r="D349" s="499">
        <v>499492</v>
      </c>
      <c r="E349" s="231" t="s">
        <v>65</v>
      </c>
      <c r="F349" s="494" t="s">
        <v>276</v>
      </c>
      <c r="G349" s="499">
        <v>484507.24</v>
      </c>
      <c r="H349" s="494" t="s">
        <v>276</v>
      </c>
      <c r="I349" s="499">
        <v>484507.24</v>
      </c>
      <c r="J349" s="237" t="s">
        <v>95</v>
      </c>
      <c r="K349" s="861" t="s">
        <v>594</v>
      </c>
      <c r="L349" s="862"/>
    </row>
    <row r="350" spans="1:12" ht="156.75" customHeight="1" x14ac:dyDescent="0.2">
      <c r="A350" s="484">
        <v>10</v>
      </c>
      <c r="B350" s="235" t="s">
        <v>277</v>
      </c>
      <c r="C350" s="485">
        <v>498500</v>
      </c>
      <c r="D350" s="485">
        <v>498367</v>
      </c>
      <c r="E350" s="231" t="s">
        <v>65</v>
      </c>
      <c r="F350" s="232" t="s">
        <v>278</v>
      </c>
      <c r="G350" s="485">
        <v>483415.99</v>
      </c>
      <c r="H350" s="232" t="s">
        <v>278</v>
      </c>
      <c r="I350" s="485">
        <v>483415.99</v>
      </c>
      <c r="J350" s="229" t="s">
        <v>95</v>
      </c>
      <c r="K350" s="863" t="s">
        <v>595</v>
      </c>
      <c r="L350" s="864"/>
    </row>
    <row r="351" spans="1:12" ht="177.75" customHeight="1" x14ac:dyDescent="0.2">
      <c r="A351" s="484">
        <v>11</v>
      </c>
      <c r="B351" s="227" t="s">
        <v>279</v>
      </c>
      <c r="C351" s="485">
        <v>500000</v>
      </c>
      <c r="D351" s="485">
        <v>498878</v>
      </c>
      <c r="E351" s="228" t="s">
        <v>65</v>
      </c>
      <c r="F351" s="238" t="s">
        <v>280</v>
      </c>
      <c r="G351" s="485">
        <v>483911.66</v>
      </c>
      <c r="H351" s="238" t="s">
        <v>280</v>
      </c>
      <c r="I351" s="485">
        <v>483911.66</v>
      </c>
      <c r="J351" s="229" t="s">
        <v>95</v>
      </c>
      <c r="K351" s="861" t="s">
        <v>596</v>
      </c>
      <c r="L351" s="862"/>
    </row>
    <row r="352" spans="1:12" ht="23.25" x14ac:dyDescent="0.2">
      <c r="A352" s="480"/>
      <c r="B352" s="238"/>
      <c r="C352" s="239"/>
      <c r="D352" s="239"/>
      <c r="E352" s="239"/>
      <c r="F352" s="238"/>
      <c r="G352" s="239"/>
      <c r="H352" s="239"/>
      <c r="I352" s="240">
        <f>SUM(I341:I351)</f>
        <v>2369176.11</v>
      </c>
      <c r="J352" s="239"/>
      <c r="K352" s="238"/>
      <c r="L352" s="650"/>
    </row>
    <row r="353" spans="1:12" x14ac:dyDescent="0.2">
      <c r="A353" s="243"/>
      <c r="B353" s="244"/>
      <c r="C353" s="243"/>
      <c r="D353" s="243"/>
      <c r="E353" s="244"/>
      <c r="F353" s="243"/>
      <c r="G353" s="245"/>
      <c r="H353" s="243"/>
      <c r="I353" s="245"/>
      <c r="J353" s="245"/>
      <c r="K353" s="246" t="s">
        <v>0</v>
      </c>
    </row>
    <row r="354" spans="1:12" x14ac:dyDescent="0.2">
      <c r="A354" s="874" t="s">
        <v>263</v>
      </c>
      <c r="B354" s="874"/>
      <c r="C354" s="874"/>
      <c r="D354" s="874"/>
      <c r="E354" s="874"/>
      <c r="F354" s="874"/>
      <c r="G354" s="874"/>
      <c r="H354" s="874"/>
      <c r="I354" s="874"/>
      <c r="J354" s="874"/>
      <c r="K354" s="874"/>
    </row>
    <row r="355" spans="1:12" x14ac:dyDescent="0.2">
      <c r="A355" s="874" t="s">
        <v>264</v>
      </c>
      <c r="B355" s="874"/>
      <c r="C355" s="874"/>
      <c r="D355" s="874"/>
      <c r="E355" s="874"/>
      <c r="F355" s="874"/>
      <c r="G355" s="874"/>
      <c r="H355" s="874"/>
      <c r="I355" s="874"/>
      <c r="J355" s="874"/>
      <c r="K355" s="874"/>
    </row>
    <row r="356" spans="1:12" x14ac:dyDescent="0.2">
      <c r="A356" s="1182" t="s">
        <v>284</v>
      </c>
      <c r="B356" s="1182"/>
      <c r="C356" s="1182"/>
      <c r="D356" s="1182"/>
      <c r="E356" s="1182"/>
      <c r="F356" s="1182"/>
      <c r="G356" s="1182"/>
      <c r="H356" s="1182"/>
      <c r="I356" s="1182"/>
      <c r="J356" s="1182"/>
      <c r="K356" s="1182"/>
    </row>
    <row r="357" spans="1:12" x14ac:dyDescent="0.2">
      <c r="A357" s="1"/>
      <c r="B357" s="2"/>
      <c r="C357" s="1"/>
      <c r="D357" s="1"/>
      <c r="E357" s="2"/>
      <c r="F357" s="1"/>
      <c r="G357" s="3"/>
      <c r="H357" s="1"/>
      <c r="I357" s="3"/>
      <c r="J357" s="3"/>
      <c r="K357" s="2"/>
    </row>
    <row r="358" spans="1:12" x14ac:dyDescent="0.2">
      <c r="A358" s="1183" t="s">
        <v>137</v>
      </c>
      <c r="B358" s="1184"/>
      <c r="C358" s="1184"/>
      <c r="D358" s="1184"/>
      <c r="E358" s="1184"/>
      <c r="F358" s="1184"/>
      <c r="G358" s="1184"/>
      <c r="H358" s="1184"/>
      <c r="I358" s="1184"/>
      <c r="J358" s="1184"/>
      <c r="K358" s="874"/>
    </row>
    <row r="359" spans="1:12" ht="36.75" customHeight="1" x14ac:dyDescent="0.2">
      <c r="A359" s="856" t="s">
        <v>1</v>
      </c>
      <c r="B359" s="1185" t="s">
        <v>2</v>
      </c>
      <c r="C359" s="857" t="s">
        <v>3</v>
      </c>
      <c r="D359" s="856" t="s">
        <v>4</v>
      </c>
      <c r="E359" s="1185" t="s">
        <v>5</v>
      </c>
      <c r="F359" s="1185" t="s">
        <v>6</v>
      </c>
      <c r="G359" s="1185"/>
      <c r="H359" s="856" t="s">
        <v>7</v>
      </c>
      <c r="I359" s="856"/>
      <c r="J359" s="856" t="s">
        <v>8</v>
      </c>
      <c r="K359" s="846" t="s">
        <v>18</v>
      </c>
      <c r="L359" s="847"/>
    </row>
    <row r="360" spans="1:12" ht="73.5" customHeight="1" x14ac:dyDescent="0.2">
      <c r="A360" s="856"/>
      <c r="B360" s="1185"/>
      <c r="C360" s="858"/>
      <c r="D360" s="856"/>
      <c r="E360" s="1185"/>
      <c r="F360" s="505" t="s">
        <v>10</v>
      </c>
      <c r="G360" s="260" t="s">
        <v>11</v>
      </c>
      <c r="H360" s="275" t="s">
        <v>12</v>
      </c>
      <c r="I360" s="260" t="s">
        <v>13</v>
      </c>
      <c r="J360" s="856"/>
      <c r="K360" s="848"/>
      <c r="L360" s="849"/>
    </row>
    <row r="361" spans="1:12" ht="168" x14ac:dyDescent="0.2">
      <c r="A361" s="62">
        <v>1</v>
      </c>
      <c r="B361" s="227" t="s">
        <v>281</v>
      </c>
      <c r="C361" s="281">
        <v>925550</v>
      </c>
      <c r="D361" s="281">
        <v>924992</v>
      </c>
      <c r="E361" s="229" t="s">
        <v>282</v>
      </c>
      <c r="F361" s="486" t="s">
        <v>283</v>
      </c>
      <c r="G361" s="281">
        <v>900000</v>
      </c>
      <c r="H361" s="282" t="s">
        <v>283</v>
      </c>
      <c r="I361" s="643">
        <v>900000</v>
      </c>
      <c r="J361" s="647" t="s">
        <v>119</v>
      </c>
      <c r="K361" s="892" t="s">
        <v>597</v>
      </c>
      <c r="L361" s="893"/>
    </row>
    <row r="362" spans="1:12" ht="21" customHeight="1" x14ac:dyDescent="0.2">
      <c r="A362" s="276"/>
      <c r="B362" s="277"/>
      <c r="C362" s="278"/>
      <c r="D362" s="278"/>
      <c r="E362" s="279"/>
      <c r="F362" s="277"/>
      <c r="G362" s="278"/>
      <c r="H362" s="280"/>
      <c r="I362" s="648">
        <f>SUM(I361:I361)</f>
        <v>900000</v>
      </c>
      <c r="J362" s="279"/>
      <c r="K362" s="649"/>
      <c r="L362" s="650"/>
    </row>
    <row r="363" spans="1:12" x14ac:dyDescent="0.2">
      <c r="A363" s="247"/>
      <c r="B363" s="248"/>
      <c r="C363" s="247"/>
      <c r="D363" s="247"/>
      <c r="E363" s="248"/>
      <c r="F363" s="247"/>
      <c r="G363" s="249"/>
      <c r="H363" s="247"/>
      <c r="I363" s="249"/>
      <c r="J363" s="249"/>
      <c r="K363" s="250" t="s">
        <v>0</v>
      </c>
      <c r="L363" s="251"/>
    </row>
    <row r="364" spans="1:12" x14ac:dyDescent="0.2">
      <c r="A364" s="1199" t="s">
        <v>16</v>
      </c>
      <c r="B364" s="1199"/>
      <c r="C364" s="1199"/>
      <c r="D364" s="1199"/>
      <c r="E364" s="1199"/>
      <c r="F364" s="1199"/>
      <c r="G364" s="1199"/>
      <c r="H364" s="1199"/>
      <c r="I364" s="1199"/>
      <c r="J364" s="1199"/>
      <c r="K364" s="1199"/>
      <c r="L364" s="251"/>
    </row>
    <row r="365" spans="1:12" x14ac:dyDescent="0.2">
      <c r="A365" s="1199" t="s">
        <v>285</v>
      </c>
      <c r="B365" s="1199"/>
      <c r="C365" s="1199"/>
      <c r="D365" s="1199"/>
      <c r="E365" s="1199"/>
      <c r="F365" s="1199"/>
      <c r="G365" s="1199"/>
      <c r="H365" s="1199"/>
      <c r="I365" s="1199"/>
      <c r="J365" s="1199"/>
      <c r="K365" s="1199"/>
      <c r="L365" s="251"/>
    </row>
    <row r="366" spans="1:12" x14ac:dyDescent="0.2">
      <c r="A366" s="252"/>
      <c r="B366" s="253"/>
      <c r="C366" s="252"/>
      <c r="D366" s="252"/>
      <c r="E366" s="253"/>
      <c r="F366" s="252"/>
      <c r="G366" s="254"/>
      <c r="H366" s="252"/>
      <c r="I366" s="254"/>
      <c r="J366" s="254"/>
      <c r="K366" s="646"/>
      <c r="L366" s="251"/>
    </row>
    <row r="367" spans="1:12" ht="36" customHeight="1" x14ac:dyDescent="0.2">
      <c r="A367" s="1200" t="s">
        <v>1</v>
      </c>
      <c r="B367" s="1200" t="s">
        <v>2</v>
      </c>
      <c r="C367" s="1201" t="s">
        <v>286</v>
      </c>
      <c r="D367" s="1200" t="s">
        <v>4</v>
      </c>
      <c r="E367" s="1200" t="s">
        <v>5</v>
      </c>
      <c r="F367" s="1200" t="s">
        <v>6</v>
      </c>
      <c r="G367" s="1200"/>
      <c r="H367" s="1200" t="s">
        <v>7</v>
      </c>
      <c r="I367" s="1200"/>
      <c r="J367" s="1200" t="s">
        <v>8</v>
      </c>
      <c r="K367" s="869" t="s">
        <v>9</v>
      </c>
      <c r="L367" s="870"/>
    </row>
    <row r="368" spans="1:12" ht="40.5" x14ac:dyDescent="0.2">
      <c r="A368" s="1200"/>
      <c r="B368" s="1200"/>
      <c r="C368" s="1202"/>
      <c r="D368" s="1200"/>
      <c r="E368" s="1200"/>
      <c r="F368" s="506" t="s">
        <v>10</v>
      </c>
      <c r="G368" s="255" t="s">
        <v>11</v>
      </c>
      <c r="H368" s="255" t="s">
        <v>12</v>
      </c>
      <c r="I368" s="255" t="s">
        <v>13</v>
      </c>
      <c r="J368" s="1200"/>
      <c r="K368" s="871"/>
      <c r="L368" s="872"/>
    </row>
    <row r="369" spans="1:12" ht="60.75" x14ac:dyDescent="0.2">
      <c r="A369" s="256"/>
      <c r="B369" s="256" t="s">
        <v>287</v>
      </c>
      <c r="C369" s="257"/>
      <c r="D369" s="258"/>
      <c r="E369" s="259"/>
      <c r="F369" s="257"/>
      <c r="G369" s="258"/>
      <c r="H369" s="257"/>
      <c r="I369" s="258"/>
      <c r="J369" s="259"/>
      <c r="K369" s="859"/>
      <c r="L369" s="860"/>
    </row>
    <row r="370" spans="1:12" ht="42" customHeight="1" x14ac:dyDescent="0.35">
      <c r="A370" s="270"/>
      <c r="B370" s="270"/>
      <c r="C370" s="270"/>
      <c r="D370" s="270"/>
      <c r="E370" s="270"/>
      <c r="F370" s="467"/>
      <c r="G370" s="270"/>
      <c r="H370" s="270"/>
      <c r="I370" s="270"/>
      <c r="J370" s="270"/>
      <c r="K370" s="1198" t="s">
        <v>288</v>
      </c>
      <c r="L370" s="1198"/>
    </row>
    <row r="371" spans="1:12" x14ac:dyDescent="0.35">
      <c r="A371" s="1203" t="s">
        <v>16</v>
      </c>
      <c r="B371" s="1203"/>
      <c r="C371" s="1203"/>
      <c r="D371" s="1203"/>
      <c r="E371" s="1203"/>
      <c r="F371" s="1203"/>
      <c r="G371" s="1203"/>
      <c r="H371" s="1203"/>
      <c r="I371" s="1203"/>
      <c r="J371" s="1203"/>
      <c r="K371" s="1203"/>
    </row>
    <row r="372" spans="1:12" x14ac:dyDescent="0.35">
      <c r="A372" s="1203" t="s">
        <v>289</v>
      </c>
      <c r="B372" s="1203"/>
      <c r="C372" s="1203"/>
      <c r="D372" s="1203"/>
      <c r="E372" s="1203"/>
      <c r="F372" s="1203"/>
      <c r="G372" s="1203"/>
      <c r="H372" s="1203"/>
      <c r="I372" s="1203"/>
      <c r="J372" s="1203"/>
      <c r="K372" s="1203"/>
    </row>
    <row r="373" spans="1:12" x14ac:dyDescent="0.35">
      <c r="A373" s="1203" t="s">
        <v>290</v>
      </c>
      <c r="B373" s="1203"/>
      <c r="C373" s="1203"/>
      <c r="D373" s="1203"/>
      <c r="E373" s="1203"/>
      <c r="F373" s="1203"/>
      <c r="G373" s="1203"/>
      <c r="H373" s="1203"/>
      <c r="I373" s="1203"/>
      <c r="J373" s="1203"/>
      <c r="K373" s="1203"/>
    </row>
    <row r="374" spans="1:12" ht="21.75" thickBot="1" x14ac:dyDescent="0.4">
      <c r="A374" s="270"/>
      <c r="B374" s="270"/>
      <c r="C374" s="270"/>
      <c r="D374" s="270"/>
      <c r="E374" s="270"/>
      <c r="F374" s="467"/>
      <c r="G374" s="270"/>
      <c r="H374" s="270"/>
      <c r="I374" s="270"/>
      <c r="J374" s="270"/>
      <c r="K374" s="270"/>
    </row>
    <row r="375" spans="1:12" ht="63" x14ac:dyDescent="0.2">
      <c r="A375" s="271" t="s">
        <v>1</v>
      </c>
      <c r="B375" s="272" t="s">
        <v>147</v>
      </c>
      <c r="C375" s="272" t="s">
        <v>3</v>
      </c>
      <c r="D375" s="272" t="s">
        <v>4</v>
      </c>
      <c r="E375" s="272" t="s">
        <v>5</v>
      </c>
      <c r="F375" s="1186" t="s">
        <v>6</v>
      </c>
      <c r="G375" s="1187"/>
      <c r="H375" s="1194" t="s">
        <v>7</v>
      </c>
      <c r="I375" s="1195"/>
      <c r="J375" s="1196" t="s">
        <v>8</v>
      </c>
      <c r="K375" s="1188" t="s">
        <v>9</v>
      </c>
      <c r="L375" s="1189"/>
    </row>
    <row r="376" spans="1:12" ht="42" x14ac:dyDescent="0.2">
      <c r="A376" s="273"/>
      <c r="B376" s="274"/>
      <c r="C376" s="274"/>
      <c r="D376" s="274"/>
      <c r="E376" s="274"/>
      <c r="F376" s="261" t="s">
        <v>10</v>
      </c>
      <c r="G376" s="261" t="s">
        <v>11</v>
      </c>
      <c r="H376" s="261" t="s">
        <v>12</v>
      </c>
      <c r="I376" s="261" t="s">
        <v>13</v>
      </c>
      <c r="J376" s="1197"/>
      <c r="K376" s="1190"/>
      <c r="L376" s="1191"/>
    </row>
    <row r="377" spans="1:12" ht="63" x14ac:dyDescent="0.2">
      <c r="A377" s="262">
        <v>1</v>
      </c>
      <c r="B377" s="263" t="s">
        <v>291</v>
      </c>
      <c r="C377" s="264">
        <v>9500</v>
      </c>
      <c r="D377" s="264">
        <v>9500</v>
      </c>
      <c r="E377" s="265" t="s">
        <v>292</v>
      </c>
      <c r="F377" s="636" t="s">
        <v>293</v>
      </c>
      <c r="G377" s="264">
        <v>9500</v>
      </c>
      <c r="H377" s="263" t="s">
        <v>293</v>
      </c>
      <c r="I377" s="264">
        <v>9500</v>
      </c>
      <c r="J377" s="265" t="s">
        <v>294</v>
      </c>
      <c r="K377" s="1192" t="s">
        <v>555</v>
      </c>
      <c r="L377" s="1193"/>
    </row>
    <row r="378" spans="1:12" ht="84" x14ac:dyDescent="0.2">
      <c r="A378" s="262">
        <v>2</v>
      </c>
      <c r="B378" s="263" t="s">
        <v>295</v>
      </c>
      <c r="C378" s="264">
        <v>6000</v>
      </c>
      <c r="D378" s="264">
        <v>6000</v>
      </c>
      <c r="E378" s="265" t="s">
        <v>292</v>
      </c>
      <c r="F378" s="636" t="s">
        <v>296</v>
      </c>
      <c r="G378" s="264">
        <v>6000</v>
      </c>
      <c r="H378" s="263" t="s">
        <v>296</v>
      </c>
      <c r="I378" s="264">
        <v>6000</v>
      </c>
      <c r="J378" s="265" t="s">
        <v>294</v>
      </c>
      <c r="K378" s="1192" t="s">
        <v>556</v>
      </c>
      <c r="L378" s="1193"/>
    </row>
    <row r="379" spans="1:12" ht="63" x14ac:dyDescent="0.2">
      <c r="A379" s="262">
        <v>3</v>
      </c>
      <c r="B379" s="263" t="s">
        <v>291</v>
      </c>
      <c r="C379" s="264">
        <v>9500</v>
      </c>
      <c r="D379" s="264">
        <v>9500</v>
      </c>
      <c r="E379" s="265" t="s">
        <v>292</v>
      </c>
      <c r="F379" s="636" t="s">
        <v>293</v>
      </c>
      <c r="G379" s="264">
        <v>9500</v>
      </c>
      <c r="H379" s="263" t="s">
        <v>293</v>
      </c>
      <c r="I379" s="264">
        <v>9500</v>
      </c>
      <c r="J379" s="265" t="s">
        <v>294</v>
      </c>
      <c r="K379" s="1192" t="s">
        <v>557</v>
      </c>
      <c r="L379" s="1193"/>
    </row>
    <row r="380" spans="1:12" x14ac:dyDescent="0.2">
      <c r="A380" s="29"/>
      <c r="B380" s="30"/>
      <c r="C380" s="40"/>
      <c r="D380" s="40"/>
      <c r="E380" s="30"/>
      <c r="F380" s="468"/>
      <c r="G380" s="32"/>
      <c r="H380" s="29"/>
      <c r="I380" s="32"/>
      <c r="J380" s="32"/>
      <c r="K380" s="873" t="s">
        <v>0</v>
      </c>
      <c r="L380" s="873"/>
    </row>
    <row r="381" spans="1:12" ht="21" customHeight="1" x14ac:dyDescent="0.2">
      <c r="A381" s="1069" t="s">
        <v>37</v>
      </c>
      <c r="B381" s="1069"/>
      <c r="C381" s="1069"/>
      <c r="D381" s="1069"/>
      <c r="E381" s="1069"/>
      <c r="F381" s="1069"/>
      <c r="G381" s="1069"/>
      <c r="H381" s="1069"/>
      <c r="I381" s="1069"/>
      <c r="J381" s="1069"/>
      <c r="K381" s="1069"/>
      <c r="L381" s="1069"/>
    </row>
    <row r="382" spans="1:12" ht="21" customHeight="1" x14ac:dyDescent="0.2">
      <c r="A382" s="1069" t="s">
        <v>297</v>
      </c>
      <c r="B382" s="1069"/>
      <c r="C382" s="1069"/>
      <c r="D382" s="1069"/>
      <c r="E382" s="1069"/>
      <c r="F382" s="1069"/>
      <c r="G382" s="1069"/>
      <c r="H382" s="1069"/>
      <c r="I382" s="1069"/>
      <c r="J382" s="1069"/>
      <c r="K382" s="1069"/>
      <c r="L382" s="1069"/>
    </row>
    <row r="383" spans="1:12" ht="21" customHeight="1" x14ac:dyDescent="0.2">
      <c r="A383" s="1069" t="s">
        <v>213</v>
      </c>
      <c r="B383" s="1069"/>
      <c r="C383" s="1069"/>
      <c r="D383" s="1069"/>
      <c r="E383" s="1069"/>
      <c r="F383" s="1069"/>
      <c r="G383" s="1069"/>
      <c r="H383" s="1069"/>
      <c r="I383" s="1069"/>
      <c r="J383" s="1069"/>
      <c r="K383" s="1069"/>
      <c r="L383" s="1069"/>
    </row>
    <row r="384" spans="1:12" x14ac:dyDescent="0.35">
      <c r="A384" s="35"/>
      <c r="B384" s="36"/>
      <c r="C384" s="41"/>
      <c r="D384" s="41"/>
      <c r="E384" s="36"/>
      <c r="F384" s="35"/>
      <c r="G384" s="38"/>
      <c r="H384" s="35"/>
      <c r="I384" s="38"/>
      <c r="J384" s="38"/>
      <c r="K384" s="30"/>
      <c r="L384" s="296"/>
    </row>
    <row r="385" spans="1:12" ht="40.5" customHeight="1" x14ac:dyDescent="0.2">
      <c r="A385" s="1057" t="s">
        <v>298</v>
      </c>
      <c r="B385" s="1057" t="s">
        <v>2</v>
      </c>
      <c r="C385" s="1058" t="s">
        <v>299</v>
      </c>
      <c r="D385" s="1060" t="s">
        <v>300</v>
      </c>
      <c r="E385" s="1057" t="s">
        <v>5</v>
      </c>
      <c r="F385" s="1057" t="s">
        <v>6</v>
      </c>
      <c r="G385" s="1057"/>
      <c r="H385" s="1057" t="s">
        <v>7</v>
      </c>
      <c r="I385" s="1057"/>
      <c r="J385" s="1057" t="s">
        <v>8</v>
      </c>
      <c r="K385" s="1057" t="s">
        <v>9</v>
      </c>
      <c r="L385" s="1057"/>
    </row>
    <row r="386" spans="1:12" ht="42" x14ac:dyDescent="0.2">
      <c r="A386" s="1057"/>
      <c r="B386" s="1057"/>
      <c r="C386" s="1059"/>
      <c r="D386" s="1060"/>
      <c r="E386" s="1057"/>
      <c r="F386" s="487" t="s">
        <v>10</v>
      </c>
      <c r="G386" s="267" t="s">
        <v>11</v>
      </c>
      <c r="H386" s="267" t="s">
        <v>12</v>
      </c>
      <c r="I386" s="267" t="s">
        <v>301</v>
      </c>
      <c r="J386" s="1057"/>
      <c r="K386" s="1057"/>
      <c r="L386" s="1057"/>
    </row>
    <row r="387" spans="1:12" ht="147" x14ac:dyDescent="0.2">
      <c r="A387" s="282">
        <v>1</v>
      </c>
      <c r="B387" s="118" t="s">
        <v>302</v>
      </c>
      <c r="C387" s="297">
        <v>7944.75</v>
      </c>
      <c r="D387" s="298">
        <v>7944.75</v>
      </c>
      <c r="E387" s="293" t="s">
        <v>131</v>
      </c>
      <c r="F387" s="295" t="s">
        <v>161</v>
      </c>
      <c r="G387" s="299">
        <v>7944.75</v>
      </c>
      <c r="H387" s="295" t="s">
        <v>161</v>
      </c>
      <c r="I387" s="299">
        <v>7944.75</v>
      </c>
      <c r="J387" s="293" t="s">
        <v>95</v>
      </c>
      <c r="K387" s="161">
        <v>3300076266</v>
      </c>
      <c r="L387" s="161" t="s">
        <v>303</v>
      </c>
    </row>
    <row r="388" spans="1:12" ht="63" x14ac:dyDescent="0.2">
      <c r="A388" s="282">
        <v>2</v>
      </c>
      <c r="B388" s="300" t="s">
        <v>304</v>
      </c>
      <c r="C388" s="301">
        <v>72760</v>
      </c>
      <c r="D388" s="301">
        <v>72760</v>
      </c>
      <c r="E388" s="293" t="s">
        <v>131</v>
      </c>
      <c r="F388" s="484" t="s">
        <v>305</v>
      </c>
      <c r="G388" s="281">
        <v>72760</v>
      </c>
      <c r="H388" s="226" t="s">
        <v>305</v>
      </c>
      <c r="I388" s="302">
        <v>72760</v>
      </c>
      <c r="J388" s="293" t="s">
        <v>95</v>
      </c>
      <c r="K388" s="282">
        <v>3300076285</v>
      </c>
      <c r="L388" s="282" t="s">
        <v>303</v>
      </c>
    </row>
    <row r="389" spans="1:12" ht="126" x14ac:dyDescent="0.2">
      <c r="A389" s="282">
        <v>3</v>
      </c>
      <c r="B389" s="292" t="s">
        <v>306</v>
      </c>
      <c r="C389" s="303">
        <v>500000</v>
      </c>
      <c r="D389" s="304">
        <v>499425</v>
      </c>
      <c r="E389" s="293" t="s">
        <v>131</v>
      </c>
      <c r="F389" s="295" t="s">
        <v>307</v>
      </c>
      <c r="G389" s="281">
        <v>499425</v>
      </c>
      <c r="H389" s="295" t="s">
        <v>307</v>
      </c>
      <c r="I389" s="281">
        <v>499425</v>
      </c>
      <c r="J389" s="293" t="s">
        <v>95</v>
      </c>
      <c r="K389" s="282">
        <v>3300076318</v>
      </c>
      <c r="L389" s="282" t="s">
        <v>308</v>
      </c>
    </row>
    <row r="390" spans="1:12" ht="105" x14ac:dyDescent="0.2">
      <c r="A390" s="282">
        <v>4</v>
      </c>
      <c r="B390" s="292" t="s">
        <v>309</v>
      </c>
      <c r="C390" s="304">
        <v>499990</v>
      </c>
      <c r="D390" s="304">
        <v>499990</v>
      </c>
      <c r="E390" s="293" t="s">
        <v>131</v>
      </c>
      <c r="F390" s="484" t="s">
        <v>310</v>
      </c>
      <c r="G390" s="281">
        <v>499990</v>
      </c>
      <c r="H390" s="226" t="s">
        <v>310</v>
      </c>
      <c r="I390" s="281">
        <v>499990</v>
      </c>
      <c r="J390" s="293" t="s">
        <v>95</v>
      </c>
      <c r="K390" s="282">
        <v>3300076328</v>
      </c>
      <c r="L390" s="282" t="s">
        <v>311</v>
      </c>
    </row>
    <row r="391" spans="1:12" ht="42" x14ac:dyDescent="0.2">
      <c r="A391" s="282">
        <v>5</v>
      </c>
      <c r="B391" s="300" t="s">
        <v>312</v>
      </c>
      <c r="C391" s="301">
        <v>32100</v>
      </c>
      <c r="D391" s="301">
        <v>32100</v>
      </c>
      <c r="E391" s="293" t="s">
        <v>131</v>
      </c>
      <c r="F391" s="484" t="s">
        <v>313</v>
      </c>
      <c r="G391" s="281">
        <v>32100</v>
      </c>
      <c r="H391" s="226" t="s">
        <v>313</v>
      </c>
      <c r="I391" s="302">
        <v>32100</v>
      </c>
      <c r="J391" s="293" t="s">
        <v>95</v>
      </c>
      <c r="K391" s="282">
        <v>3300076412</v>
      </c>
      <c r="L391" s="282" t="s">
        <v>314</v>
      </c>
    </row>
    <row r="392" spans="1:12" ht="84" x14ac:dyDescent="0.2">
      <c r="A392" s="282">
        <v>6</v>
      </c>
      <c r="B392" s="300" t="s">
        <v>315</v>
      </c>
      <c r="C392" s="301">
        <v>500000</v>
      </c>
      <c r="D392" s="301">
        <v>499160.35</v>
      </c>
      <c r="E392" s="293" t="s">
        <v>131</v>
      </c>
      <c r="F392" s="484" t="s">
        <v>316</v>
      </c>
      <c r="G392" s="281">
        <v>494233</v>
      </c>
      <c r="H392" s="226" t="s">
        <v>316</v>
      </c>
      <c r="I392" s="302">
        <v>494233</v>
      </c>
      <c r="J392" s="293" t="s">
        <v>95</v>
      </c>
      <c r="K392" s="282">
        <v>3300076416</v>
      </c>
      <c r="L392" s="282" t="s">
        <v>317</v>
      </c>
    </row>
    <row r="393" spans="1:12" ht="63" x14ac:dyDescent="0.2">
      <c r="A393" s="282">
        <v>7</v>
      </c>
      <c r="B393" s="300" t="s">
        <v>318</v>
      </c>
      <c r="C393" s="301">
        <v>21084.35</v>
      </c>
      <c r="D393" s="301">
        <v>21084.35</v>
      </c>
      <c r="E393" s="293" t="s">
        <v>131</v>
      </c>
      <c r="F393" s="484" t="s">
        <v>132</v>
      </c>
      <c r="G393" s="281">
        <v>21084.35</v>
      </c>
      <c r="H393" s="226" t="s">
        <v>132</v>
      </c>
      <c r="I393" s="302">
        <v>21084.35</v>
      </c>
      <c r="J393" s="293" t="s">
        <v>95</v>
      </c>
      <c r="K393" s="282">
        <v>3300076413</v>
      </c>
      <c r="L393" s="282" t="s">
        <v>317</v>
      </c>
    </row>
    <row r="394" spans="1:12" ht="63" x14ac:dyDescent="0.2">
      <c r="A394" s="305">
        <v>8</v>
      </c>
      <c r="B394" s="306" t="s">
        <v>304</v>
      </c>
      <c r="C394" s="307">
        <v>83460</v>
      </c>
      <c r="D394" s="307">
        <v>83460</v>
      </c>
      <c r="E394" s="293" t="s">
        <v>131</v>
      </c>
      <c r="F394" s="484" t="s">
        <v>319</v>
      </c>
      <c r="G394" s="281">
        <v>83460</v>
      </c>
      <c r="H394" s="308" t="s">
        <v>319</v>
      </c>
      <c r="I394" s="309">
        <v>83460</v>
      </c>
      <c r="J394" s="293" t="s">
        <v>95</v>
      </c>
      <c r="K394" s="305">
        <v>3300076448</v>
      </c>
      <c r="L394" s="305" t="s">
        <v>320</v>
      </c>
    </row>
    <row r="395" spans="1:12" ht="63" x14ac:dyDescent="0.2">
      <c r="A395" s="282">
        <v>9</v>
      </c>
      <c r="B395" s="300" t="s">
        <v>321</v>
      </c>
      <c r="C395" s="301">
        <v>205333</v>
      </c>
      <c r="D395" s="301">
        <v>205333</v>
      </c>
      <c r="E395" s="293" t="s">
        <v>131</v>
      </c>
      <c r="F395" s="484" t="s">
        <v>319</v>
      </c>
      <c r="G395" s="281">
        <v>205333</v>
      </c>
      <c r="H395" s="308" t="s">
        <v>319</v>
      </c>
      <c r="I395" s="302">
        <v>205333</v>
      </c>
      <c r="J395" s="293" t="s">
        <v>95</v>
      </c>
      <c r="K395" s="282">
        <v>3300076447</v>
      </c>
      <c r="L395" s="282" t="s">
        <v>320</v>
      </c>
    </row>
    <row r="396" spans="1:12" ht="63" x14ac:dyDescent="0.2">
      <c r="A396" s="282">
        <v>10</v>
      </c>
      <c r="B396" s="300" t="s">
        <v>322</v>
      </c>
      <c r="C396" s="301">
        <v>72760</v>
      </c>
      <c r="D396" s="301">
        <v>72760</v>
      </c>
      <c r="E396" s="293" t="s">
        <v>131</v>
      </c>
      <c r="F396" s="484" t="s">
        <v>305</v>
      </c>
      <c r="G396" s="281">
        <v>72760</v>
      </c>
      <c r="H396" s="226" t="s">
        <v>305</v>
      </c>
      <c r="I396" s="302">
        <v>72760</v>
      </c>
      <c r="J396" s="293" t="s">
        <v>95</v>
      </c>
      <c r="K396" s="282">
        <v>3300076446</v>
      </c>
      <c r="L396" s="282" t="s">
        <v>320</v>
      </c>
    </row>
    <row r="397" spans="1:12" ht="42" x14ac:dyDescent="0.2">
      <c r="A397" s="282">
        <v>11</v>
      </c>
      <c r="B397" s="300" t="s">
        <v>323</v>
      </c>
      <c r="C397" s="301">
        <v>13375</v>
      </c>
      <c r="D397" s="301">
        <v>13375</v>
      </c>
      <c r="E397" s="293" t="s">
        <v>131</v>
      </c>
      <c r="F397" s="484" t="s">
        <v>324</v>
      </c>
      <c r="G397" s="281">
        <v>13375</v>
      </c>
      <c r="H397" s="226" t="s">
        <v>324</v>
      </c>
      <c r="I397" s="302">
        <v>13375</v>
      </c>
      <c r="J397" s="293" t="s">
        <v>95</v>
      </c>
      <c r="K397" s="282">
        <v>3300076460</v>
      </c>
      <c r="L397" s="282" t="s">
        <v>325</v>
      </c>
    </row>
    <row r="398" spans="1:12" ht="126" x14ac:dyDescent="0.2">
      <c r="A398" s="305">
        <v>12</v>
      </c>
      <c r="B398" s="292" t="s">
        <v>326</v>
      </c>
      <c r="C398" s="304">
        <v>495965</v>
      </c>
      <c r="D398" s="304">
        <v>495965</v>
      </c>
      <c r="E398" s="293" t="s">
        <v>131</v>
      </c>
      <c r="F398" s="484" t="s">
        <v>327</v>
      </c>
      <c r="G398" s="281">
        <v>495965</v>
      </c>
      <c r="H398" s="226" t="s">
        <v>327</v>
      </c>
      <c r="I398" s="281">
        <v>495965</v>
      </c>
      <c r="J398" s="293" t="s">
        <v>95</v>
      </c>
      <c r="K398" s="282">
        <v>3300076443</v>
      </c>
      <c r="L398" s="282" t="s">
        <v>328</v>
      </c>
    </row>
    <row r="399" spans="1:12" ht="112.5" customHeight="1" x14ac:dyDescent="0.2">
      <c r="A399" s="305">
        <v>13</v>
      </c>
      <c r="B399" s="292" t="s">
        <v>329</v>
      </c>
      <c r="C399" s="304">
        <v>387714.5</v>
      </c>
      <c r="D399" s="304">
        <v>387714.5</v>
      </c>
      <c r="E399" s="293" t="s">
        <v>131</v>
      </c>
      <c r="F399" s="484" t="s">
        <v>330</v>
      </c>
      <c r="G399" s="281">
        <v>387714.5</v>
      </c>
      <c r="H399" s="226" t="s">
        <v>330</v>
      </c>
      <c r="I399" s="281">
        <v>387714.5</v>
      </c>
      <c r="J399" s="293" t="s">
        <v>95</v>
      </c>
      <c r="K399" s="282">
        <v>3300076459</v>
      </c>
      <c r="L399" s="282" t="s">
        <v>331</v>
      </c>
    </row>
    <row r="400" spans="1:12" ht="51.75" customHeight="1" x14ac:dyDescent="0.2">
      <c r="A400" s="282">
        <v>14</v>
      </c>
      <c r="B400" s="300" t="s">
        <v>332</v>
      </c>
      <c r="C400" s="301">
        <v>99724</v>
      </c>
      <c r="D400" s="301">
        <v>99724</v>
      </c>
      <c r="E400" s="293" t="s">
        <v>131</v>
      </c>
      <c r="F400" s="484" t="s">
        <v>313</v>
      </c>
      <c r="G400" s="281">
        <v>99724</v>
      </c>
      <c r="H400" s="226" t="s">
        <v>313</v>
      </c>
      <c r="I400" s="302">
        <v>99724</v>
      </c>
      <c r="J400" s="293" t="s">
        <v>95</v>
      </c>
      <c r="K400" s="282">
        <v>3300076540</v>
      </c>
      <c r="L400" s="282" t="s">
        <v>333</v>
      </c>
    </row>
    <row r="401" spans="1:12" ht="63" x14ac:dyDescent="0.2">
      <c r="A401" s="1061">
        <v>15</v>
      </c>
      <c r="B401" s="1064" t="s">
        <v>334</v>
      </c>
      <c r="C401" s="1065">
        <v>900000</v>
      </c>
      <c r="D401" s="1065">
        <v>899684.89</v>
      </c>
      <c r="E401" s="1066" t="s">
        <v>335</v>
      </c>
      <c r="F401" s="308" t="s">
        <v>336</v>
      </c>
      <c r="G401" s="643">
        <v>898158</v>
      </c>
      <c r="H401" s="1067" t="s">
        <v>337</v>
      </c>
      <c r="I401" s="1068">
        <v>877400</v>
      </c>
      <c r="J401" s="1066" t="s">
        <v>119</v>
      </c>
      <c r="K401" s="1056" t="s">
        <v>338</v>
      </c>
      <c r="L401" s="1056" t="s">
        <v>339</v>
      </c>
    </row>
    <row r="402" spans="1:12" ht="42" x14ac:dyDescent="0.2">
      <c r="A402" s="1062"/>
      <c r="B402" s="1064"/>
      <c r="C402" s="1065"/>
      <c r="D402" s="1065"/>
      <c r="E402" s="1066"/>
      <c r="F402" s="644" t="s">
        <v>337</v>
      </c>
      <c r="G402" s="324">
        <v>891417</v>
      </c>
      <c r="H402" s="1067"/>
      <c r="I402" s="1068"/>
      <c r="J402" s="1066"/>
      <c r="K402" s="1056"/>
      <c r="L402" s="1056"/>
    </row>
    <row r="403" spans="1:12" ht="42" x14ac:dyDescent="0.2">
      <c r="A403" s="1063"/>
      <c r="B403" s="1064"/>
      <c r="C403" s="1065"/>
      <c r="D403" s="1065"/>
      <c r="E403" s="1066"/>
      <c r="F403" s="283" t="s">
        <v>340</v>
      </c>
      <c r="G403" s="645">
        <v>899684.89</v>
      </c>
      <c r="H403" s="1067"/>
      <c r="I403" s="1068"/>
      <c r="J403" s="1066"/>
      <c r="K403" s="1056"/>
      <c r="L403" s="1056"/>
    </row>
    <row r="404" spans="1:12" x14ac:dyDescent="0.35">
      <c r="A404" s="310"/>
      <c r="B404" s="45"/>
      <c r="C404" s="46"/>
      <c r="D404" s="46"/>
      <c r="E404" s="45"/>
      <c r="F404" s="47"/>
      <c r="G404" s="48"/>
      <c r="H404" s="47"/>
      <c r="I404" s="49">
        <f>SUM(I387:I403)</f>
        <v>3863268.6</v>
      </c>
      <c r="J404" s="45"/>
      <c r="K404" s="45"/>
      <c r="L404" s="311"/>
    </row>
    <row r="405" spans="1:12" x14ac:dyDescent="0.2">
      <c r="A405" s="1"/>
      <c r="B405" s="2"/>
      <c r="C405" s="1"/>
      <c r="D405" s="1"/>
      <c r="E405" s="2"/>
      <c r="F405" s="1"/>
      <c r="G405" s="3"/>
      <c r="H405" s="1"/>
      <c r="I405" s="3"/>
      <c r="J405" s="3"/>
      <c r="K405" s="874" t="s">
        <v>0</v>
      </c>
      <c r="L405" s="874"/>
    </row>
    <row r="406" spans="1:12" x14ac:dyDescent="0.2">
      <c r="A406" s="874" t="s">
        <v>37</v>
      </c>
      <c r="B406" s="874"/>
      <c r="C406" s="874"/>
      <c r="D406" s="874"/>
      <c r="E406" s="874"/>
      <c r="F406" s="874"/>
      <c r="G406" s="874"/>
      <c r="H406" s="874"/>
      <c r="I406" s="874"/>
      <c r="J406" s="874"/>
      <c r="K406" s="874"/>
    </row>
    <row r="407" spans="1:12" x14ac:dyDescent="0.2">
      <c r="A407" s="874" t="s">
        <v>341</v>
      </c>
      <c r="B407" s="874"/>
      <c r="C407" s="874"/>
      <c r="D407" s="874"/>
      <c r="E407" s="874"/>
      <c r="F407" s="874"/>
      <c r="G407" s="874"/>
      <c r="H407" s="874"/>
      <c r="I407" s="874"/>
      <c r="J407" s="874"/>
      <c r="K407" s="874"/>
    </row>
    <row r="408" spans="1:12" x14ac:dyDescent="0.2">
      <c r="A408" s="874" t="s">
        <v>213</v>
      </c>
      <c r="B408" s="874"/>
      <c r="C408" s="874"/>
      <c r="D408" s="874"/>
      <c r="E408" s="874"/>
      <c r="F408" s="874"/>
      <c r="G408" s="874"/>
      <c r="H408" s="874"/>
      <c r="I408" s="874"/>
      <c r="J408" s="874"/>
      <c r="K408" s="874"/>
    </row>
    <row r="409" spans="1:12" x14ac:dyDescent="0.2">
      <c r="A409" s="186"/>
      <c r="B409" s="187"/>
      <c r="C409" s="186"/>
      <c r="D409" s="186"/>
      <c r="E409" s="187"/>
      <c r="F409" s="186"/>
      <c r="G409" s="188"/>
      <c r="H409" s="186"/>
      <c r="I409" s="188"/>
      <c r="J409" s="188"/>
      <c r="K409" s="187"/>
    </row>
    <row r="410" spans="1:12" ht="42" customHeight="1" x14ac:dyDescent="0.2">
      <c r="A410" s="1051" t="s">
        <v>1</v>
      </c>
      <c r="B410" s="1053" t="s">
        <v>39</v>
      </c>
      <c r="C410" s="1054" t="s">
        <v>40</v>
      </c>
      <c r="D410" s="1051" t="s">
        <v>41</v>
      </c>
      <c r="E410" s="1053" t="s">
        <v>42</v>
      </c>
      <c r="F410" s="1053" t="s">
        <v>43</v>
      </c>
      <c r="G410" s="1053"/>
      <c r="H410" s="1051" t="s">
        <v>7</v>
      </c>
      <c r="I410" s="1051"/>
      <c r="J410" s="1051" t="s">
        <v>44</v>
      </c>
      <c r="K410" s="1054" t="s">
        <v>18</v>
      </c>
    </row>
    <row r="411" spans="1:12" ht="63" x14ac:dyDescent="0.2">
      <c r="A411" s="1051"/>
      <c r="B411" s="1053"/>
      <c r="C411" s="1055"/>
      <c r="D411" s="1051"/>
      <c r="E411" s="1053"/>
      <c r="F411" s="482" t="s">
        <v>10</v>
      </c>
      <c r="G411" s="266" t="s">
        <v>45</v>
      </c>
      <c r="H411" s="269" t="s">
        <v>12</v>
      </c>
      <c r="I411" s="266" t="s">
        <v>46</v>
      </c>
      <c r="J411" s="1051"/>
      <c r="K411" s="1055"/>
    </row>
    <row r="412" spans="1:12" x14ac:dyDescent="0.2">
      <c r="A412" s="1048" t="s">
        <v>47</v>
      </c>
      <c r="B412" s="1049"/>
      <c r="C412" s="1049"/>
      <c r="D412" s="1049"/>
      <c r="E412" s="1049"/>
      <c r="F412" s="1049"/>
      <c r="G412" s="1049"/>
      <c r="H412" s="1049"/>
      <c r="I412" s="1049"/>
      <c r="J412" s="1049"/>
      <c r="K412" s="1050"/>
    </row>
    <row r="413" spans="1:12" x14ac:dyDescent="0.2">
      <c r="A413" s="189"/>
      <c r="B413" s="191"/>
      <c r="C413" s="190"/>
      <c r="D413" s="190"/>
      <c r="E413" s="190"/>
      <c r="F413" s="189"/>
      <c r="G413" s="224"/>
      <c r="H413" s="225"/>
      <c r="I413" s="190"/>
      <c r="J413" s="190"/>
      <c r="K413" s="312"/>
    </row>
    <row r="414" spans="1:12" x14ac:dyDescent="0.2">
      <c r="A414" s="313"/>
      <c r="B414" s="314"/>
      <c r="C414" s="315"/>
      <c r="D414" s="315"/>
      <c r="E414" s="316"/>
      <c r="F414" s="317"/>
      <c r="G414" s="318"/>
      <c r="H414" s="319"/>
      <c r="I414" s="315"/>
      <c r="J414" s="316"/>
      <c r="K414" s="320"/>
    </row>
    <row r="415" spans="1:12" x14ac:dyDescent="0.2">
      <c r="A415" s="29"/>
      <c r="B415" s="30"/>
      <c r="C415" s="31"/>
      <c r="D415" s="31"/>
      <c r="E415" s="30"/>
      <c r="F415" s="468"/>
      <c r="G415" s="32"/>
      <c r="H415" s="29"/>
      <c r="I415" s="32"/>
      <c r="J415" s="32"/>
      <c r="K415" s="33" t="s">
        <v>0</v>
      </c>
    </row>
    <row r="416" spans="1:12" x14ac:dyDescent="0.2">
      <c r="A416" s="845" t="s">
        <v>342</v>
      </c>
      <c r="B416" s="845"/>
      <c r="C416" s="845"/>
      <c r="D416" s="845"/>
      <c r="E416" s="845"/>
      <c r="F416" s="845"/>
      <c r="G416" s="845"/>
      <c r="H416" s="845"/>
      <c r="I416" s="845"/>
      <c r="J416" s="845"/>
      <c r="K416" s="845"/>
    </row>
    <row r="417" spans="1:12" x14ac:dyDescent="0.2">
      <c r="A417" s="845" t="s">
        <v>343</v>
      </c>
      <c r="B417" s="845"/>
      <c r="C417" s="845"/>
      <c r="D417" s="845"/>
      <c r="E417" s="845"/>
      <c r="F417" s="845"/>
      <c r="G417" s="845"/>
      <c r="H417" s="845"/>
      <c r="I417" s="845"/>
      <c r="J417" s="845"/>
      <c r="K417" s="845"/>
    </row>
    <row r="418" spans="1:12" x14ac:dyDescent="0.2">
      <c r="A418" s="845" t="s">
        <v>344</v>
      </c>
      <c r="B418" s="845"/>
      <c r="C418" s="845"/>
      <c r="D418" s="845"/>
      <c r="E418" s="845"/>
      <c r="F418" s="845"/>
      <c r="G418" s="845"/>
      <c r="H418" s="845"/>
      <c r="I418" s="845"/>
      <c r="J418" s="845"/>
      <c r="K418" s="845"/>
    </row>
    <row r="419" spans="1:12" x14ac:dyDescent="0.2">
      <c r="A419" s="35"/>
      <c r="B419" s="36"/>
      <c r="C419" s="37"/>
      <c r="D419" s="37"/>
      <c r="E419" s="36"/>
      <c r="F419" s="35"/>
      <c r="G419" s="38"/>
      <c r="H419" s="35"/>
      <c r="I419" s="38"/>
      <c r="J419" s="38"/>
      <c r="K419" s="30"/>
    </row>
    <row r="420" spans="1:12" ht="41.25" customHeight="1" x14ac:dyDescent="0.2">
      <c r="A420" s="1051" t="s">
        <v>1</v>
      </c>
      <c r="B420" s="1051" t="s">
        <v>2</v>
      </c>
      <c r="C420" s="1052" t="s">
        <v>3</v>
      </c>
      <c r="D420" s="1052" t="s">
        <v>4</v>
      </c>
      <c r="E420" s="1051" t="s">
        <v>5</v>
      </c>
      <c r="F420" s="1051" t="s">
        <v>6</v>
      </c>
      <c r="G420" s="1051"/>
      <c r="H420" s="1051" t="s">
        <v>7</v>
      </c>
      <c r="I420" s="1051"/>
      <c r="J420" s="1051" t="s">
        <v>8</v>
      </c>
      <c r="K420" s="916" t="s">
        <v>9</v>
      </c>
      <c r="L420" s="917"/>
    </row>
    <row r="421" spans="1:12" ht="42" x14ac:dyDescent="0.2">
      <c r="A421" s="1051"/>
      <c r="B421" s="1051"/>
      <c r="C421" s="1052"/>
      <c r="D421" s="1052"/>
      <c r="E421" s="1051"/>
      <c r="F421" s="542" t="s">
        <v>10</v>
      </c>
      <c r="G421" s="542" t="s">
        <v>11</v>
      </c>
      <c r="H421" s="542" t="s">
        <v>12</v>
      </c>
      <c r="I421" s="542" t="s">
        <v>13</v>
      </c>
      <c r="J421" s="1051"/>
      <c r="K421" s="918"/>
      <c r="L421" s="919"/>
    </row>
    <row r="422" spans="1:12" ht="100.5" customHeight="1" x14ac:dyDescent="0.2">
      <c r="A422" s="321">
        <v>1</v>
      </c>
      <c r="B422" s="322" t="s">
        <v>345</v>
      </c>
      <c r="C422" s="323">
        <v>27950</v>
      </c>
      <c r="D422" s="324">
        <v>27950</v>
      </c>
      <c r="E422" s="325" t="s">
        <v>131</v>
      </c>
      <c r="F422" s="556" t="s">
        <v>346</v>
      </c>
      <c r="G422" s="323">
        <v>27950</v>
      </c>
      <c r="H422" s="338" t="s">
        <v>346</v>
      </c>
      <c r="I422" s="323">
        <v>27950</v>
      </c>
      <c r="J422" s="326" t="s">
        <v>347</v>
      </c>
      <c r="K422" s="878" t="s">
        <v>363</v>
      </c>
      <c r="L422" s="1045"/>
    </row>
    <row r="423" spans="1:12" ht="133.5" customHeight="1" x14ac:dyDescent="0.2">
      <c r="A423" s="327">
        <v>2</v>
      </c>
      <c r="B423" s="543" t="s">
        <v>348</v>
      </c>
      <c r="C423" s="328">
        <v>210000</v>
      </c>
      <c r="D423" s="329">
        <v>210000</v>
      </c>
      <c r="E423" s="330" t="s">
        <v>131</v>
      </c>
      <c r="F423" s="590" t="s">
        <v>349</v>
      </c>
      <c r="G423" s="328">
        <v>210000</v>
      </c>
      <c r="H423" s="339" t="s">
        <v>349</v>
      </c>
      <c r="I423" s="328">
        <v>210000</v>
      </c>
      <c r="J423" s="543" t="s">
        <v>350</v>
      </c>
      <c r="K423" s="1046" t="s">
        <v>558</v>
      </c>
      <c r="L423" s="1047"/>
    </row>
    <row r="424" spans="1:12" ht="149.25" customHeight="1" x14ac:dyDescent="0.2">
      <c r="A424" s="336">
        <v>3</v>
      </c>
      <c r="B424" s="557" t="s">
        <v>351</v>
      </c>
      <c r="C424" s="337">
        <v>140000</v>
      </c>
      <c r="D424" s="281">
        <v>140000</v>
      </c>
      <c r="E424" s="239" t="s">
        <v>131</v>
      </c>
      <c r="F424" s="555" t="s">
        <v>352</v>
      </c>
      <c r="G424" s="337">
        <v>140000</v>
      </c>
      <c r="H424" s="300" t="s">
        <v>352</v>
      </c>
      <c r="I424" s="337">
        <v>140000</v>
      </c>
      <c r="J424" s="557" t="s">
        <v>350</v>
      </c>
      <c r="K424" s="763" t="s">
        <v>559</v>
      </c>
      <c r="L424" s="764"/>
    </row>
    <row r="425" spans="1:12" ht="119.25" customHeight="1" x14ac:dyDescent="0.2">
      <c r="A425" s="618">
        <v>4</v>
      </c>
      <c r="B425" s="549" t="s">
        <v>353</v>
      </c>
      <c r="C425" s="1350">
        <v>8881</v>
      </c>
      <c r="D425" s="552">
        <v>8881</v>
      </c>
      <c r="E425" s="1351" t="s">
        <v>131</v>
      </c>
      <c r="F425" s="112" t="s">
        <v>354</v>
      </c>
      <c r="G425" s="1350">
        <v>8881</v>
      </c>
      <c r="H425" s="1352" t="s">
        <v>354</v>
      </c>
      <c r="I425" s="1353">
        <v>8881</v>
      </c>
      <c r="J425" s="1354" t="s">
        <v>355</v>
      </c>
      <c r="K425" s="1355" t="s">
        <v>560</v>
      </c>
      <c r="L425" s="1264"/>
    </row>
    <row r="426" spans="1:12" ht="135.75" customHeight="1" x14ac:dyDescent="0.2">
      <c r="A426" s="340">
        <v>5</v>
      </c>
      <c r="B426" s="7" t="s">
        <v>356</v>
      </c>
      <c r="C426" s="341">
        <v>72000</v>
      </c>
      <c r="D426" s="86">
        <v>72000</v>
      </c>
      <c r="E426" s="342" t="s">
        <v>131</v>
      </c>
      <c r="F426" s="62" t="s">
        <v>357</v>
      </c>
      <c r="G426" s="341">
        <v>72000</v>
      </c>
      <c r="H426" s="7" t="s">
        <v>357</v>
      </c>
      <c r="I426" s="341">
        <v>72000</v>
      </c>
      <c r="J426" s="7" t="s">
        <v>358</v>
      </c>
      <c r="K426" s="1046" t="s">
        <v>561</v>
      </c>
      <c r="L426" s="1047"/>
    </row>
    <row r="427" spans="1:12" ht="228.75" customHeight="1" x14ac:dyDescent="0.2">
      <c r="A427" s="332">
        <v>6</v>
      </c>
      <c r="B427" s="495" t="s">
        <v>359</v>
      </c>
      <c r="C427" s="331">
        <v>280300</v>
      </c>
      <c r="D427" s="333">
        <v>280300</v>
      </c>
      <c r="E427" s="334" t="s">
        <v>131</v>
      </c>
      <c r="F427" s="594" t="s">
        <v>360</v>
      </c>
      <c r="G427" s="334">
        <v>280300</v>
      </c>
      <c r="H427" s="495" t="s">
        <v>360</v>
      </c>
      <c r="I427" s="335">
        <v>280300</v>
      </c>
      <c r="J427" s="495" t="s">
        <v>361</v>
      </c>
      <c r="K427" s="1046" t="s">
        <v>562</v>
      </c>
      <c r="L427" s="1047"/>
    </row>
    <row r="428" spans="1:12" ht="112.5" customHeight="1" x14ac:dyDescent="0.2">
      <c r="A428" s="336">
        <v>7</v>
      </c>
      <c r="B428" s="483" t="s">
        <v>362</v>
      </c>
      <c r="C428" s="337">
        <v>30660</v>
      </c>
      <c r="D428" s="281">
        <v>30660</v>
      </c>
      <c r="E428" s="239" t="s">
        <v>131</v>
      </c>
      <c r="F428" s="486" t="s">
        <v>346</v>
      </c>
      <c r="G428" s="239">
        <v>30660</v>
      </c>
      <c r="H428" s="483" t="s">
        <v>346</v>
      </c>
      <c r="I428" s="239">
        <v>30660</v>
      </c>
      <c r="J428" s="483" t="s">
        <v>347</v>
      </c>
      <c r="K428" s="1046" t="s">
        <v>563</v>
      </c>
      <c r="L428" s="1047"/>
    </row>
    <row r="429" spans="1:12" x14ac:dyDescent="0.2">
      <c r="A429" s="29"/>
      <c r="B429" s="30"/>
      <c r="C429" s="31"/>
      <c r="D429" s="31"/>
      <c r="E429" s="30"/>
      <c r="F429" s="468"/>
      <c r="G429" s="32"/>
      <c r="H429" s="29"/>
      <c r="I429" s="32"/>
      <c r="J429" s="32"/>
      <c r="K429" s="845" t="s">
        <v>0</v>
      </c>
      <c r="L429" s="845"/>
    </row>
    <row r="430" spans="1:12" ht="21" customHeight="1" x14ac:dyDescent="0.2">
      <c r="A430" s="845" t="s">
        <v>364</v>
      </c>
      <c r="B430" s="845"/>
      <c r="C430" s="845"/>
      <c r="D430" s="845"/>
      <c r="E430" s="845"/>
      <c r="F430" s="845"/>
      <c r="G430" s="845"/>
      <c r="H430" s="845"/>
      <c r="I430" s="845"/>
      <c r="J430" s="845"/>
      <c r="K430" s="845"/>
      <c r="L430" s="845"/>
    </row>
    <row r="431" spans="1:12" ht="21" customHeight="1" x14ac:dyDescent="0.2">
      <c r="A431" s="845" t="s">
        <v>365</v>
      </c>
      <c r="B431" s="845"/>
      <c r="C431" s="845"/>
      <c r="D431" s="845"/>
      <c r="E431" s="845"/>
      <c r="F431" s="845"/>
      <c r="G431" s="845"/>
      <c r="H431" s="845"/>
      <c r="I431" s="845"/>
      <c r="J431" s="845"/>
      <c r="K431" s="845"/>
      <c r="L431" s="845"/>
    </row>
    <row r="432" spans="1:12" ht="21" customHeight="1" x14ac:dyDescent="0.2">
      <c r="A432" s="845" t="s">
        <v>366</v>
      </c>
      <c r="B432" s="845"/>
      <c r="C432" s="845"/>
      <c r="D432" s="845"/>
      <c r="E432" s="845"/>
      <c r="F432" s="845"/>
      <c r="G432" s="845"/>
      <c r="H432" s="845"/>
      <c r="I432" s="845"/>
      <c r="J432" s="845"/>
      <c r="K432" s="845"/>
      <c r="L432" s="845"/>
    </row>
    <row r="433" spans="1:12" x14ac:dyDescent="0.2">
      <c r="A433" s="35"/>
      <c r="B433" s="36"/>
      <c r="C433" s="37"/>
      <c r="D433" s="37"/>
      <c r="E433" s="36"/>
      <c r="F433" s="35"/>
      <c r="G433" s="38"/>
      <c r="H433" s="35"/>
      <c r="I433" s="38"/>
      <c r="J433" s="38"/>
      <c r="K433" s="30"/>
    </row>
    <row r="434" spans="1:12" ht="42" customHeight="1" x14ac:dyDescent="0.2">
      <c r="A434" s="856" t="s">
        <v>1</v>
      </c>
      <c r="B434" s="856" t="s">
        <v>2</v>
      </c>
      <c r="C434" s="1044" t="s">
        <v>3</v>
      </c>
      <c r="D434" s="1044" t="s">
        <v>4</v>
      </c>
      <c r="E434" s="856" t="s">
        <v>5</v>
      </c>
      <c r="F434" s="856" t="s">
        <v>6</v>
      </c>
      <c r="G434" s="856"/>
      <c r="H434" s="856" t="s">
        <v>7</v>
      </c>
      <c r="I434" s="856"/>
      <c r="J434" s="856" t="s">
        <v>8</v>
      </c>
      <c r="K434" s="846" t="s">
        <v>9</v>
      </c>
      <c r="L434" s="847"/>
    </row>
    <row r="435" spans="1:12" ht="42" x14ac:dyDescent="0.2">
      <c r="A435" s="856"/>
      <c r="B435" s="856"/>
      <c r="C435" s="1044"/>
      <c r="D435" s="1044"/>
      <c r="E435" s="856"/>
      <c r="F435" s="472" t="s">
        <v>10</v>
      </c>
      <c r="G435" s="472" t="s">
        <v>11</v>
      </c>
      <c r="H435" s="472" t="s">
        <v>12</v>
      </c>
      <c r="I435" s="472" t="s">
        <v>13</v>
      </c>
      <c r="J435" s="856"/>
      <c r="K435" s="848"/>
      <c r="L435" s="849"/>
    </row>
    <row r="436" spans="1:12" ht="268.5" customHeight="1" x14ac:dyDescent="0.2">
      <c r="A436" s="343">
        <v>1</v>
      </c>
      <c r="B436" s="123" t="s">
        <v>367</v>
      </c>
      <c r="C436" s="61">
        <v>296750000</v>
      </c>
      <c r="D436" s="61">
        <v>2635466578</v>
      </c>
      <c r="E436" s="61" t="s">
        <v>368</v>
      </c>
      <c r="F436" s="61" t="s">
        <v>369</v>
      </c>
      <c r="G436" s="344" t="s">
        <v>370</v>
      </c>
      <c r="H436" s="344" t="s">
        <v>371</v>
      </c>
      <c r="I436" s="344">
        <v>185106578</v>
      </c>
      <c r="J436" s="344" t="s">
        <v>372</v>
      </c>
      <c r="K436" s="1040" t="s">
        <v>373</v>
      </c>
      <c r="L436" s="1041"/>
    </row>
    <row r="437" spans="1:12" x14ac:dyDescent="0.2">
      <c r="A437" s="371"/>
      <c r="B437" s="372"/>
      <c r="C437" s="371"/>
      <c r="D437" s="371"/>
      <c r="E437" s="371"/>
      <c r="F437" s="479"/>
      <c r="G437" s="374"/>
      <c r="H437" s="373"/>
      <c r="I437" s="371"/>
      <c r="J437" s="1024" t="s">
        <v>81</v>
      </c>
      <c r="K437" s="1024"/>
      <c r="L437" s="1024"/>
    </row>
    <row r="438" spans="1:12" x14ac:dyDescent="0.2">
      <c r="A438" s="1025" t="s">
        <v>374</v>
      </c>
      <c r="B438" s="1025"/>
      <c r="C438" s="1025"/>
      <c r="D438" s="1025"/>
      <c r="E438" s="1025"/>
      <c r="F438" s="1025"/>
      <c r="G438" s="1025"/>
      <c r="H438" s="1025"/>
      <c r="I438" s="1025"/>
      <c r="J438" s="1025"/>
      <c r="K438" s="1025"/>
      <c r="L438" s="375"/>
    </row>
    <row r="439" spans="1:12" x14ac:dyDescent="0.2">
      <c r="A439" s="1025" t="s">
        <v>398</v>
      </c>
      <c r="B439" s="1025"/>
      <c r="C439" s="1025"/>
      <c r="D439" s="1025"/>
      <c r="E439" s="1025"/>
      <c r="F439" s="1025"/>
      <c r="G439" s="1025"/>
      <c r="H439" s="1025"/>
      <c r="I439" s="1025"/>
      <c r="J439" s="1025"/>
      <c r="K439" s="912"/>
      <c r="L439" s="294"/>
    </row>
    <row r="440" spans="1:12" x14ac:dyDescent="0.2">
      <c r="A440" s="1026" t="s">
        <v>375</v>
      </c>
      <c r="B440" s="1026"/>
      <c r="C440" s="1026"/>
      <c r="D440" s="1026"/>
      <c r="E440" s="1026"/>
      <c r="F440" s="1026"/>
      <c r="G440" s="1026"/>
      <c r="H440" s="1026"/>
      <c r="I440" s="1026"/>
      <c r="J440" s="1026"/>
      <c r="K440" s="811"/>
      <c r="L440" s="294"/>
    </row>
    <row r="441" spans="1:12" x14ac:dyDescent="0.2">
      <c r="A441" s="1042" t="s">
        <v>131</v>
      </c>
      <c r="B441" s="1043"/>
      <c r="C441" s="1043"/>
      <c r="D441" s="1043"/>
      <c r="E441" s="1043"/>
      <c r="F441" s="1043"/>
      <c r="G441" s="1043"/>
      <c r="H441" s="1043"/>
      <c r="I441" s="1043"/>
      <c r="J441" s="1043"/>
      <c r="K441" s="1043"/>
      <c r="L441" s="376"/>
    </row>
    <row r="442" spans="1:12" x14ac:dyDescent="0.2">
      <c r="A442" s="377"/>
      <c r="B442" s="372"/>
      <c r="C442" s="373"/>
      <c r="D442" s="373"/>
      <c r="E442" s="373"/>
      <c r="F442" s="479"/>
      <c r="G442" s="374"/>
      <c r="H442" s="373"/>
      <c r="I442" s="373"/>
      <c r="J442" s="373"/>
      <c r="K442" s="378"/>
      <c r="L442" s="375"/>
    </row>
    <row r="443" spans="1:12" ht="49.5" customHeight="1" x14ac:dyDescent="0.35">
      <c r="A443" s="825" t="s">
        <v>1</v>
      </c>
      <c r="B443" s="825" t="s">
        <v>183</v>
      </c>
      <c r="C443" s="825" t="s">
        <v>399</v>
      </c>
      <c r="D443" s="825" t="s">
        <v>4</v>
      </c>
      <c r="E443" s="825" t="s">
        <v>86</v>
      </c>
      <c r="F443" s="1027" t="s">
        <v>43</v>
      </c>
      <c r="G443" s="1028"/>
      <c r="H443" s="1029" t="s">
        <v>186</v>
      </c>
      <c r="I443" s="1029"/>
      <c r="J443" s="825" t="s">
        <v>8</v>
      </c>
      <c r="K443" s="934" t="s">
        <v>376</v>
      </c>
      <c r="L443" s="935"/>
    </row>
    <row r="444" spans="1:12" ht="48" customHeight="1" x14ac:dyDescent="0.2">
      <c r="A444" s="1032"/>
      <c r="B444" s="1032"/>
      <c r="C444" s="1032"/>
      <c r="D444" s="1032"/>
      <c r="E444" s="1032"/>
      <c r="F444" s="1034" t="s">
        <v>10</v>
      </c>
      <c r="G444" s="1034" t="s">
        <v>380</v>
      </c>
      <c r="H444" s="825" t="s">
        <v>12</v>
      </c>
      <c r="I444" s="1036" t="s">
        <v>381</v>
      </c>
      <c r="J444" s="1032"/>
      <c r="K444" s="1038"/>
      <c r="L444" s="1039"/>
    </row>
    <row r="445" spans="1:12" x14ac:dyDescent="0.35">
      <c r="A445" s="1032"/>
      <c r="B445" s="1032"/>
      <c r="C445" s="1032"/>
      <c r="D445" s="1032"/>
      <c r="E445" s="1032"/>
      <c r="F445" s="1035"/>
      <c r="G445" s="1035"/>
      <c r="H445" s="1032"/>
      <c r="I445" s="1037"/>
      <c r="J445" s="1032"/>
      <c r="K445" s="1030" t="s">
        <v>382</v>
      </c>
      <c r="L445" s="1031"/>
    </row>
    <row r="446" spans="1:12" x14ac:dyDescent="0.35">
      <c r="A446" s="1033"/>
      <c r="B446" s="1033"/>
      <c r="C446" s="1033"/>
      <c r="D446" s="1033"/>
      <c r="E446" s="1033"/>
      <c r="F446" s="367"/>
      <c r="G446" s="368" t="s">
        <v>379</v>
      </c>
      <c r="H446" s="1033"/>
      <c r="I446" s="368" t="s">
        <v>379</v>
      </c>
      <c r="J446" s="1033"/>
      <c r="K446" s="369"/>
      <c r="L446" s="370"/>
    </row>
    <row r="447" spans="1:12" ht="219.75" customHeight="1" x14ac:dyDescent="0.2">
      <c r="A447" s="126">
        <v>1</v>
      </c>
      <c r="B447" s="384" t="s">
        <v>400</v>
      </c>
      <c r="C447" s="358">
        <v>93457.94</v>
      </c>
      <c r="D447" s="359">
        <v>63014</v>
      </c>
      <c r="E447" s="110" t="s">
        <v>131</v>
      </c>
      <c r="F447" s="379" t="s">
        <v>384</v>
      </c>
      <c r="G447" s="360">
        <v>61123</v>
      </c>
      <c r="H447" s="346" t="str">
        <f t="shared" ref="H447:H453" si="3">+F447</f>
        <v xml:space="preserve"> ห้างหุ้นส่วนจำกัด วอเตอร์เวอค</v>
      </c>
      <c r="I447" s="360">
        <f>SUM(G447)</f>
        <v>61123</v>
      </c>
      <c r="J447" s="110" t="s">
        <v>385</v>
      </c>
      <c r="K447" s="559" t="s">
        <v>386</v>
      </c>
      <c r="L447" s="361">
        <v>244603</v>
      </c>
    </row>
    <row r="448" spans="1:12" ht="206.25" customHeight="1" x14ac:dyDescent="0.2">
      <c r="A448" s="380">
        <v>2</v>
      </c>
      <c r="B448" s="756" t="s">
        <v>403</v>
      </c>
      <c r="C448" s="390">
        <v>373831.78</v>
      </c>
      <c r="D448" s="391">
        <v>363712</v>
      </c>
      <c r="E448" s="161" t="s">
        <v>131</v>
      </c>
      <c r="F448" s="757" t="s">
        <v>387</v>
      </c>
      <c r="G448" s="298">
        <v>352800</v>
      </c>
      <c r="H448" s="541" t="str">
        <f t="shared" si="3"/>
        <v xml:space="preserve"> บริษัท ณัฐวรรณวอเตอร์ไปป์ จำกัด</v>
      </c>
      <c r="I448" s="298">
        <v>352800</v>
      </c>
      <c r="J448" s="161" t="s">
        <v>385</v>
      </c>
      <c r="K448" s="758" t="s">
        <v>388</v>
      </c>
      <c r="L448" s="759">
        <v>244606</v>
      </c>
    </row>
    <row r="449" spans="1:12" ht="340.5" customHeight="1" x14ac:dyDescent="0.2">
      <c r="A449" s="382">
        <v>3</v>
      </c>
      <c r="B449" s="383" t="s">
        <v>401</v>
      </c>
      <c r="C449" s="362">
        <v>467289.72</v>
      </c>
      <c r="D449" s="363">
        <v>400377</v>
      </c>
      <c r="E449" s="364" t="s">
        <v>131</v>
      </c>
      <c r="F449" s="381" t="s">
        <v>389</v>
      </c>
      <c r="G449" s="365">
        <v>388366</v>
      </c>
      <c r="H449" s="366" t="str">
        <f t="shared" si="3"/>
        <v xml:space="preserve"> บริษัท เซน เทค (โกลบอล) จำกัด</v>
      </c>
      <c r="I449" s="365">
        <f>SUM(G449)</f>
        <v>388366</v>
      </c>
      <c r="J449" s="364" t="s">
        <v>385</v>
      </c>
      <c r="K449" s="308" t="s">
        <v>390</v>
      </c>
      <c r="L449" s="361">
        <v>244608</v>
      </c>
    </row>
    <row r="450" spans="1:12" ht="243.75" customHeight="1" x14ac:dyDescent="0.2">
      <c r="A450" s="126">
        <v>4</v>
      </c>
      <c r="B450" s="1356" t="s">
        <v>402</v>
      </c>
      <c r="C450" s="390">
        <v>93457.94</v>
      </c>
      <c r="D450" s="391">
        <v>56998</v>
      </c>
      <c r="E450" s="161" t="s">
        <v>131</v>
      </c>
      <c r="F450" s="757" t="s">
        <v>391</v>
      </c>
      <c r="G450" s="298">
        <v>55288</v>
      </c>
      <c r="H450" s="541" t="str">
        <f t="shared" si="3"/>
        <v> บริษัท ปุณยนุช อินเท็นซ จำกัด</v>
      </c>
      <c r="I450" s="298">
        <f>SUM(G450)</f>
        <v>55288</v>
      </c>
      <c r="J450" s="161" t="s">
        <v>385</v>
      </c>
      <c r="K450" s="559" t="s">
        <v>392</v>
      </c>
      <c r="L450" s="759">
        <v>244610</v>
      </c>
    </row>
    <row r="451" spans="1:12" ht="209.25" customHeight="1" x14ac:dyDescent="0.2">
      <c r="A451" s="382">
        <v>5</v>
      </c>
      <c r="B451" s="383" t="s">
        <v>404</v>
      </c>
      <c r="C451" s="362">
        <v>467289.72</v>
      </c>
      <c r="D451" s="363">
        <v>353220</v>
      </c>
      <c r="E451" s="364" t="s">
        <v>131</v>
      </c>
      <c r="F451" s="381" t="s">
        <v>389</v>
      </c>
      <c r="G451" s="365">
        <v>342623</v>
      </c>
      <c r="H451" s="366" t="str">
        <f t="shared" si="3"/>
        <v xml:space="preserve"> บริษัท เซน เทค (โกลบอล) จำกัด</v>
      </c>
      <c r="I451" s="365">
        <f>SUM(G451)</f>
        <v>342623</v>
      </c>
      <c r="J451" s="364" t="s">
        <v>385</v>
      </c>
      <c r="K451" s="308" t="s">
        <v>393</v>
      </c>
      <c r="L451" s="361">
        <v>244610</v>
      </c>
    </row>
    <row r="452" spans="1:12" ht="201.75" customHeight="1" x14ac:dyDescent="0.2">
      <c r="A452" s="126">
        <v>6</v>
      </c>
      <c r="B452" s="389" t="s">
        <v>405</v>
      </c>
      <c r="C452" s="390">
        <v>467289.72</v>
      </c>
      <c r="D452" s="391">
        <v>468971</v>
      </c>
      <c r="E452" s="161" t="s">
        <v>131</v>
      </c>
      <c r="F452" s="265" t="s">
        <v>394</v>
      </c>
      <c r="G452" s="298">
        <v>454900</v>
      </c>
      <c r="H452" s="541" t="str">
        <f t="shared" si="3"/>
        <v>ห้างหุ้นส่วนจำกัด ชลณัฏฐ์ การช่าง</v>
      </c>
      <c r="I452" s="298">
        <f>SUM(G452)</f>
        <v>454900</v>
      </c>
      <c r="J452" s="161" t="s">
        <v>385</v>
      </c>
      <c r="K452" s="559" t="s">
        <v>395</v>
      </c>
      <c r="L452" s="759">
        <v>244615</v>
      </c>
    </row>
    <row r="453" spans="1:12" ht="130.5" customHeight="1" x14ac:dyDescent="0.2">
      <c r="A453" s="126">
        <v>7</v>
      </c>
      <c r="B453" s="389" t="s">
        <v>406</v>
      </c>
      <c r="C453" s="390">
        <v>467289.72</v>
      </c>
      <c r="D453" s="391">
        <v>409106</v>
      </c>
      <c r="E453" s="161" t="s">
        <v>131</v>
      </c>
      <c r="F453" s="265" t="s">
        <v>396</v>
      </c>
      <c r="G453" s="298">
        <v>396830</v>
      </c>
      <c r="H453" s="509" t="str">
        <f t="shared" si="3"/>
        <v xml:space="preserve"> บริษัท พี.พีค.ไทยเอ็นจิเนียริ่ง จำกัด</v>
      </c>
      <c r="I453" s="298">
        <f>SUM(G453)</f>
        <v>396830</v>
      </c>
      <c r="J453" s="161" t="s">
        <v>385</v>
      </c>
      <c r="K453" s="265" t="s">
        <v>397</v>
      </c>
      <c r="L453" s="759">
        <v>244616</v>
      </c>
    </row>
    <row r="454" spans="1:12" x14ac:dyDescent="0.2">
      <c r="A454" s="371"/>
      <c r="B454" s="372"/>
      <c r="C454" s="371"/>
      <c r="D454" s="371"/>
      <c r="E454" s="371"/>
      <c r="F454" s="479"/>
      <c r="G454" s="374"/>
      <c r="H454" s="373"/>
      <c r="I454" s="371"/>
      <c r="J454" s="940" t="s">
        <v>81</v>
      </c>
      <c r="K454" s="940"/>
      <c r="L454" s="1024"/>
    </row>
    <row r="455" spans="1:12" x14ac:dyDescent="0.2">
      <c r="A455" s="1025" t="s">
        <v>374</v>
      </c>
      <c r="B455" s="1025"/>
      <c r="C455" s="1025"/>
      <c r="D455" s="1025"/>
      <c r="E455" s="1025"/>
      <c r="F455" s="1025"/>
      <c r="G455" s="1025"/>
      <c r="H455" s="1025"/>
      <c r="I455" s="1025"/>
      <c r="J455" s="1025"/>
      <c r="K455" s="1025"/>
      <c r="L455" s="375"/>
    </row>
    <row r="456" spans="1:12" x14ac:dyDescent="0.2">
      <c r="A456" s="1025" t="s">
        <v>398</v>
      </c>
      <c r="B456" s="1025"/>
      <c r="C456" s="1025"/>
      <c r="D456" s="1025"/>
      <c r="E456" s="1025"/>
      <c r="F456" s="1025"/>
      <c r="G456" s="1025"/>
      <c r="H456" s="1025"/>
      <c r="I456" s="1025"/>
      <c r="J456" s="1025"/>
      <c r="K456" s="912"/>
      <c r="L456" s="294"/>
    </row>
    <row r="457" spans="1:12" x14ac:dyDescent="0.2">
      <c r="A457" s="1026" t="s">
        <v>375</v>
      </c>
      <c r="B457" s="1026"/>
      <c r="C457" s="1026"/>
      <c r="D457" s="1026"/>
      <c r="E457" s="1026"/>
      <c r="F457" s="1026"/>
      <c r="G457" s="1026"/>
      <c r="H457" s="1026"/>
      <c r="I457" s="1026"/>
      <c r="J457" s="1026"/>
      <c r="K457" s="811"/>
      <c r="L457" s="294"/>
    </row>
    <row r="458" spans="1:12" x14ac:dyDescent="0.2">
      <c r="A458" s="1018" t="s">
        <v>407</v>
      </c>
      <c r="B458" s="1019"/>
      <c r="C458" s="1019"/>
      <c r="D458" s="1019"/>
      <c r="E458" s="1019"/>
      <c r="F458" s="1019"/>
      <c r="G458" s="1019"/>
      <c r="H458" s="1019"/>
      <c r="I458" s="1019"/>
      <c r="J458" s="1019"/>
      <c r="K458" s="1019"/>
      <c r="L458" s="376"/>
    </row>
    <row r="459" spans="1:12" x14ac:dyDescent="0.2">
      <c r="A459" s="377"/>
      <c r="B459" s="372"/>
      <c r="C459" s="373"/>
      <c r="D459" s="373"/>
      <c r="E459" s="373"/>
      <c r="F459" s="479"/>
      <c r="G459" s="373"/>
      <c r="H459" s="372"/>
      <c r="I459" s="373"/>
      <c r="J459" s="373"/>
      <c r="K459" s="373"/>
      <c r="L459" s="375"/>
    </row>
    <row r="460" spans="1:12" x14ac:dyDescent="0.35">
      <c r="A460" s="349"/>
      <c r="B460" s="385"/>
      <c r="C460" s="345"/>
      <c r="D460" s="350"/>
      <c r="E460" s="349"/>
      <c r="F460" s="1020" t="s">
        <v>43</v>
      </c>
      <c r="G460" s="1021"/>
      <c r="H460" s="1357" t="s">
        <v>186</v>
      </c>
      <c r="I460" s="1357"/>
      <c r="J460" s="351"/>
      <c r="K460" s="1020" t="s">
        <v>376</v>
      </c>
      <c r="L460" s="1021"/>
    </row>
    <row r="461" spans="1:12" x14ac:dyDescent="0.35">
      <c r="A461" s="349" t="s">
        <v>1</v>
      </c>
      <c r="B461" s="349" t="s">
        <v>183</v>
      </c>
      <c r="C461" s="349" t="s">
        <v>377</v>
      </c>
      <c r="D461" s="349" t="s">
        <v>174</v>
      </c>
      <c r="E461" s="349" t="s">
        <v>86</v>
      </c>
      <c r="F461" s="349"/>
      <c r="G461" s="561"/>
      <c r="H461" s="385"/>
      <c r="I461" s="561"/>
      <c r="J461" s="351"/>
      <c r="K461" s="560"/>
      <c r="L461" s="1358"/>
    </row>
    <row r="462" spans="1:12" x14ac:dyDescent="0.35">
      <c r="A462" s="693"/>
      <c r="B462" s="386"/>
      <c r="C462" s="353" t="s">
        <v>378</v>
      </c>
      <c r="D462" s="693" t="s">
        <v>379</v>
      </c>
      <c r="E462" s="693"/>
      <c r="F462" s="355" t="s">
        <v>10</v>
      </c>
      <c r="G462" s="354" t="s">
        <v>380</v>
      </c>
      <c r="H462" s="693" t="s">
        <v>12</v>
      </c>
      <c r="I462" s="563" t="s">
        <v>381</v>
      </c>
      <c r="J462" s="567" t="s">
        <v>8</v>
      </c>
      <c r="K462" s="1022" t="s">
        <v>382</v>
      </c>
      <c r="L462" s="1023"/>
    </row>
    <row r="463" spans="1:12" x14ac:dyDescent="0.35">
      <c r="A463" s="696"/>
      <c r="B463" s="387"/>
      <c r="C463" s="356" t="s">
        <v>383</v>
      </c>
      <c r="D463" s="696"/>
      <c r="E463" s="696"/>
      <c r="F463" s="696"/>
      <c r="G463" s="696" t="s">
        <v>379</v>
      </c>
      <c r="H463" s="387"/>
      <c r="I463" s="357" t="s">
        <v>379</v>
      </c>
      <c r="J463" s="388"/>
      <c r="K463" s="562"/>
      <c r="L463" s="352"/>
    </row>
    <row r="464" spans="1:12" ht="105" x14ac:dyDescent="0.2">
      <c r="A464" s="126">
        <v>1</v>
      </c>
      <c r="B464" s="1359" t="s">
        <v>411</v>
      </c>
      <c r="C464" s="1360">
        <v>2313084.11</v>
      </c>
      <c r="D464" s="120">
        <v>2473055</v>
      </c>
      <c r="E464" s="126" t="s">
        <v>408</v>
      </c>
      <c r="F464" s="126" t="s">
        <v>409</v>
      </c>
      <c r="G464" s="1361">
        <v>2225700</v>
      </c>
      <c r="H464" s="126" t="s">
        <v>409</v>
      </c>
      <c r="I464" s="1362">
        <v>1648442</v>
      </c>
      <c r="J464" s="161" t="s">
        <v>385</v>
      </c>
      <c r="K464" s="161" t="s">
        <v>410</v>
      </c>
      <c r="L464" s="1363">
        <v>244593</v>
      </c>
    </row>
    <row r="465" spans="1:12" x14ac:dyDescent="0.35">
      <c r="A465" s="44"/>
      <c r="B465" s="42"/>
      <c r="C465" s="402"/>
      <c r="D465" s="402"/>
      <c r="E465" s="42"/>
      <c r="F465" s="44"/>
      <c r="G465" s="402"/>
      <c r="H465" s="403"/>
      <c r="I465" s="43"/>
      <c r="J465" s="42"/>
      <c r="K465" s="875" t="s">
        <v>81</v>
      </c>
      <c r="L465" s="875"/>
    </row>
    <row r="466" spans="1:12" x14ac:dyDescent="0.35">
      <c r="A466" s="875" t="s">
        <v>412</v>
      </c>
      <c r="B466" s="875"/>
      <c r="C466" s="875"/>
      <c r="D466" s="875"/>
      <c r="E466" s="875"/>
      <c r="F466" s="875"/>
      <c r="G466" s="875"/>
      <c r="H466" s="875"/>
      <c r="I466" s="875"/>
      <c r="J466" s="875"/>
      <c r="K466" s="875"/>
    </row>
    <row r="467" spans="1:12" x14ac:dyDescent="0.35">
      <c r="A467" s="875" t="s">
        <v>413</v>
      </c>
      <c r="B467" s="875"/>
      <c r="C467" s="875"/>
      <c r="D467" s="875"/>
      <c r="E467" s="875"/>
      <c r="F467" s="875"/>
      <c r="G467" s="875"/>
      <c r="H467" s="875"/>
      <c r="I467" s="875"/>
      <c r="J467" s="875"/>
      <c r="K467" s="875"/>
    </row>
    <row r="468" spans="1:12" x14ac:dyDescent="0.35">
      <c r="A468" s="875" t="s">
        <v>414</v>
      </c>
      <c r="B468" s="875"/>
      <c r="C468" s="875"/>
      <c r="D468" s="875"/>
      <c r="E468" s="875"/>
      <c r="F468" s="875"/>
      <c r="G468" s="875"/>
      <c r="H468" s="875"/>
      <c r="I468" s="875"/>
      <c r="J468" s="875"/>
      <c r="K468" s="875"/>
    </row>
    <row r="469" spans="1:12" x14ac:dyDescent="0.35">
      <c r="A469" s="268"/>
      <c r="B469" s="268"/>
      <c r="C469" s="268"/>
      <c r="D469" s="268"/>
      <c r="E469" s="268"/>
      <c r="F469" s="475"/>
      <c r="G469" s="268"/>
      <c r="H469" s="268"/>
      <c r="I469" s="268"/>
      <c r="J469" s="268"/>
      <c r="K469" s="42"/>
    </row>
    <row r="470" spans="1:12" ht="42" customHeight="1" x14ac:dyDescent="0.2">
      <c r="A470" s="1014" t="s">
        <v>1</v>
      </c>
      <c r="B470" s="1014" t="s">
        <v>147</v>
      </c>
      <c r="C470" s="392" t="s">
        <v>415</v>
      </c>
      <c r="D470" s="392" t="s">
        <v>174</v>
      </c>
      <c r="E470" s="1014" t="s">
        <v>86</v>
      </c>
      <c r="F470" s="1014" t="s">
        <v>6</v>
      </c>
      <c r="G470" s="1014"/>
      <c r="H470" s="1015" t="s">
        <v>7</v>
      </c>
      <c r="I470" s="1015"/>
      <c r="J470" s="1014" t="s">
        <v>416</v>
      </c>
      <c r="K470" s="934" t="s">
        <v>417</v>
      </c>
      <c r="L470" s="935"/>
    </row>
    <row r="471" spans="1:12" ht="63" x14ac:dyDescent="0.2">
      <c r="A471" s="825"/>
      <c r="B471" s="825"/>
      <c r="C471" s="393" t="s">
        <v>418</v>
      </c>
      <c r="D471" s="394" t="s">
        <v>419</v>
      </c>
      <c r="E471" s="825"/>
      <c r="F471" s="478" t="s">
        <v>10</v>
      </c>
      <c r="G471" s="395" t="s">
        <v>420</v>
      </c>
      <c r="H471" s="404" t="s">
        <v>12</v>
      </c>
      <c r="I471" s="396" t="s">
        <v>421</v>
      </c>
      <c r="J471" s="1014"/>
      <c r="K471" s="936"/>
      <c r="L471" s="937"/>
    </row>
    <row r="472" spans="1:12" ht="105" x14ac:dyDescent="0.2">
      <c r="A472" s="411">
        <v>1</v>
      </c>
      <c r="B472" s="498" t="s">
        <v>429</v>
      </c>
      <c r="C472" s="412">
        <v>15580</v>
      </c>
      <c r="D472" s="412">
        <v>16670.599999999999</v>
      </c>
      <c r="E472" s="496" t="s">
        <v>65</v>
      </c>
      <c r="F472" s="409" t="s">
        <v>431</v>
      </c>
      <c r="G472" s="410" t="s">
        <v>432</v>
      </c>
      <c r="H472" s="409" t="s">
        <v>422</v>
      </c>
      <c r="I472" s="410">
        <v>16670.599999999999</v>
      </c>
      <c r="J472" s="497" t="s">
        <v>428</v>
      </c>
      <c r="K472" s="790" t="s">
        <v>430</v>
      </c>
      <c r="L472" s="791"/>
    </row>
    <row r="473" spans="1:12" x14ac:dyDescent="0.35">
      <c r="A473" s="405"/>
      <c r="B473" s="1016" t="s">
        <v>423</v>
      </c>
      <c r="C473" s="1016"/>
      <c r="D473" s="1016"/>
      <c r="E473" s="1016"/>
      <c r="F473" s="1016"/>
      <c r="G473" s="1016"/>
      <c r="H473" s="1017"/>
      <c r="I473" s="397">
        <f>SUM(I472:I472)</f>
        <v>16670.599999999999</v>
      </c>
      <c r="J473" s="413"/>
      <c r="K473" s="1011"/>
      <c r="L473" s="1012"/>
    </row>
    <row r="474" spans="1:12" x14ac:dyDescent="0.35">
      <c r="A474" s="44"/>
      <c r="B474" s="42"/>
      <c r="C474" s="402"/>
      <c r="D474" s="402"/>
      <c r="E474" s="42"/>
      <c r="F474" s="44"/>
      <c r="G474" s="402"/>
      <c r="H474" s="403"/>
      <c r="I474" s="43"/>
      <c r="J474" s="43"/>
      <c r="K474" s="875" t="s">
        <v>81</v>
      </c>
      <c r="L474" s="875"/>
    </row>
    <row r="475" spans="1:12" x14ac:dyDescent="0.35">
      <c r="A475" s="875" t="s">
        <v>424</v>
      </c>
      <c r="B475" s="875"/>
      <c r="C475" s="875"/>
      <c r="D475" s="875"/>
      <c r="E475" s="875"/>
      <c r="F475" s="875"/>
      <c r="G475" s="875"/>
      <c r="H475" s="875"/>
      <c r="I475" s="875"/>
      <c r="J475" s="875"/>
      <c r="K475" s="875"/>
    </row>
    <row r="476" spans="1:12" x14ac:dyDescent="0.35">
      <c r="A476" s="875" t="s">
        <v>413</v>
      </c>
      <c r="B476" s="875"/>
      <c r="C476" s="875"/>
      <c r="D476" s="875"/>
      <c r="E476" s="875"/>
      <c r="F476" s="875"/>
      <c r="G476" s="875"/>
      <c r="H476" s="875"/>
      <c r="I476" s="875"/>
      <c r="J476" s="875"/>
      <c r="K476" s="875"/>
    </row>
    <row r="477" spans="1:12" x14ac:dyDescent="0.35">
      <c r="A477" s="875" t="s">
        <v>414</v>
      </c>
      <c r="B477" s="875"/>
      <c r="C477" s="875"/>
      <c r="D477" s="875"/>
      <c r="E477" s="875"/>
      <c r="F477" s="875"/>
      <c r="G477" s="875"/>
      <c r="H477" s="875"/>
      <c r="I477" s="875"/>
      <c r="J477" s="875"/>
      <c r="K477" s="875"/>
    </row>
    <row r="478" spans="1:12" x14ac:dyDescent="0.35">
      <c r="A478" s="44"/>
      <c r="B478" s="42"/>
      <c r="C478" s="402"/>
      <c r="D478" s="402"/>
      <c r="E478" s="42"/>
      <c r="F478" s="44"/>
      <c r="G478" s="402"/>
      <c r="H478" s="403"/>
      <c r="I478" s="43"/>
      <c r="J478" s="42"/>
      <c r="K478" s="42"/>
    </row>
    <row r="479" spans="1:12" ht="42" customHeight="1" x14ac:dyDescent="0.2">
      <c r="A479" s="1014" t="s">
        <v>1</v>
      </c>
      <c r="B479" s="1014" t="s">
        <v>147</v>
      </c>
      <c r="C479" s="392" t="s">
        <v>415</v>
      </c>
      <c r="D479" s="392" t="s">
        <v>174</v>
      </c>
      <c r="E479" s="1014" t="s">
        <v>86</v>
      </c>
      <c r="F479" s="1014" t="s">
        <v>6</v>
      </c>
      <c r="G479" s="1014"/>
      <c r="H479" s="1015" t="s">
        <v>7</v>
      </c>
      <c r="I479" s="1015"/>
      <c r="J479" s="1014" t="s">
        <v>416</v>
      </c>
      <c r="K479" s="934" t="s">
        <v>417</v>
      </c>
      <c r="L479" s="935"/>
    </row>
    <row r="480" spans="1:12" ht="63" x14ac:dyDescent="0.2">
      <c r="A480" s="1014"/>
      <c r="B480" s="1014"/>
      <c r="C480" s="398" t="s">
        <v>418</v>
      </c>
      <c r="D480" s="399" t="s">
        <v>419</v>
      </c>
      <c r="E480" s="1014"/>
      <c r="F480" s="476" t="s">
        <v>10</v>
      </c>
      <c r="G480" s="392" t="s">
        <v>420</v>
      </c>
      <c r="H480" s="477" t="s">
        <v>12</v>
      </c>
      <c r="I480" s="400" t="s">
        <v>421</v>
      </c>
      <c r="J480" s="1014"/>
      <c r="K480" s="936"/>
      <c r="L480" s="937"/>
    </row>
    <row r="481" spans="1:12" ht="105" x14ac:dyDescent="0.2">
      <c r="A481" s="12">
        <v>1</v>
      </c>
      <c r="B481" s="414" t="s">
        <v>433</v>
      </c>
      <c r="C481" s="415">
        <v>530150</v>
      </c>
      <c r="D481" s="415">
        <v>566344</v>
      </c>
      <c r="E481" s="12" t="s">
        <v>282</v>
      </c>
      <c r="F481" s="111" t="s">
        <v>425</v>
      </c>
      <c r="G481" s="416">
        <v>560000</v>
      </c>
      <c r="H481" s="111" t="s">
        <v>425</v>
      </c>
      <c r="I481" s="416">
        <v>560000</v>
      </c>
      <c r="J481" s="12" t="s">
        <v>434</v>
      </c>
      <c r="K481" s="790" t="s">
        <v>426</v>
      </c>
      <c r="L481" s="791"/>
    </row>
    <row r="482" spans="1:12" x14ac:dyDescent="0.35">
      <c r="A482" s="406"/>
      <c r="B482" s="1009" t="s">
        <v>427</v>
      </c>
      <c r="C482" s="1009"/>
      <c r="D482" s="1009"/>
      <c r="E482" s="1009"/>
      <c r="F482" s="1009"/>
      <c r="G482" s="1009"/>
      <c r="H482" s="1010"/>
      <c r="I482" s="401">
        <f>SUM(I481:I481)</f>
        <v>560000</v>
      </c>
      <c r="J482" s="407"/>
      <c r="K482" s="408"/>
    </row>
    <row r="483" spans="1:12" x14ac:dyDescent="0.35">
      <c r="A483" s="1008" t="s">
        <v>435</v>
      </c>
      <c r="B483" s="1008"/>
      <c r="C483" s="1008"/>
      <c r="D483" s="1008"/>
      <c r="E483" s="1008"/>
      <c r="F483" s="1008"/>
      <c r="G483" s="1008"/>
      <c r="H483" s="1008"/>
      <c r="I483" s="1008"/>
      <c r="J483" s="1008"/>
      <c r="K483" s="1008"/>
    </row>
    <row r="484" spans="1:12" x14ac:dyDescent="0.35">
      <c r="A484" s="1008" t="s">
        <v>436</v>
      </c>
      <c r="B484" s="1008"/>
      <c r="C484" s="1008"/>
      <c r="D484" s="1008"/>
      <c r="E484" s="1008"/>
      <c r="F484" s="1008"/>
      <c r="G484" s="1008"/>
      <c r="H484" s="1008"/>
      <c r="I484" s="1008"/>
      <c r="J484" s="1008"/>
      <c r="K484" s="1008"/>
    </row>
    <row r="485" spans="1:12" x14ac:dyDescent="0.35">
      <c r="A485" s="987" t="s">
        <v>213</v>
      </c>
      <c r="B485" s="987"/>
      <c r="C485" s="987"/>
      <c r="D485" s="987"/>
      <c r="E485" s="987"/>
      <c r="F485" s="987"/>
      <c r="G485" s="987"/>
      <c r="H485" s="987"/>
      <c r="I485" s="987"/>
      <c r="J485" s="987"/>
      <c r="K485" s="987"/>
    </row>
    <row r="486" spans="1:12" x14ac:dyDescent="0.35">
      <c r="A486" s="988" t="s">
        <v>437</v>
      </c>
      <c r="B486" s="988"/>
      <c r="C486" s="988"/>
      <c r="D486" s="988"/>
      <c r="E486" s="988"/>
      <c r="F486" s="988"/>
      <c r="G486" s="988"/>
      <c r="H486" s="988"/>
      <c r="I486" s="988"/>
      <c r="J486" s="988"/>
      <c r="K486" s="1013"/>
    </row>
    <row r="487" spans="1:12" ht="50.25" customHeight="1" x14ac:dyDescent="0.2">
      <c r="A487" s="989" t="s">
        <v>1</v>
      </c>
      <c r="B487" s="989" t="s">
        <v>183</v>
      </c>
      <c r="C487" s="990" t="s">
        <v>438</v>
      </c>
      <c r="D487" s="991" t="s">
        <v>439</v>
      </c>
      <c r="E487" s="989" t="s">
        <v>86</v>
      </c>
      <c r="F487" s="989" t="s">
        <v>440</v>
      </c>
      <c r="G487" s="989"/>
      <c r="H487" s="989" t="s">
        <v>441</v>
      </c>
      <c r="I487" s="989"/>
      <c r="J487" s="989" t="s">
        <v>8</v>
      </c>
      <c r="K487" s="998" t="s">
        <v>9</v>
      </c>
      <c r="L487" s="999"/>
    </row>
    <row r="488" spans="1:12" x14ac:dyDescent="0.2">
      <c r="A488" s="989"/>
      <c r="B488" s="989"/>
      <c r="C488" s="990"/>
      <c r="D488" s="991"/>
      <c r="E488" s="989"/>
      <c r="F488" s="992" t="s">
        <v>10</v>
      </c>
      <c r="G488" s="994" t="s">
        <v>442</v>
      </c>
      <c r="H488" s="992" t="s">
        <v>12</v>
      </c>
      <c r="I488" s="996" t="s">
        <v>443</v>
      </c>
      <c r="J488" s="989"/>
      <c r="K488" s="1000"/>
      <c r="L488" s="1001"/>
    </row>
    <row r="489" spans="1:12" x14ac:dyDescent="0.2">
      <c r="A489" s="989"/>
      <c r="B489" s="989"/>
      <c r="C489" s="990"/>
      <c r="D489" s="991"/>
      <c r="E489" s="989"/>
      <c r="F489" s="993"/>
      <c r="G489" s="995"/>
      <c r="H489" s="993"/>
      <c r="I489" s="997"/>
      <c r="J489" s="989"/>
      <c r="K489" s="1002"/>
      <c r="L489" s="1003"/>
    </row>
    <row r="490" spans="1:12" ht="243.75" customHeight="1" x14ac:dyDescent="0.2">
      <c r="A490" s="347">
        <v>1</v>
      </c>
      <c r="B490" s="429" t="s">
        <v>444</v>
      </c>
      <c r="C490" s="430">
        <v>203486.92</v>
      </c>
      <c r="D490" s="430">
        <v>217731</v>
      </c>
      <c r="E490" s="347" t="s">
        <v>131</v>
      </c>
      <c r="F490" s="380" t="s">
        <v>445</v>
      </c>
      <c r="G490" s="430">
        <v>211000</v>
      </c>
      <c r="H490" s="348" t="str">
        <f t="shared" ref="H490:I497" si="4">F490</f>
        <v>บจก.ปุณยนุช อินเท็นซ</v>
      </c>
      <c r="I490" s="430">
        <f>G490</f>
        <v>211000</v>
      </c>
      <c r="J490" s="347" t="s">
        <v>385</v>
      </c>
      <c r="K490" s="1004" t="s">
        <v>446</v>
      </c>
      <c r="L490" s="1005"/>
    </row>
    <row r="491" spans="1:12" ht="357" x14ac:dyDescent="0.2">
      <c r="A491" s="426">
        <v>2</v>
      </c>
      <c r="B491" s="427" t="s">
        <v>447</v>
      </c>
      <c r="C491" s="428">
        <v>175165.42</v>
      </c>
      <c r="D491" s="428">
        <v>187427</v>
      </c>
      <c r="E491" s="426" t="s">
        <v>131</v>
      </c>
      <c r="F491" s="380" t="s">
        <v>448</v>
      </c>
      <c r="G491" s="428">
        <v>181429</v>
      </c>
      <c r="H491" s="161" t="str">
        <f t="shared" si="4"/>
        <v>หจก.ธ.เจริญผล 2024 คอนสตรัคชั่น</v>
      </c>
      <c r="I491" s="428">
        <f t="shared" si="4"/>
        <v>181429</v>
      </c>
      <c r="J491" s="426" t="s">
        <v>385</v>
      </c>
      <c r="K491" s="876" t="s">
        <v>449</v>
      </c>
      <c r="L491" s="877"/>
    </row>
    <row r="492" spans="1:12" ht="219.75" customHeight="1" x14ac:dyDescent="0.2">
      <c r="A492" s="426">
        <v>3</v>
      </c>
      <c r="B492" s="427" t="s">
        <v>450</v>
      </c>
      <c r="C492" s="428">
        <v>71691.59</v>
      </c>
      <c r="D492" s="428">
        <v>76710</v>
      </c>
      <c r="E492" s="426" t="s">
        <v>131</v>
      </c>
      <c r="F492" s="126" t="s">
        <v>451</v>
      </c>
      <c r="G492" s="428">
        <v>74370</v>
      </c>
      <c r="H492" s="161" t="str">
        <f t="shared" si="4"/>
        <v>บจก.เบฟเวอร์</v>
      </c>
      <c r="I492" s="428">
        <f t="shared" si="4"/>
        <v>74370</v>
      </c>
      <c r="J492" s="426" t="s">
        <v>385</v>
      </c>
      <c r="K492" s="876" t="s">
        <v>452</v>
      </c>
      <c r="L492" s="877"/>
    </row>
    <row r="493" spans="1:12" ht="327" customHeight="1" x14ac:dyDescent="0.2">
      <c r="A493" s="426">
        <v>4</v>
      </c>
      <c r="B493" s="427" t="s">
        <v>453</v>
      </c>
      <c r="C493" s="428">
        <v>421782.24</v>
      </c>
      <c r="D493" s="428">
        <v>451307</v>
      </c>
      <c r="E493" s="426" t="s">
        <v>131</v>
      </c>
      <c r="F493" s="380" t="s">
        <v>454</v>
      </c>
      <c r="G493" s="428">
        <v>436865</v>
      </c>
      <c r="H493" s="161" t="str">
        <f t="shared" si="4"/>
        <v>บจก.วงศ์เพชร ก่อสร้าง</v>
      </c>
      <c r="I493" s="428">
        <f t="shared" si="4"/>
        <v>436865</v>
      </c>
      <c r="J493" s="426" t="s">
        <v>385</v>
      </c>
      <c r="K493" s="1006" t="s">
        <v>455</v>
      </c>
      <c r="L493" s="1007"/>
    </row>
    <row r="494" spans="1:12" ht="399" x14ac:dyDescent="0.2">
      <c r="A494" s="426">
        <v>5</v>
      </c>
      <c r="B494" s="427" t="s">
        <v>456</v>
      </c>
      <c r="C494" s="428">
        <v>304409.34999999998</v>
      </c>
      <c r="D494" s="428">
        <v>325718</v>
      </c>
      <c r="E494" s="426" t="s">
        <v>131</v>
      </c>
      <c r="F494" s="126" t="s">
        <v>457</v>
      </c>
      <c r="G494" s="428">
        <v>315783</v>
      </c>
      <c r="H494" s="161" t="str">
        <f t="shared" si="4"/>
        <v>บจก.บุญพิศลย์การช่าง</v>
      </c>
      <c r="I494" s="428">
        <f t="shared" si="4"/>
        <v>315783</v>
      </c>
      <c r="J494" s="426" t="s">
        <v>385</v>
      </c>
      <c r="K494" s="876" t="s">
        <v>458</v>
      </c>
      <c r="L494" s="877"/>
    </row>
    <row r="495" spans="1:12" ht="357" x14ac:dyDescent="0.2">
      <c r="A495" s="426">
        <v>6</v>
      </c>
      <c r="B495" s="427" t="s">
        <v>459</v>
      </c>
      <c r="C495" s="428">
        <v>465436.45</v>
      </c>
      <c r="D495" s="428">
        <v>497692</v>
      </c>
      <c r="E495" s="426" t="s">
        <v>131</v>
      </c>
      <c r="F495" s="126" t="s">
        <v>460</v>
      </c>
      <c r="G495" s="428">
        <v>482512</v>
      </c>
      <c r="H495" s="161" t="str">
        <f t="shared" si="4"/>
        <v>หจก.สุวัฒนา คอนสตรัคชั่น</v>
      </c>
      <c r="I495" s="428">
        <f t="shared" si="4"/>
        <v>482512</v>
      </c>
      <c r="J495" s="426" t="s">
        <v>385</v>
      </c>
      <c r="K495" s="876" t="s">
        <v>461</v>
      </c>
      <c r="L495" s="877"/>
    </row>
    <row r="496" spans="1:12" ht="378" x14ac:dyDescent="0.2">
      <c r="A496" s="347">
        <v>7</v>
      </c>
      <c r="B496" s="429" t="s">
        <v>462</v>
      </c>
      <c r="C496" s="430">
        <v>320989.71999999997</v>
      </c>
      <c r="D496" s="430">
        <v>343459</v>
      </c>
      <c r="E496" s="347" t="s">
        <v>131</v>
      </c>
      <c r="F496" s="380" t="s">
        <v>463</v>
      </c>
      <c r="G496" s="430">
        <v>332900</v>
      </c>
      <c r="H496" s="348" t="str">
        <f t="shared" si="4"/>
        <v>หจก.ทรัพย์ไพศาล วอเตอร์</v>
      </c>
      <c r="I496" s="430">
        <f t="shared" si="4"/>
        <v>332900</v>
      </c>
      <c r="J496" s="347" t="s">
        <v>385</v>
      </c>
      <c r="K496" s="1006" t="s">
        <v>464</v>
      </c>
      <c r="L496" s="1007"/>
    </row>
    <row r="497" spans="1:12" ht="357" x14ac:dyDescent="0.2">
      <c r="A497" s="426">
        <v>8</v>
      </c>
      <c r="B497" s="427" t="s">
        <v>465</v>
      </c>
      <c r="C497" s="428">
        <v>120575.7</v>
      </c>
      <c r="D497" s="428">
        <v>129016</v>
      </c>
      <c r="E497" s="426" t="s">
        <v>131</v>
      </c>
      <c r="F497" s="126" t="s">
        <v>466</v>
      </c>
      <c r="G497" s="428">
        <v>124951</v>
      </c>
      <c r="H497" s="161" t="str">
        <f t="shared" si="4"/>
        <v>บจก.บีเอ็นเอ็นการช่าง</v>
      </c>
      <c r="I497" s="428">
        <f t="shared" si="4"/>
        <v>124951</v>
      </c>
      <c r="J497" s="426" t="s">
        <v>385</v>
      </c>
      <c r="K497" s="876" t="s">
        <v>467</v>
      </c>
      <c r="L497" s="877"/>
    </row>
    <row r="498" spans="1:12" ht="24" x14ac:dyDescent="0.35">
      <c r="A498" s="418"/>
      <c r="B498" s="419"/>
      <c r="C498" s="422">
        <f>SUM(C490:C497)</f>
        <v>2083537.39</v>
      </c>
      <c r="D498" s="420"/>
      <c r="E498" s="423"/>
      <c r="F498" s="423"/>
      <c r="G498" s="420"/>
      <c r="H498" s="424"/>
      <c r="I498" s="425">
        <f>SUM(I490:I497)</f>
        <v>2159810</v>
      </c>
      <c r="J498" s="418"/>
      <c r="K498" s="421"/>
    </row>
    <row r="499" spans="1:12" x14ac:dyDescent="0.35">
      <c r="A499" s="1008" t="s">
        <v>435</v>
      </c>
      <c r="B499" s="1008"/>
      <c r="C499" s="1008"/>
      <c r="D499" s="1008"/>
      <c r="E499" s="1008"/>
      <c r="F499" s="1008"/>
      <c r="G499" s="1008"/>
      <c r="H499" s="1008"/>
      <c r="I499" s="1008"/>
      <c r="J499" s="1008"/>
      <c r="K499" s="1008"/>
      <c r="L499" s="424"/>
    </row>
    <row r="500" spans="1:12" x14ac:dyDescent="0.35">
      <c r="A500" s="1008" t="s">
        <v>436</v>
      </c>
      <c r="B500" s="1008"/>
      <c r="C500" s="1008"/>
      <c r="D500" s="1008"/>
      <c r="E500" s="1008"/>
      <c r="F500" s="1008"/>
      <c r="G500" s="1008"/>
      <c r="H500" s="1008"/>
      <c r="I500" s="1008"/>
      <c r="J500" s="1008"/>
      <c r="K500" s="1008"/>
      <c r="L500" s="424"/>
    </row>
    <row r="501" spans="1:12" x14ac:dyDescent="0.35">
      <c r="A501" s="987" t="s">
        <v>213</v>
      </c>
      <c r="B501" s="987"/>
      <c r="C501" s="987"/>
      <c r="D501" s="987"/>
      <c r="E501" s="987"/>
      <c r="F501" s="987"/>
      <c r="G501" s="987"/>
      <c r="H501" s="987"/>
      <c r="I501" s="987"/>
      <c r="J501" s="987"/>
      <c r="K501" s="987"/>
      <c r="L501" s="424"/>
    </row>
    <row r="502" spans="1:12" x14ac:dyDescent="0.35">
      <c r="A502" s="988" t="s">
        <v>468</v>
      </c>
      <c r="B502" s="988"/>
      <c r="C502" s="988"/>
      <c r="D502" s="988"/>
      <c r="E502" s="988"/>
      <c r="F502" s="988"/>
      <c r="G502" s="988"/>
      <c r="H502" s="988"/>
      <c r="I502" s="988"/>
      <c r="J502" s="988"/>
      <c r="K502" s="988"/>
      <c r="L502" s="988"/>
    </row>
    <row r="503" spans="1:12" ht="38.25" customHeight="1" x14ac:dyDescent="0.2">
      <c r="A503" s="989" t="s">
        <v>1</v>
      </c>
      <c r="B503" s="989" t="s">
        <v>183</v>
      </c>
      <c r="C503" s="990" t="s">
        <v>438</v>
      </c>
      <c r="D503" s="991" t="s">
        <v>439</v>
      </c>
      <c r="E503" s="989" t="s">
        <v>86</v>
      </c>
      <c r="F503" s="989" t="s">
        <v>440</v>
      </c>
      <c r="G503" s="989"/>
      <c r="H503" s="989" t="s">
        <v>441</v>
      </c>
      <c r="I503" s="989"/>
      <c r="J503" s="989" t="s">
        <v>8</v>
      </c>
      <c r="K503" s="998" t="s">
        <v>9</v>
      </c>
      <c r="L503" s="999"/>
    </row>
    <row r="504" spans="1:12" x14ac:dyDescent="0.2">
      <c r="A504" s="989"/>
      <c r="B504" s="989"/>
      <c r="C504" s="990"/>
      <c r="D504" s="991"/>
      <c r="E504" s="989"/>
      <c r="F504" s="992" t="s">
        <v>10</v>
      </c>
      <c r="G504" s="994" t="s">
        <v>442</v>
      </c>
      <c r="H504" s="992" t="s">
        <v>12</v>
      </c>
      <c r="I504" s="996" t="s">
        <v>443</v>
      </c>
      <c r="J504" s="989"/>
      <c r="K504" s="1000"/>
      <c r="L504" s="1001"/>
    </row>
    <row r="505" spans="1:12" x14ac:dyDescent="0.2">
      <c r="A505" s="989"/>
      <c r="B505" s="989"/>
      <c r="C505" s="990"/>
      <c r="D505" s="991"/>
      <c r="E505" s="989"/>
      <c r="F505" s="993"/>
      <c r="G505" s="995"/>
      <c r="H505" s="993"/>
      <c r="I505" s="997"/>
      <c r="J505" s="989"/>
      <c r="K505" s="1002"/>
      <c r="L505" s="1003"/>
    </row>
    <row r="506" spans="1:12" ht="252.75" customHeight="1" x14ac:dyDescent="0.2">
      <c r="A506" s="347">
        <v>1</v>
      </c>
      <c r="B506" s="431" t="s">
        <v>469</v>
      </c>
      <c r="C506" s="430">
        <v>6356615.8899999997</v>
      </c>
      <c r="D506" s="430">
        <v>6747753</v>
      </c>
      <c r="E506" s="426" t="s">
        <v>335</v>
      </c>
      <c r="F506" s="380" t="s">
        <v>457</v>
      </c>
      <c r="G506" s="430">
        <v>6376626</v>
      </c>
      <c r="H506" s="348" t="str">
        <f t="shared" ref="H506:I506" si="5">F506</f>
        <v>บจก.บุญพิศลย์การช่าง</v>
      </c>
      <c r="I506" s="430">
        <f t="shared" si="5"/>
        <v>6376626</v>
      </c>
      <c r="J506" s="347" t="s">
        <v>385</v>
      </c>
      <c r="K506" s="876" t="s">
        <v>470</v>
      </c>
      <c r="L506" s="877"/>
    </row>
    <row r="507" spans="1:12" ht="24" x14ac:dyDescent="0.35">
      <c r="A507" s="418"/>
      <c r="B507" s="419"/>
      <c r="C507" s="422">
        <f>SUM(C506:C506)</f>
        <v>6356615.8899999997</v>
      </c>
      <c r="D507" s="420"/>
      <c r="E507" s="423"/>
      <c r="F507" s="423"/>
      <c r="G507" s="420"/>
      <c r="H507" s="424"/>
      <c r="I507" s="425">
        <f>SUM(I506:I506)</f>
        <v>6376626</v>
      </c>
      <c r="J507" s="418"/>
      <c r="K507" s="421"/>
      <c r="L507" s="424"/>
    </row>
    <row r="508" spans="1:12" x14ac:dyDescent="0.35">
      <c r="A508" s="433"/>
      <c r="B508" s="433"/>
      <c r="C508" s="433"/>
      <c r="D508" s="433"/>
      <c r="E508" s="433"/>
      <c r="F508" s="637"/>
      <c r="G508" s="433"/>
      <c r="H508" s="433"/>
      <c r="I508" s="433"/>
      <c r="J508" s="433"/>
      <c r="K508" s="776" t="s">
        <v>288</v>
      </c>
      <c r="L508" s="776"/>
    </row>
    <row r="509" spans="1:12" x14ac:dyDescent="0.35">
      <c r="A509" s="776" t="s">
        <v>37</v>
      </c>
      <c r="B509" s="776"/>
      <c r="C509" s="776"/>
      <c r="D509" s="776"/>
      <c r="E509" s="776"/>
      <c r="F509" s="776"/>
      <c r="G509" s="776"/>
      <c r="H509" s="776"/>
      <c r="I509" s="776"/>
      <c r="J509" s="776"/>
      <c r="K509" s="776"/>
      <c r="L509" s="776"/>
    </row>
    <row r="510" spans="1:12" x14ac:dyDescent="0.35">
      <c r="A510" s="776" t="s">
        <v>471</v>
      </c>
      <c r="B510" s="776"/>
      <c r="C510" s="776"/>
      <c r="D510" s="776"/>
      <c r="E510" s="776"/>
      <c r="F510" s="776"/>
      <c r="G510" s="776"/>
      <c r="H510" s="776"/>
      <c r="I510" s="776"/>
      <c r="J510" s="776"/>
      <c r="K510" s="776"/>
      <c r="L510" s="776"/>
    </row>
    <row r="511" spans="1:12" x14ac:dyDescent="0.35">
      <c r="A511" s="985" t="s">
        <v>472</v>
      </c>
      <c r="B511" s="985"/>
      <c r="C511" s="985"/>
      <c r="D511" s="985"/>
      <c r="E511" s="985"/>
      <c r="F511" s="985"/>
      <c r="G511" s="985"/>
      <c r="H511" s="985"/>
      <c r="I511" s="985"/>
      <c r="J511" s="985"/>
      <c r="K511" s="985"/>
      <c r="L511" s="985"/>
    </row>
    <row r="512" spans="1:12" ht="63" customHeight="1" x14ac:dyDescent="0.2">
      <c r="A512" s="986" t="s">
        <v>1</v>
      </c>
      <c r="B512" s="986" t="s">
        <v>147</v>
      </c>
      <c r="C512" s="986" t="s">
        <v>3</v>
      </c>
      <c r="D512" s="986" t="s">
        <v>4</v>
      </c>
      <c r="E512" s="986" t="s">
        <v>5</v>
      </c>
      <c r="F512" s="986" t="s">
        <v>6</v>
      </c>
      <c r="G512" s="986"/>
      <c r="H512" s="986" t="s">
        <v>7</v>
      </c>
      <c r="I512" s="986"/>
      <c r="J512" s="986" t="s">
        <v>8</v>
      </c>
      <c r="K512" s="986" t="s">
        <v>9</v>
      </c>
      <c r="L512" s="986"/>
    </row>
    <row r="513" spans="1:12" ht="63" x14ac:dyDescent="0.2">
      <c r="A513" s="986"/>
      <c r="B513" s="986"/>
      <c r="C513" s="986"/>
      <c r="D513" s="986"/>
      <c r="E513" s="986"/>
      <c r="F513" s="625" t="s">
        <v>10</v>
      </c>
      <c r="G513" s="625" t="s">
        <v>188</v>
      </c>
      <c r="H513" s="432" t="s">
        <v>12</v>
      </c>
      <c r="I513" s="432" t="s">
        <v>13</v>
      </c>
      <c r="J513" s="986"/>
      <c r="K513" s="432" t="s">
        <v>564</v>
      </c>
      <c r="L513" s="432" t="s">
        <v>473</v>
      </c>
    </row>
    <row r="514" spans="1:12" ht="42" x14ac:dyDescent="0.2">
      <c r="A514" s="969">
        <v>1</v>
      </c>
      <c r="B514" s="971" t="s">
        <v>474</v>
      </c>
      <c r="C514" s="973">
        <v>88275000</v>
      </c>
      <c r="D514" s="973">
        <v>87500752</v>
      </c>
      <c r="E514" s="981" t="s">
        <v>475</v>
      </c>
      <c r="F514" s="638" t="s">
        <v>121</v>
      </c>
      <c r="G514" s="626">
        <v>87395000</v>
      </c>
      <c r="H514" s="982" t="s">
        <v>270</v>
      </c>
      <c r="I514" s="973">
        <v>87181981</v>
      </c>
      <c r="J514" s="971" t="s">
        <v>476</v>
      </c>
      <c r="K514" s="969" t="s">
        <v>477</v>
      </c>
      <c r="L514" s="962">
        <v>244599</v>
      </c>
    </row>
    <row r="515" spans="1:12" ht="42" x14ac:dyDescent="0.2">
      <c r="A515" s="969"/>
      <c r="B515" s="971"/>
      <c r="C515" s="973"/>
      <c r="D515" s="973"/>
      <c r="E515" s="981"/>
      <c r="F515" s="639" t="s">
        <v>478</v>
      </c>
      <c r="G515" s="627">
        <v>87500000</v>
      </c>
      <c r="H515" s="982"/>
      <c r="I515" s="973"/>
      <c r="J515" s="971"/>
      <c r="K515" s="969"/>
      <c r="L515" s="962"/>
    </row>
    <row r="516" spans="1:12" ht="73.5" customHeight="1" x14ac:dyDescent="0.2">
      <c r="A516" s="969"/>
      <c r="B516" s="971"/>
      <c r="C516" s="973"/>
      <c r="D516" s="973"/>
      <c r="E516" s="981"/>
      <c r="F516" s="640" t="s">
        <v>270</v>
      </c>
      <c r="G516" s="628">
        <v>87282000</v>
      </c>
      <c r="H516" s="982"/>
      <c r="I516" s="973"/>
      <c r="J516" s="971"/>
      <c r="K516" s="969"/>
      <c r="L516" s="962"/>
    </row>
    <row r="517" spans="1:12" ht="42" x14ac:dyDescent="0.2">
      <c r="A517" s="969">
        <v>2</v>
      </c>
      <c r="B517" s="971" t="s">
        <v>479</v>
      </c>
      <c r="C517" s="973">
        <v>88275000</v>
      </c>
      <c r="D517" s="973">
        <v>88028991</v>
      </c>
      <c r="E517" s="981" t="s">
        <v>475</v>
      </c>
      <c r="F517" s="638" t="s">
        <v>121</v>
      </c>
      <c r="G517" s="626">
        <v>87780000</v>
      </c>
      <c r="H517" s="982" t="s">
        <v>121</v>
      </c>
      <c r="I517" s="983">
        <v>87679607</v>
      </c>
      <c r="J517" s="971" t="s">
        <v>476</v>
      </c>
      <c r="K517" s="969" t="s">
        <v>480</v>
      </c>
      <c r="L517" s="962">
        <v>244593</v>
      </c>
    </row>
    <row r="518" spans="1:12" ht="42" x14ac:dyDescent="0.2">
      <c r="A518" s="969"/>
      <c r="B518" s="971"/>
      <c r="C518" s="973"/>
      <c r="D518" s="973"/>
      <c r="E518" s="981"/>
      <c r="F518" s="639" t="s">
        <v>478</v>
      </c>
      <c r="G518" s="627">
        <v>88000000</v>
      </c>
      <c r="H518" s="982"/>
      <c r="I518" s="983"/>
      <c r="J518" s="971"/>
      <c r="K518" s="969"/>
      <c r="L518" s="962"/>
    </row>
    <row r="519" spans="1:12" ht="74.25" customHeight="1" x14ac:dyDescent="0.2">
      <c r="A519" s="969"/>
      <c r="B519" s="971"/>
      <c r="C519" s="973"/>
      <c r="D519" s="973"/>
      <c r="E519" s="981"/>
      <c r="F519" s="640" t="s">
        <v>270</v>
      </c>
      <c r="G519" s="628">
        <v>87928000</v>
      </c>
      <c r="H519" s="982"/>
      <c r="I519" s="983"/>
      <c r="J519" s="984"/>
      <c r="K519" s="969"/>
      <c r="L519" s="962"/>
    </row>
    <row r="520" spans="1:12" ht="104.25" customHeight="1" x14ac:dyDescent="0.2">
      <c r="A520" s="969">
        <v>3</v>
      </c>
      <c r="B520" s="971" t="s">
        <v>581</v>
      </c>
      <c r="C520" s="973">
        <v>44907900</v>
      </c>
      <c r="D520" s="973">
        <v>44907496</v>
      </c>
      <c r="E520" s="971" t="s">
        <v>475</v>
      </c>
      <c r="F520" s="641" t="s">
        <v>324</v>
      </c>
      <c r="G520" s="623">
        <v>44107700</v>
      </c>
      <c r="H520" s="971" t="s">
        <v>324</v>
      </c>
      <c r="I520" s="975">
        <v>44091846.979999997</v>
      </c>
      <c r="J520" s="977" t="s">
        <v>481</v>
      </c>
      <c r="K520" s="979" t="s">
        <v>482</v>
      </c>
      <c r="L520" s="962">
        <v>244608</v>
      </c>
    </row>
    <row r="521" spans="1:12" ht="93" customHeight="1" thickBot="1" x14ac:dyDescent="0.25">
      <c r="A521" s="970"/>
      <c r="B521" s="972"/>
      <c r="C521" s="974"/>
      <c r="D521" s="974"/>
      <c r="E521" s="972"/>
      <c r="F521" s="642" t="s">
        <v>483</v>
      </c>
      <c r="G521" s="624">
        <v>44500000</v>
      </c>
      <c r="H521" s="972"/>
      <c r="I521" s="976"/>
      <c r="J521" s="978"/>
      <c r="K521" s="980"/>
      <c r="L521" s="963"/>
    </row>
    <row r="522" spans="1:12" x14ac:dyDescent="0.2">
      <c r="A522" s="436"/>
      <c r="B522" s="437"/>
      <c r="C522" s="436"/>
      <c r="D522" s="436"/>
      <c r="E522" s="437"/>
      <c r="F522" s="436"/>
      <c r="G522" s="438"/>
      <c r="H522" s="436"/>
      <c r="I522" s="438"/>
      <c r="J522" s="438"/>
      <c r="K522" s="947" t="s">
        <v>0</v>
      </c>
      <c r="L522" s="947"/>
    </row>
    <row r="523" spans="1:12" ht="21" customHeight="1" x14ac:dyDescent="0.2">
      <c r="A523" s="942" t="s">
        <v>484</v>
      </c>
      <c r="B523" s="942"/>
      <c r="C523" s="942"/>
      <c r="D523" s="942"/>
      <c r="E523" s="942"/>
      <c r="F523" s="942"/>
      <c r="G523" s="942"/>
      <c r="H523" s="942"/>
      <c r="I523" s="942"/>
      <c r="J523" s="942"/>
      <c r="K523" s="942"/>
      <c r="L523" s="942"/>
    </row>
    <row r="524" spans="1:12" ht="21" customHeight="1" x14ac:dyDescent="0.2">
      <c r="A524" s="942" t="s">
        <v>485</v>
      </c>
      <c r="B524" s="942"/>
      <c r="C524" s="942"/>
      <c r="D524" s="942"/>
      <c r="E524" s="942"/>
      <c r="F524" s="942"/>
      <c r="G524" s="942"/>
      <c r="H524" s="942"/>
      <c r="I524" s="942"/>
      <c r="J524" s="942"/>
      <c r="K524" s="942"/>
      <c r="L524" s="942"/>
    </row>
    <row r="525" spans="1:12" ht="21" customHeight="1" x14ac:dyDescent="0.2">
      <c r="A525" s="943" t="s">
        <v>486</v>
      </c>
      <c r="B525" s="943"/>
      <c r="C525" s="943"/>
      <c r="D525" s="943"/>
      <c r="E525" s="943"/>
      <c r="F525" s="943"/>
      <c r="G525" s="943"/>
      <c r="H525" s="943"/>
      <c r="I525" s="943"/>
      <c r="J525" s="943"/>
      <c r="K525" s="943"/>
      <c r="L525" s="943"/>
    </row>
    <row r="526" spans="1:12" ht="48.75" customHeight="1" x14ac:dyDescent="0.2">
      <c r="A526" s="964" t="s">
        <v>1</v>
      </c>
      <c r="B526" s="964" t="s">
        <v>2</v>
      </c>
      <c r="C526" s="964" t="s">
        <v>3</v>
      </c>
      <c r="D526" s="964" t="s">
        <v>4</v>
      </c>
      <c r="E526" s="964" t="s">
        <v>5</v>
      </c>
      <c r="F526" s="964" t="s">
        <v>6</v>
      </c>
      <c r="G526" s="964"/>
      <c r="H526" s="964" t="s">
        <v>7</v>
      </c>
      <c r="I526" s="964"/>
      <c r="J526" s="964" t="s">
        <v>8</v>
      </c>
      <c r="K526" s="965" t="s">
        <v>9</v>
      </c>
      <c r="L526" s="966"/>
    </row>
    <row r="527" spans="1:12" ht="42" x14ac:dyDescent="0.2">
      <c r="A527" s="964"/>
      <c r="B527" s="964"/>
      <c r="C527" s="964"/>
      <c r="D527" s="964"/>
      <c r="E527" s="964"/>
      <c r="F527" s="565" t="s">
        <v>10</v>
      </c>
      <c r="G527" s="565" t="s">
        <v>11</v>
      </c>
      <c r="H527" s="565" t="s">
        <v>12</v>
      </c>
      <c r="I527" s="565" t="s">
        <v>13</v>
      </c>
      <c r="J527" s="964"/>
      <c r="K527" s="967"/>
      <c r="L527" s="968"/>
    </row>
    <row r="528" spans="1:12" x14ac:dyDescent="0.2">
      <c r="A528" s="439"/>
      <c r="B528" s="440"/>
      <c r="C528" s="441"/>
      <c r="D528" s="442"/>
      <c r="E528" s="443"/>
      <c r="F528" s="439"/>
      <c r="G528" s="441"/>
      <c r="H528" s="439"/>
      <c r="I528" s="441"/>
      <c r="J528" s="443"/>
      <c r="K528" s="944"/>
      <c r="L528" s="945"/>
    </row>
    <row r="529" spans="1:12" x14ac:dyDescent="0.2">
      <c r="A529" s="439"/>
      <c r="B529" s="440" t="s">
        <v>487</v>
      </c>
      <c r="C529" s="441"/>
      <c r="D529" s="442"/>
      <c r="E529" s="443"/>
      <c r="F529" s="439"/>
      <c r="G529" s="442"/>
      <c r="H529" s="439"/>
      <c r="I529" s="442"/>
      <c r="J529" s="443"/>
      <c r="K529" s="946"/>
      <c r="L529" s="1364"/>
    </row>
    <row r="530" spans="1:12" x14ac:dyDescent="0.2">
      <c r="A530" s="439"/>
      <c r="B530" s="440"/>
      <c r="C530" s="442"/>
      <c r="D530" s="442"/>
      <c r="E530" s="443"/>
      <c r="F530" s="439"/>
      <c r="G530" s="444"/>
      <c r="H530" s="442"/>
      <c r="I530" s="442"/>
      <c r="J530" s="443"/>
      <c r="K530" s="944"/>
      <c r="L530" s="945"/>
    </row>
    <row r="531" spans="1:12" x14ac:dyDescent="0.2">
      <c r="A531" s="439"/>
      <c r="B531" s="440"/>
      <c r="C531" s="442"/>
      <c r="D531" s="442"/>
      <c r="E531" s="443"/>
      <c r="F531" s="439"/>
      <c r="G531" s="444"/>
      <c r="H531" s="442"/>
      <c r="I531" s="442"/>
      <c r="J531" s="443"/>
      <c r="K531" s="944"/>
      <c r="L531" s="945"/>
    </row>
    <row r="532" spans="1:12" x14ac:dyDescent="0.35">
      <c r="A532" s="44"/>
      <c r="B532" s="42"/>
      <c r="C532" s="42"/>
      <c r="D532" s="42"/>
      <c r="E532" s="42"/>
      <c r="F532" s="44"/>
      <c r="G532" s="42"/>
      <c r="H532" s="951" t="s">
        <v>488</v>
      </c>
      <c r="I532" s="951"/>
      <c r="J532" s="951"/>
      <c r="K532" s="951"/>
      <c r="L532" s="951"/>
    </row>
    <row r="533" spans="1:12" ht="21" customHeight="1" x14ac:dyDescent="0.2">
      <c r="A533" s="940" t="s">
        <v>489</v>
      </c>
      <c r="B533" s="940"/>
      <c r="C533" s="940"/>
      <c r="D533" s="940"/>
      <c r="E533" s="940"/>
      <c r="F533" s="940"/>
      <c r="G533" s="940"/>
      <c r="H533" s="940"/>
      <c r="I533" s="940"/>
      <c r="J533" s="940"/>
      <c r="K533" s="940"/>
      <c r="L533" s="940"/>
    </row>
    <row r="534" spans="1:12" ht="21" customHeight="1" x14ac:dyDescent="0.2">
      <c r="A534" s="940" t="s">
        <v>490</v>
      </c>
      <c r="B534" s="940"/>
      <c r="C534" s="940"/>
      <c r="D534" s="940"/>
      <c r="E534" s="940"/>
      <c r="F534" s="940"/>
      <c r="G534" s="940"/>
      <c r="H534" s="940"/>
      <c r="I534" s="940"/>
      <c r="J534" s="940"/>
      <c r="K534" s="940"/>
      <c r="L534" s="940"/>
    </row>
    <row r="535" spans="1:12" ht="21" customHeight="1" x14ac:dyDescent="0.2">
      <c r="A535" s="941" t="s">
        <v>491</v>
      </c>
      <c r="B535" s="941"/>
      <c r="C535" s="941"/>
      <c r="D535" s="941"/>
      <c r="E535" s="941"/>
      <c r="F535" s="941"/>
      <c r="G535" s="941"/>
      <c r="H535" s="941"/>
      <c r="I535" s="941"/>
      <c r="J535" s="941"/>
      <c r="K535" s="941"/>
      <c r="L535" s="941"/>
    </row>
    <row r="536" spans="1:12" ht="42" customHeight="1" x14ac:dyDescent="0.2">
      <c r="A536" s="956" t="s">
        <v>1</v>
      </c>
      <c r="B536" s="956" t="s">
        <v>147</v>
      </c>
      <c r="C536" s="958" t="s">
        <v>3</v>
      </c>
      <c r="D536" s="958" t="s">
        <v>149</v>
      </c>
      <c r="E536" s="956" t="s">
        <v>86</v>
      </c>
      <c r="F536" s="960" t="s">
        <v>6</v>
      </c>
      <c r="G536" s="961"/>
      <c r="H536" s="960" t="s">
        <v>7</v>
      </c>
      <c r="I536" s="961"/>
      <c r="J536" s="952" t="s">
        <v>8</v>
      </c>
      <c r="K536" s="952" t="s">
        <v>9</v>
      </c>
      <c r="L536" s="953"/>
    </row>
    <row r="537" spans="1:12" ht="42" x14ac:dyDescent="0.2">
      <c r="A537" s="957"/>
      <c r="B537" s="957"/>
      <c r="C537" s="959"/>
      <c r="D537" s="959"/>
      <c r="E537" s="957"/>
      <c r="F537" s="445" t="s">
        <v>10</v>
      </c>
      <c r="G537" s="566" t="s">
        <v>150</v>
      </c>
      <c r="H537" s="445" t="s">
        <v>492</v>
      </c>
      <c r="I537" s="566" t="s">
        <v>151</v>
      </c>
      <c r="J537" s="954"/>
      <c r="K537" s="954"/>
      <c r="L537" s="955"/>
    </row>
    <row r="538" spans="1:12" x14ac:dyDescent="0.2">
      <c r="A538" s="446"/>
      <c r="B538" s="447" t="s">
        <v>493</v>
      </c>
      <c r="C538" s="434"/>
      <c r="D538" s="448"/>
      <c r="E538" s="449"/>
      <c r="F538" s="10"/>
      <c r="G538" s="450"/>
      <c r="H538" s="10"/>
      <c r="I538" s="434"/>
      <c r="J538" s="10"/>
      <c r="K538" s="948"/>
      <c r="L538" s="949"/>
    </row>
    <row r="539" spans="1:12" x14ac:dyDescent="0.2">
      <c r="A539" s="10"/>
      <c r="B539" s="414" t="s">
        <v>61</v>
      </c>
      <c r="C539" s="451"/>
      <c r="D539" s="448"/>
      <c r="E539" s="449"/>
      <c r="F539" s="417"/>
      <c r="G539" s="451"/>
      <c r="H539" s="417"/>
      <c r="I539" s="451"/>
      <c r="J539" s="452"/>
      <c r="K539" s="948"/>
      <c r="L539" s="949"/>
    </row>
    <row r="540" spans="1:12" x14ac:dyDescent="0.2">
      <c r="A540" s="10"/>
      <c r="B540" s="435"/>
      <c r="C540" s="451"/>
      <c r="D540" s="453"/>
      <c r="E540" s="449"/>
      <c r="F540" s="417"/>
      <c r="G540" s="451"/>
      <c r="H540" s="417"/>
      <c r="I540" s="451"/>
      <c r="J540" s="452"/>
      <c r="K540" s="929"/>
      <c r="L540" s="930"/>
    </row>
    <row r="541" spans="1:12" x14ac:dyDescent="0.2">
      <c r="A541" s="29"/>
      <c r="B541" s="30"/>
      <c r="C541" s="29"/>
      <c r="D541" s="29"/>
      <c r="E541" s="30"/>
      <c r="F541" s="460"/>
      <c r="G541" s="32"/>
      <c r="H541" s="29"/>
      <c r="I541" s="32"/>
      <c r="J541" s="32"/>
      <c r="K541" s="845" t="s">
        <v>0</v>
      </c>
      <c r="L541" s="845"/>
    </row>
    <row r="542" spans="1:12" ht="21" customHeight="1" x14ac:dyDescent="0.2">
      <c r="A542" s="845" t="s">
        <v>37</v>
      </c>
      <c r="B542" s="845"/>
      <c r="C542" s="845"/>
      <c r="D542" s="845"/>
      <c r="E542" s="845"/>
      <c r="F542" s="845"/>
      <c r="G542" s="845"/>
      <c r="H542" s="845"/>
      <c r="I542" s="845"/>
      <c r="J542" s="845"/>
      <c r="K542" s="845"/>
      <c r="L542" s="845"/>
    </row>
    <row r="543" spans="1:12" ht="21" customHeight="1" x14ac:dyDescent="0.2">
      <c r="A543" s="845" t="s">
        <v>494</v>
      </c>
      <c r="B543" s="845"/>
      <c r="C543" s="845"/>
      <c r="D543" s="845"/>
      <c r="E543" s="845"/>
      <c r="F543" s="845"/>
      <c r="G543" s="845"/>
      <c r="H543" s="845"/>
      <c r="I543" s="845"/>
      <c r="J543" s="845"/>
      <c r="K543" s="845"/>
      <c r="L543" s="845"/>
    </row>
    <row r="544" spans="1:12" ht="21" customHeight="1" x14ac:dyDescent="0.2">
      <c r="A544" s="845" t="s">
        <v>495</v>
      </c>
      <c r="B544" s="845"/>
      <c r="C544" s="845"/>
      <c r="D544" s="845"/>
      <c r="E544" s="845"/>
      <c r="F544" s="845"/>
      <c r="G544" s="845"/>
      <c r="H544" s="845"/>
      <c r="I544" s="845"/>
      <c r="J544" s="845"/>
      <c r="K544" s="845"/>
      <c r="L544" s="845"/>
    </row>
    <row r="545" spans="1:12" x14ac:dyDescent="0.2">
      <c r="A545" s="35"/>
      <c r="B545" s="36"/>
      <c r="C545" s="35"/>
      <c r="D545" s="35"/>
      <c r="E545" s="36"/>
      <c r="F545" s="461"/>
      <c r="G545" s="38"/>
      <c r="H545" s="35"/>
      <c r="I545" s="38"/>
      <c r="J545" s="38"/>
      <c r="K545" s="30"/>
    </row>
    <row r="546" spans="1:12" ht="36" customHeight="1" x14ac:dyDescent="0.2">
      <c r="A546" s="856" t="s">
        <v>1</v>
      </c>
      <c r="B546" s="856" t="s">
        <v>2</v>
      </c>
      <c r="C546" s="857" t="s">
        <v>3</v>
      </c>
      <c r="D546" s="856" t="s">
        <v>4</v>
      </c>
      <c r="E546" s="856" t="s">
        <v>5</v>
      </c>
      <c r="F546" s="856" t="s">
        <v>6</v>
      </c>
      <c r="G546" s="856"/>
      <c r="H546" s="856" t="s">
        <v>7</v>
      </c>
      <c r="I546" s="856"/>
      <c r="J546" s="856" t="s">
        <v>8</v>
      </c>
      <c r="K546" s="846" t="s">
        <v>9</v>
      </c>
      <c r="L546" s="847"/>
    </row>
    <row r="547" spans="1:12" ht="42" x14ac:dyDescent="0.2">
      <c r="A547" s="856"/>
      <c r="B547" s="856"/>
      <c r="C547" s="858"/>
      <c r="D547" s="856"/>
      <c r="E547" s="856"/>
      <c r="F547" s="462" t="s">
        <v>10</v>
      </c>
      <c r="G547" s="539" t="s">
        <v>11</v>
      </c>
      <c r="H547" s="539" t="s">
        <v>12</v>
      </c>
      <c r="I547" s="539" t="s">
        <v>13</v>
      </c>
      <c r="J547" s="856"/>
      <c r="K547" s="848"/>
      <c r="L547" s="849"/>
    </row>
    <row r="548" spans="1:12" x14ac:dyDescent="0.2">
      <c r="A548" s="313"/>
      <c r="B548" s="463"/>
      <c r="C548" s="464"/>
      <c r="D548" s="464"/>
      <c r="E548" s="465"/>
      <c r="F548" s="466" t="s">
        <v>232</v>
      </c>
      <c r="G548" s="464"/>
      <c r="H548" s="313"/>
      <c r="I548" s="464"/>
      <c r="J548" s="465"/>
      <c r="K548" s="938"/>
      <c r="L548" s="939"/>
    </row>
    <row r="549" spans="1:12" x14ac:dyDescent="0.2">
      <c r="A549" s="313"/>
      <c r="B549" s="463"/>
      <c r="C549" s="464"/>
      <c r="D549" s="464"/>
      <c r="E549" s="465"/>
      <c r="F549" s="466"/>
      <c r="G549" s="464"/>
      <c r="H549" s="313"/>
      <c r="I549" s="464"/>
      <c r="J549" s="465"/>
      <c r="K549" s="1365"/>
      <c r="L549" s="1366"/>
    </row>
    <row r="550" spans="1:12" ht="21" customHeight="1" x14ac:dyDescent="0.2">
      <c r="A550" s="933" t="s">
        <v>16</v>
      </c>
      <c r="B550" s="845"/>
      <c r="C550" s="845"/>
      <c r="D550" s="845"/>
      <c r="E550" s="845"/>
      <c r="F550" s="845"/>
      <c r="G550" s="845"/>
      <c r="H550" s="845"/>
      <c r="I550" s="845"/>
      <c r="J550" s="845"/>
      <c r="K550" s="845"/>
      <c r="L550" s="845"/>
    </row>
    <row r="551" spans="1:12" ht="21" customHeight="1" x14ac:dyDescent="0.2">
      <c r="A551" s="933" t="s">
        <v>496</v>
      </c>
      <c r="B551" s="845"/>
      <c r="C551" s="845"/>
      <c r="D551" s="845"/>
      <c r="E551" s="845"/>
      <c r="F551" s="845"/>
      <c r="G551" s="845"/>
      <c r="H551" s="845"/>
      <c r="I551" s="845"/>
      <c r="J551" s="845"/>
      <c r="K551" s="845"/>
      <c r="L551" s="845"/>
    </row>
    <row r="552" spans="1:12" ht="39" customHeight="1" x14ac:dyDescent="0.2">
      <c r="A552" s="1367" t="s">
        <v>497</v>
      </c>
      <c r="B552" s="1368" t="s">
        <v>147</v>
      </c>
      <c r="C552" s="1368" t="s">
        <v>498</v>
      </c>
      <c r="D552" s="1368" t="s">
        <v>174</v>
      </c>
      <c r="E552" s="1368" t="s">
        <v>86</v>
      </c>
      <c r="F552" s="1369" t="s">
        <v>6</v>
      </c>
      <c r="G552" s="1370"/>
      <c r="H552" s="1369" t="s">
        <v>7</v>
      </c>
      <c r="I552" s="1370"/>
      <c r="J552" s="1371" t="s">
        <v>8</v>
      </c>
      <c r="K552" s="934" t="s">
        <v>175</v>
      </c>
      <c r="L552" s="935"/>
    </row>
    <row r="553" spans="1:12" ht="42" x14ac:dyDescent="0.2">
      <c r="A553" s="1372"/>
      <c r="B553" s="931"/>
      <c r="C553" s="931"/>
      <c r="D553" s="931"/>
      <c r="E553" s="931"/>
      <c r="F553" s="454" t="s">
        <v>10</v>
      </c>
      <c r="G553" s="454" t="s">
        <v>11</v>
      </c>
      <c r="H553" s="454" t="s">
        <v>12</v>
      </c>
      <c r="I553" s="454" t="s">
        <v>13</v>
      </c>
      <c r="J553" s="932"/>
      <c r="K553" s="936"/>
      <c r="L553" s="937"/>
    </row>
    <row r="554" spans="1:12" ht="63" x14ac:dyDescent="0.2">
      <c r="A554" s="1373" t="s">
        <v>51</v>
      </c>
      <c r="B554" s="456" t="s">
        <v>499</v>
      </c>
      <c r="C554" s="457" t="s">
        <v>500</v>
      </c>
      <c r="D554" s="455" t="s">
        <v>501</v>
      </c>
      <c r="E554" s="455" t="s">
        <v>65</v>
      </c>
      <c r="F554" s="455" t="s">
        <v>502</v>
      </c>
      <c r="G554" s="457" t="s">
        <v>500</v>
      </c>
      <c r="H554" s="456" t="s">
        <v>502</v>
      </c>
      <c r="I554" s="457" t="s">
        <v>500</v>
      </c>
      <c r="J554" s="458" t="s">
        <v>501</v>
      </c>
      <c r="K554" s="790" t="s">
        <v>503</v>
      </c>
      <c r="L554" s="791"/>
    </row>
    <row r="555" spans="1:12" ht="63" x14ac:dyDescent="0.2">
      <c r="A555" s="1373" t="s">
        <v>504</v>
      </c>
      <c r="B555" s="456" t="s">
        <v>505</v>
      </c>
      <c r="C555" s="457" t="s">
        <v>506</v>
      </c>
      <c r="D555" s="455" t="s">
        <v>501</v>
      </c>
      <c r="E555" s="455" t="s">
        <v>65</v>
      </c>
      <c r="F555" s="455" t="s">
        <v>507</v>
      </c>
      <c r="G555" s="457" t="s">
        <v>506</v>
      </c>
      <c r="H555" s="456" t="s">
        <v>507</v>
      </c>
      <c r="I555" s="457" t="s">
        <v>506</v>
      </c>
      <c r="J555" s="458" t="s">
        <v>501</v>
      </c>
      <c r="K555" s="790" t="s">
        <v>508</v>
      </c>
      <c r="L555" s="791"/>
    </row>
    <row r="556" spans="1:12" ht="42" x14ac:dyDescent="0.2">
      <c r="A556" s="1373" t="s">
        <v>509</v>
      </c>
      <c r="B556" s="456" t="s">
        <v>510</v>
      </c>
      <c r="C556" s="457" t="s">
        <v>511</v>
      </c>
      <c r="D556" s="455"/>
      <c r="E556" s="455" t="s">
        <v>65</v>
      </c>
      <c r="F556" s="455" t="s">
        <v>512</v>
      </c>
      <c r="G556" s="457" t="s">
        <v>511</v>
      </c>
      <c r="H556" s="456" t="s">
        <v>512</v>
      </c>
      <c r="I556" s="457" t="s">
        <v>511</v>
      </c>
      <c r="J556" s="458"/>
      <c r="K556" s="790" t="s">
        <v>513</v>
      </c>
      <c r="L556" s="791"/>
    </row>
    <row r="557" spans="1:12" x14ac:dyDescent="0.35">
      <c r="A557" s="1374"/>
      <c r="B557" s="1375" t="s">
        <v>514</v>
      </c>
      <c r="C557" s="1376" t="s">
        <v>515</v>
      </c>
      <c r="D557" s="1377"/>
      <c r="E557" s="1375"/>
      <c r="F557" s="1375"/>
      <c r="G557" s="1376" t="s">
        <v>515</v>
      </c>
      <c r="H557" s="1377"/>
      <c r="I557" s="1376" t="s">
        <v>515</v>
      </c>
      <c r="J557" s="1377"/>
      <c r="K557" s="1378"/>
      <c r="L557" s="1379"/>
    </row>
    <row r="558" spans="1:12" ht="21" customHeight="1" x14ac:dyDescent="0.2">
      <c r="A558" s="927" t="s">
        <v>16</v>
      </c>
      <c r="B558" s="928"/>
      <c r="C558" s="928"/>
      <c r="D558" s="928"/>
      <c r="E558" s="928"/>
      <c r="F558" s="928"/>
      <c r="G558" s="928"/>
      <c r="H558" s="928"/>
      <c r="I558" s="928"/>
      <c r="J558" s="928"/>
      <c r="K558" s="928"/>
      <c r="L558" s="928"/>
    </row>
    <row r="559" spans="1:12" ht="21" customHeight="1" x14ac:dyDescent="0.2">
      <c r="A559" s="927" t="s">
        <v>516</v>
      </c>
      <c r="B559" s="928"/>
      <c r="C559" s="928"/>
      <c r="D559" s="928"/>
      <c r="E559" s="928"/>
      <c r="F559" s="928"/>
      <c r="G559" s="928"/>
      <c r="H559" s="928"/>
      <c r="I559" s="928"/>
      <c r="J559" s="928"/>
      <c r="K559" s="928"/>
      <c r="L559" s="928"/>
    </row>
    <row r="560" spans="1:12" ht="40.5" customHeight="1" x14ac:dyDescent="0.2">
      <c r="A560" s="1380" t="s">
        <v>497</v>
      </c>
      <c r="B560" s="1381" t="s">
        <v>147</v>
      </c>
      <c r="C560" s="1381" t="s">
        <v>498</v>
      </c>
      <c r="D560" s="1381" t="s">
        <v>174</v>
      </c>
      <c r="E560" s="1381" t="s">
        <v>86</v>
      </c>
      <c r="F560" s="1382" t="s">
        <v>6</v>
      </c>
      <c r="G560" s="1383"/>
      <c r="H560" s="1382" t="s">
        <v>7</v>
      </c>
      <c r="I560" s="1383"/>
      <c r="J560" s="1384" t="s">
        <v>8</v>
      </c>
      <c r="K560" s="888" t="s">
        <v>175</v>
      </c>
      <c r="L560" s="889"/>
    </row>
    <row r="561" spans="1:14" ht="42" x14ac:dyDescent="0.2">
      <c r="A561" s="1385"/>
      <c r="B561" s="925"/>
      <c r="C561" s="925"/>
      <c r="D561" s="925"/>
      <c r="E561" s="925"/>
      <c r="F561" s="459" t="s">
        <v>10</v>
      </c>
      <c r="G561" s="459" t="s">
        <v>11</v>
      </c>
      <c r="H561" s="459" t="s">
        <v>12</v>
      </c>
      <c r="I561" s="459" t="s">
        <v>13</v>
      </c>
      <c r="J561" s="926"/>
      <c r="K561" s="929"/>
      <c r="L561" s="930"/>
    </row>
    <row r="562" spans="1:14" x14ac:dyDescent="0.35">
      <c r="A562" s="1374"/>
      <c r="B562" s="1375" t="s">
        <v>487</v>
      </c>
      <c r="C562" s="1376" t="s">
        <v>517</v>
      </c>
      <c r="D562" s="1377"/>
      <c r="E562" s="1375"/>
      <c r="F562" s="1375"/>
      <c r="G562" s="1376" t="s">
        <v>517</v>
      </c>
      <c r="H562" s="1377"/>
      <c r="I562" s="1376" t="s">
        <v>517</v>
      </c>
      <c r="J562" s="1386"/>
      <c r="K562" s="923"/>
      <c r="L562" s="924"/>
    </row>
    <row r="563" spans="1:14" x14ac:dyDescent="0.2">
      <c r="A563" s="1072" t="s">
        <v>518</v>
      </c>
      <c r="B563" s="1072"/>
      <c r="C563" s="1072"/>
      <c r="D563" s="1072"/>
      <c r="E563" s="1072"/>
      <c r="F563" s="1072"/>
      <c r="G563" s="1072"/>
      <c r="H563" s="1072"/>
      <c r="I563" s="1072"/>
      <c r="J563" s="1072"/>
      <c r="K563" s="1072"/>
    </row>
    <row r="564" spans="1:14" x14ac:dyDescent="0.2">
      <c r="A564" s="1072" t="s">
        <v>519</v>
      </c>
      <c r="B564" s="1072"/>
      <c r="C564" s="1072"/>
      <c r="D564" s="1072"/>
      <c r="E564" s="1072"/>
      <c r="F564" s="1072"/>
      <c r="G564" s="1072"/>
      <c r="H564" s="1072"/>
      <c r="I564" s="1072"/>
      <c r="J564" s="1072"/>
      <c r="K564" s="1072"/>
    </row>
    <row r="565" spans="1:14" x14ac:dyDescent="0.2">
      <c r="A565" s="1072" t="s">
        <v>366</v>
      </c>
      <c r="B565" s="1072"/>
      <c r="C565" s="1072"/>
      <c r="D565" s="1072"/>
      <c r="E565" s="1072"/>
      <c r="F565" s="1072"/>
      <c r="G565" s="1072"/>
      <c r="H565" s="1072"/>
      <c r="I565" s="1072"/>
      <c r="J565" s="1072"/>
      <c r="K565" s="1072"/>
    </row>
    <row r="566" spans="1:14" x14ac:dyDescent="0.2">
      <c r="A566" s="186"/>
      <c r="B566" s="187"/>
      <c r="C566" s="510"/>
      <c r="D566" s="510"/>
      <c r="E566" s="187"/>
      <c r="F566" s="186"/>
      <c r="G566" s="188"/>
      <c r="H566" s="186"/>
      <c r="I566" s="188"/>
      <c r="J566" s="188"/>
      <c r="K566" s="2"/>
    </row>
    <row r="567" spans="1:14" ht="21" customHeight="1" x14ac:dyDescent="0.2">
      <c r="A567" s="856" t="s">
        <v>1</v>
      </c>
      <c r="B567" s="1185" t="s">
        <v>2</v>
      </c>
      <c r="C567" s="1044" t="s">
        <v>3</v>
      </c>
      <c r="D567" s="1044" t="s">
        <v>4</v>
      </c>
      <c r="E567" s="1185" t="s">
        <v>5</v>
      </c>
      <c r="F567" s="1185" t="s">
        <v>6</v>
      </c>
      <c r="G567" s="1185"/>
      <c r="H567" s="1185" t="s">
        <v>7</v>
      </c>
      <c r="I567" s="1185"/>
      <c r="J567" s="856" t="s">
        <v>8</v>
      </c>
      <c r="K567" s="846" t="s">
        <v>9</v>
      </c>
      <c r="L567" s="847"/>
    </row>
    <row r="568" spans="1:14" ht="42" x14ac:dyDescent="0.2">
      <c r="A568" s="856"/>
      <c r="B568" s="1185"/>
      <c r="C568" s="1044"/>
      <c r="D568" s="1044"/>
      <c r="E568" s="1185"/>
      <c r="F568" s="540" t="s">
        <v>10</v>
      </c>
      <c r="G568" s="539" t="s">
        <v>11</v>
      </c>
      <c r="H568" s="540" t="s">
        <v>12</v>
      </c>
      <c r="I568" s="539" t="s">
        <v>13</v>
      </c>
      <c r="J568" s="856"/>
      <c r="K568" s="848"/>
      <c r="L568" s="849"/>
    </row>
    <row r="569" spans="1:14" ht="175.5" customHeight="1" x14ac:dyDescent="0.2">
      <c r="A569" s="12">
        <v>1</v>
      </c>
      <c r="B569" s="5" t="s">
        <v>520</v>
      </c>
      <c r="C569" s="6">
        <v>27713</v>
      </c>
      <c r="D569" s="6">
        <v>27713</v>
      </c>
      <c r="E569" s="551" t="s">
        <v>65</v>
      </c>
      <c r="F569" s="62" t="s">
        <v>521</v>
      </c>
      <c r="G569" s="511" t="s">
        <v>522</v>
      </c>
      <c r="H569" s="7" t="s">
        <v>523</v>
      </c>
      <c r="I569" s="6">
        <v>27713</v>
      </c>
      <c r="J569" s="551" t="s">
        <v>119</v>
      </c>
      <c r="K569" s="1355" t="s">
        <v>617</v>
      </c>
      <c r="L569" s="1264"/>
    </row>
    <row r="570" spans="1:14" x14ac:dyDescent="0.2">
      <c r="A570" s="811" t="s">
        <v>37</v>
      </c>
      <c r="B570" s="811"/>
      <c r="C570" s="811"/>
      <c r="D570" s="811"/>
      <c r="E570" s="811"/>
      <c r="F570" s="811"/>
      <c r="G570" s="811"/>
      <c r="H570" s="811"/>
      <c r="I570" s="811"/>
      <c r="J570" s="811"/>
      <c r="K570" s="811"/>
      <c r="L570" s="811"/>
      <c r="M570" s="515"/>
      <c r="N570" s="515"/>
    </row>
    <row r="571" spans="1:14" x14ac:dyDescent="0.2">
      <c r="A571" s="811" t="s">
        <v>524</v>
      </c>
      <c r="B571" s="811"/>
      <c r="C571" s="811"/>
      <c r="D571" s="811"/>
      <c r="E571" s="811"/>
      <c r="F571" s="811"/>
      <c r="G571" s="811"/>
      <c r="H571" s="811"/>
      <c r="I571" s="811"/>
      <c r="J571" s="811"/>
      <c r="K571" s="811"/>
      <c r="L571" s="811"/>
      <c r="M571" s="515"/>
      <c r="N571" s="515"/>
    </row>
    <row r="572" spans="1:14" x14ac:dyDescent="0.2">
      <c r="A572" s="811" t="s">
        <v>234</v>
      </c>
      <c r="B572" s="811"/>
      <c r="C572" s="811"/>
      <c r="D572" s="811"/>
      <c r="E572" s="811"/>
      <c r="F572" s="811"/>
      <c r="G572" s="811"/>
      <c r="H572" s="811"/>
      <c r="I572" s="811"/>
      <c r="J572" s="811"/>
      <c r="K572" s="811"/>
      <c r="L572" s="811"/>
      <c r="M572" s="515"/>
      <c r="N572" s="515"/>
    </row>
    <row r="573" spans="1:14" ht="23.25" x14ac:dyDescent="0.2">
      <c r="A573" s="519"/>
      <c r="B573" s="512"/>
      <c r="C573" s="512"/>
      <c r="D573" s="512"/>
      <c r="E573" s="519"/>
      <c r="F573" s="512"/>
      <c r="G573" s="520"/>
      <c r="H573" s="512"/>
      <c r="I573" s="521"/>
      <c r="J573" s="512"/>
      <c r="K573" s="512"/>
      <c r="L573" s="512"/>
      <c r="M573" s="513"/>
      <c r="N573" s="513"/>
    </row>
    <row r="574" spans="1:14" ht="21" customHeight="1" x14ac:dyDescent="0.2">
      <c r="A574" s="1077" t="s">
        <v>298</v>
      </c>
      <c r="B574" s="814" t="s">
        <v>147</v>
      </c>
      <c r="C574" s="1238" t="s">
        <v>173</v>
      </c>
      <c r="D574" s="1238" t="s">
        <v>149</v>
      </c>
      <c r="E574" s="1077" t="s">
        <v>86</v>
      </c>
      <c r="F574" s="1238" t="s">
        <v>6</v>
      </c>
      <c r="G574" s="1238"/>
      <c r="H574" s="1238" t="s">
        <v>7</v>
      </c>
      <c r="I574" s="1238"/>
      <c r="J574" s="814" t="s">
        <v>8</v>
      </c>
      <c r="K574" s="834" t="s">
        <v>175</v>
      </c>
      <c r="L574" s="835"/>
    </row>
    <row r="575" spans="1:14" ht="42" x14ac:dyDescent="0.2">
      <c r="A575" s="1077"/>
      <c r="B575" s="831"/>
      <c r="C575" s="1238"/>
      <c r="D575" s="1238"/>
      <c r="E575" s="1077"/>
      <c r="F575" s="538" t="s">
        <v>10</v>
      </c>
      <c r="G575" s="516" t="s">
        <v>11</v>
      </c>
      <c r="H575" s="538" t="s">
        <v>12</v>
      </c>
      <c r="I575" s="517" t="s">
        <v>13</v>
      </c>
      <c r="J575" s="831"/>
      <c r="K575" s="838"/>
      <c r="L575" s="839"/>
    </row>
    <row r="576" spans="1:14" ht="182.25" customHeight="1" x14ac:dyDescent="0.2">
      <c r="A576" s="161">
        <v>1</v>
      </c>
      <c r="B576" s="529" t="s">
        <v>533</v>
      </c>
      <c r="C576" s="530">
        <v>385200</v>
      </c>
      <c r="D576" s="530">
        <v>365528</v>
      </c>
      <c r="E576" s="531" t="s">
        <v>131</v>
      </c>
      <c r="F576" s="161" t="s">
        <v>525</v>
      </c>
      <c r="G576" s="532">
        <v>352734.5</v>
      </c>
      <c r="H576" s="118" t="s">
        <v>525</v>
      </c>
      <c r="I576" s="532">
        <v>352734.5</v>
      </c>
      <c r="J576" s="161" t="s">
        <v>95</v>
      </c>
      <c r="K576" s="867" t="s">
        <v>565</v>
      </c>
      <c r="L576" s="868"/>
    </row>
    <row r="577" spans="1:12" ht="201.75" customHeight="1" x14ac:dyDescent="0.2">
      <c r="A577" s="161">
        <v>2</v>
      </c>
      <c r="B577" s="529" t="s">
        <v>534</v>
      </c>
      <c r="C577" s="530">
        <v>224700</v>
      </c>
      <c r="D577" s="530">
        <v>214399</v>
      </c>
      <c r="E577" s="531" t="s">
        <v>131</v>
      </c>
      <c r="F577" s="161" t="s">
        <v>526</v>
      </c>
      <c r="G577" s="532">
        <v>206895.03</v>
      </c>
      <c r="H577" s="118" t="s">
        <v>526</v>
      </c>
      <c r="I577" s="532">
        <v>206895.03</v>
      </c>
      <c r="J577" s="161" t="s">
        <v>95</v>
      </c>
      <c r="K577" s="867" t="s">
        <v>535</v>
      </c>
      <c r="L577" s="868"/>
    </row>
    <row r="578" spans="1:12" ht="197.25" customHeight="1" x14ac:dyDescent="0.2">
      <c r="A578" s="161">
        <v>3</v>
      </c>
      <c r="B578" s="529" t="s">
        <v>538</v>
      </c>
      <c r="C578" s="530">
        <v>1177000</v>
      </c>
      <c r="D578" s="120">
        <v>1145731</v>
      </c>
      <c r="E578" s="531" t="s">
        <v>335</v>
      </c>
      <c r="F578" s="161" t="s">
        <v>527</v>
      </c>
      <c r="G578" s="533">
        <v>1127000</v>
      </c>
      <c r="H578" s="118" t="s">
        <v>527</v>
      </c>
      <c r="I578" s="533">
        <v>1105630.3799999999</v>
      </c>
      <c r="J578" s="161" t="s">
        <v>537</v>
      </c>
      <c r="K578" s="867" t="s">
        <v>536</v>
      </c>
      <c r="L578" s="868"/>
    </row>
    <row r="579" spans="1:12" ht="117.75" customHeight="1" x14ac:dyDescent="0.2">
      <c r="A579" s="161">
        <v>4</v>
      </c>
      <c r="B579" s="529" t="s">
        <v>539</v>
      </c>
      <c r="C579" s="530">
        <v>48792</v>
      </c>
      <c r="D579" s="120">
        <v>48792</v>
      </c>
      <c r="E579" s="531" t="s">
        <v>131</v>
      </c>
      <c r="F579" s="161" t="s">
        <v>528</v>
      </c>
      <c r="G579" s="533">
        <v>48792</v>
      </c>
      <c r="H579" s="118" t="s">
        <v>528</v>
      </c>
      <c r="I579" s="533">
        <v>48792</v>
      </c>
      <c r="J579" s="161" t="s">
        <v>95</v>
      </c>
      <c r="K579" s="867" t="s">
        <v>540</v>
      </c>
      <c r="L579" s="868"/>
    </row>
    <row r="580" spans="1:12" ht="147" x14ac:dyDescent="0.2">
      <c r="A580" s="161">
        <v>5</v>
      </c>
      <c r="B580" s="534" t="s">
        <v>542</v>
      </c>
      <c r="C580" s="535">
        <v>73402</v>
      </c>
      <c r="D580" s="533">
        <v>73402</v>
      </c>
      <c r="E580" s="531" t="s">
        <v>131</v>
      </c>
      <c r="F580" s="161" t="s">
        <v>529</v>
      </c>
      <c r="G580" s="533">
        <v>73402</v>
      </c>
      <c r="H580" s="118" t="s">
        <v>529</v>
      </c>
      <c r="I580" s="533">
        <v>73402</v>
      </c>
      <c r="J580" s="161" t="s">
        <v>95</v>
      </c>
      <c r="K580" s="867" t="s">
        <v>541</v>
      </c>
      <c r="L580" s="868"/>
    </row>
    <row r="581" spans="1:12" ht="291" customHeight="1" x14ac:dyDescent="0.2">
      <c r="A581" s="161">
        <v>6</v>
      </c>
      <c r="B581" s="529" t="s">
        <v>572</v>
      </c>
      <c r="C581" s="629">
        <v>321000</v>
      </c>
      <c r="D581" s="629">
        <v>294013</v>
      </c>
      <c r="E581" s="531" t="s">
        <v>131</v>
      </c>
      <c r="F581" s="161" t="s">
        <v>525</v>
      </c>
      <c r="G581" s="532">
        <v>283722.53999999998</v>
      </c>
      <c r="H581" s="118" t="s">
        <v>525</v>
      </c>
      <c r="I581" s="532">
        <v>283722.53999999998</v>
      </c>
      <c r="J581" s="161" t="s">
        <v>95</v>
      </c>
      <c r="K581" s="867" t="s">
        <v>571</v>
      </c>
      <c r="L581" s="868"/>
    </row>
    <row r="582" spans="1:12" ht="105" x14ac:dyDescent="0.2">
      <c r="A582" s="110">
        <v>7</v>
      </c>
      <c r="B582" s="526" t="s">
        <v>570</v>
      </c>
      <c r="C582" s="536">
        <v>749000</v>
      </c>
      <c r="D582" s="527">
        <v>702729</v>
      </c>
      <c r="E582" s="528" t="s">
        <v>335</v>
      </c>
      <c r="F582" s="110" t="s">
        <v>530</v>
      </c>
      <c r="G582" s="527">
        <v>697000</v>
      </c>
      <c r="H582" s="518" t="s">
        <v>530</v>
      </c>
      <c r="I582" s="527">
        <v>688674.42</v>
      </c>
      <c r="J582" s="110" t="s">
        <v>568</v>
      </c>
      <c r="K582" s="865" t="s">
        <v>569</v>
      </c>
      <c r="L582" s="866"/>
    </row>
    <row r="583" spans="1:12" ht="198.75" customHeight="1" x14ac:dyDescent="0.2">
      <c r="A583" s="161">
        <v>8</v>
      </c>
      <c r="B583" s="529" t="s">
        <v>567</v>
      </c>
      <c r="C583" s="629">
        <v>1166300</v>
      </c>
      <c r="D583" s="532">
        <v>1138590</v>
      </c>
      <c r="E583" s="531" t="s">
        <v>335</v>
      </c>
      <c r="F583" s="161" t="s">
        <v>531</v>
      </c>
      <c r="G583" s="532">
        <v>1110125.25</v>
      </c>
      <c r="H583" s="118" t="s">
        <v>531</v>
      </c>
      <c r="I583" s="532">
        <v>1104432.3</v>
      </c>
      <c r="J583" s="161" t="s">
        <v>568</v>
      </c>
      <c r="K583" s="867" t="s">
        <v>566</v>
      </c>
      <c r="L583" s="868"/>
    </row>
    <row r="584" spans="1:12" ht="259.5" customHeight="1" x14ac:dyDescent="0.2">
      <c r="A584" s="161">
        <v>9</v>
      </c>
      <c r="B584" s="529" t="s">
        <v>574</v>
      </c>
      <c r="C584" s="120">
        <v>374500</v>
      </c>
      <c r="D584" s="120">
        <v>326304</v>
      </c>
      <c r="E584" s="531" t="s">
        <v>131</v>
      </c>
      <c r="F584" s="161" t="s">
        <v>532</v>
      </c>
      <c r="G584" s="535">
        <v>314883.3</v>
      </c>
      <c r="H584" s="118" t="s">
        <v>532</v>
      </c>
      <c r="I584" s="535">
        <v>314883.3</v>
      </c>
      <c r="J584" s="161" t="s">
        <v>95</v>
      </c>
      <c r="K584" s="867" t="s">
        <v>575</v>
      </c>
      <c r="L584" s="868"/>
    </row>
    <row r="585" spans="1:12" ht="175.5" customHeight="1" x14ac:dyDescent="0.2">
      <c r="A585" s="161">
        <v>10</v>
      </c>
      <c r="B585" s="529" t="s">
        <v>573</v>
      </c>
      <c r="C585" s="530">
        <v>642000</v>
      </c>
      <c r="D585" s="120">
        <v>614232</v>
      </c>
      <c r="E585" s="531" t="s">
        <v>576</v>
      </c>
      <c r="F585" s="161" t="s">
        <v>530</v>
      </c>
      <c r="G585" s="533">
        <v>309599</v>
      </c>
      <c r="H585" s="118" t="s">
        <v>530</v>
      </c>
      <c r="I585" s="533">
        <v>309599</v>
      </c>
      <c r="J585" s="161" t="s">
        <v>577</v>
      </c>
      <c r="K585" s="867" t="s">
        <v>578</v>
      </c>
      <c r="L585" s="868"/>
    </row>
    <row r="586" spans="1:12" ht="189" x14ac:dyDescent="0.2">
      <c r="A586" s="161">
        <v>11</v>
      </c>
      <c r="B586" s="529" t="s">
        <v>580</v>
      </c>
      <c r="C586" s="535">
        <v>18725000</v>
      </c>
      <c r="D586" s="533">
        <v>18024806</v>
      </c>
      <c r="E586" s="531" t="s">
        <v>576</v>
      </c>
      <c r="F586" s="161" t="s">
        <v>530</v>
      </c>
      <c r="G586" s="533">
        <v>10395535</v>
      </c>
      <c r="H586" s="118" t="s">
        <v>530</v>
      </c>
      <c r="I586" s="533">
        <v>10395535</v>
      </c>
      <c r="J586" s="161" t="s">
        <v>577</v>
      </c>
      <c r="K586" s="867" t="s">
        <v>579</v>
      </c>
      <c r="L586" s="868"/>
    </row>
    <row r="587" spans="1:12" ht="21.75" thickBot="1" x14ac:dyDescent="0.25">
      <c r="A587" s="522"/>
      <c r="B587" s="523"/>
      <c r="C587" s="524">
        <f>SUM(C576:C586)</f>
        <v>23886894</v>
      </c>
      <c r="D587" s="514"/>
      <c r="E587" s="522"/>
      <c r="F587" s="514"/>
      <c r="G587" s="525"/>
      <c r="H587" s="514"/>
      <c r="I587" s="524">
        <f>SUM(I576:I586)</f>
        <v>14884300.469999999</v>
      </c>
      <c r="J587" s="514"/>
      <c r="K587" s="514"/>
    </row>
    <row r="588" spans="1:12" ht="21.75" thickTop="1" x14ac:dyDescent="0.2">
      <c r="A588" s="568"/>
      <c r="B588" s="569"/>
      <c r="C588" s="568"/>
      <c r="D588" s="568"/>
      <c r="E588" s="569"/>
      <c r="F588" s="568"/>
      <c r="G588" s="570"/>
      <c r="H588" s="568"/>
      <c r="I588" s="570"/>
      <c r="J588" s="570"/>
      <c r="K588" s="571" t="s">
        <v>0</v>
      </c>
    </row>
    <row r="589" spans="1:12" x14ac:dyDescent="0.2">
      <c r="A589" s="845" t="s">
        <v>543</v>
      </c>
      <c r="B589" s="845"/>
      <c r="C589" s="845"/>
      <c r="D589" s="845"/>
      <c r="E589" s="845"/>
      <c r="F589" s="845"/>
      <c r="G589" s="845"/>
      <c r="H589" s="845"/>
      <c r="I589" s="845"/>
      <c r="J589" s="845"/>
      <c r="K589" s="845"/>
    </row>
    <row r="590" spans="1:12" x14ac:dyDescent="0.2">
      <c r="A590" s="845" t="s">
        <v>544</v>
      </c>
      <c r="B590" s="845"/>
      <c r="C590" s="845"/>
      <c r="D590" s="845"/>
      <c r="E590" s="845"/>
      <c r="F590" s="845"/>
      <c r="G590" s="845"/>
      <c r="H590" s="845"/>
      <c r="I590" s="845"/>
      <c r="J590" s="845"/>
      <c r="K590" s="845"/>
    </row>
    <row r="591" spans="1:12" ht="21" customHeight="1" x14ac:dyDescent="0.2">
      <c r="A591" s="845" t="s">
        <v>634</v>
      </c>
      <c r="B591" s="845"/>
      <c r="C591" s="845"/>
      <c r="D591" s="845"/>
      <c r="E591" s="845"/>
      <c r="F591" s="845"/>
      <c r="G591" s="845"/>
      <c r="H591" s="845"/>
      <c r="I591" s="845"/>
      <c r="J591" s="845"/>
      <c r="K591" s="845"/>
    </row>
    <row r="592" spans="1:12" x14ac:dyDescent="0.2">
      <c r="A592" s="854" t="s">
        <v>131</v>
      </c>
      <c r="B592" s="855"/>
      <c r="C592" s="855"/>
      <c r="D592" s="855"/>
      <c r="E592" s="855"/>
      <c r="F592" s="855"/>
      <c r="G592" s="855"/>
      <c r="H592" s="855"/>
      <c r="I592" s="855"/>
      <c r="J592" s="855"/>
      <c r="K592" s="855"/>
    </row>
    <row r="593" spans="1:12" ht="21" customHeight="1" x14ac:dyDescent="0.2">
      <c r="A593" s="856" t="s">
        <v>1</v>
      </c>
      <c r="B593" s="856" t="s">
        <v>2</v>
      </c>
      <c r="C593" s="857" t="s">
        <v>3</v>
      </c>
      <c r="D593" s="856" t="s">
        <v>4</v>
      </c>
      <c r="E593" s="856" t="s">
        <v>5</v>
      </c>
      <c r="F593" s="856" t="s">
        <v>6</v>
      </c>
      <c r="G593" s="856"/>
      <c r="H593" s="856" t="s">
        <v>7</v>
      </c>
      <c r="I593" s="856"/>
      <c r="J593" s="856" t="s">
        <v>8</v>
      </c>
      <c r="K593" s="890" t="s">
        <v>9</v>
      </c>
      <c r="L593" s="922"/>
    </row>
    <row r="594" spans="1:12" ht="42" x14ac:dyDescent="0.2">
      <c r="A594" s="856"/>
      <c r="B594" s="857"/>
      <c r="C594" s="921"/>
      <c r="D594" s="857"/>
      <c r="E594" s="857"/>
      <c r="F594" s="473" t="s">
        <v>10</v>
      </c>
      <c r="G594" s="473" t="s">
        <v>11</v>
      </c>
      <c r="H594" s="473" t="s">
        <v>12</v>
      </c>
      <c r="I594" s="473" t="s">
        <v>13</v>
      </c>
      <c r="J594" s="857"/>
      <c r="K594" s="890"/>
      <c r="L594" s="922"/>
    </row>
    <row r="595" spans="1:12" ht="189" x14ac:dyDescent="0.2">
      <c r="A595" s="62">
        <v>1</v>
      </c>
      <c r="B595" s="7" t="s">
        <v>545</v>
      </c>
      <c r="C595" s="576">
        <v>246100</v>
      </c>
      <c r="D595" s="576">
        <v>211124</v>
      </c>
      <c r="E595" s="500" t="s">
        <v>65</v>
      </c>
      <c r="F595" s="62" t="s">
        <v>546</v>
      </c>
      <c r="G595" s="576">
        <v>200567.8</v>
      </c>
      <c r="H595" s="62" t="s">
        <v>546</v>
      </c>
      <c r="I595" s="576">
        <v>200567.8</v>
      </c>
      <c r="J595" s="499" t="s">
        <v>95</v>
      </c>
      <c r="K595" s="763" t="s">
        <v>618</v>
      </c>
      <c r="L595" s="764"/>
    </row>
    <row r="596" spans="1:12" ht="147" x14ac:dyDescent="0.2">
      <c r="A596" s="62">
        <v>2</v>
      </c>
      <c r="B596" s="577" t="s">
        <v>547</v>
      </c>
      <c r="C596" s="578">
        <v>497550</v>
      </c>
      <c r="D596" s="578">
        <v>442587</v>
      </c>
      <c r="E596" s="579" t="s">
        <v>548</v>
      </c>
      <c r="F596" s="283" t="s">
        <v>549</v>
      </c>
      <c r="G596" s="578">
        <v>420457.64</v>
      </c>
      <c r="H596" s="283" t="s">
        <v>549</v>
      </c>
      <c r="I596" s="580">
        <v>420457.64</v>
      </c>
      <c r="J596" s="580" t="s">
        <v>550</v>
      </c>
      <c r="K596" s="850" t="s">
        <v>619</v>
      </c>
      <c r="L596" s="851"/>
    </row>
    <row r="597" spans="1:12" ht="147" x14ac:dyDescent="0.2">
      <c r="A597" s="490">
        <v>3</v>
      </c>
      <c r="B597" s="581" t="s">
        <v>547</v>
      </c>
      <c r="C597" s="582">
        <v>499048</v>
      </c>
      <c r="D597" s="582">
        <v>498863</v>
      </c>
      <c r="E597" s="126" t="s">
        <v>548</v>
      </c>
      <c r="F597" s="583" t="s">
        <v>551</v>
      </c>
      <c r="G597" s="582">
        <v>473919.85</v>
      </c>
      <c r="H597" s="583" t="s">
        <v>551</v>
      </c>
      <c r="I597" s="582">
        <v>473919.85</v>
      </c>
      <c r="J597" s="583" t="s">
        <v>95</v>
      </c>
      <c r="K597" s="801" t="s">
        <v>620</v>
      </c>
      <c r="L597" s="802"/>
    </row>
    <row r="598" spans="1:12" ht="126" x14ac:dyDescent="0.2">
      <c r="A598" s="484">
        <v>4</v>
      </c>
      <c r="B598" s="7" t="s">
        <v>552</v>
      </c>
      <c r="C598" s="578">
        <v>500000</v>
      </c>
      <c r="D598" s="578">
        <v>499950.01</v>
      </c>
      <c r="E598" s="579" t="s">
        <v>548</v>
      </c>
      <c r="F598" s="283" t="s">
        <v>553</v>
      </c>
      <c r="G598" s="578">
        <v>484951.51</v>
      </c>
      <c r="H598" s="283" t="s">
        <v>553</v>
      </c>
      <c r="I598" s="580">
        <v>484951.51</v>
      </c>
      <c r="J598" s="580" t="s">
        <v>95</v>
      </c>
      <c r="K598" s="850" t="s">
        <v>621</v>
      </c>
      <c r="L598" s="851"/>
    </row>
    <row r="599" spans="1:12" x14ac:dyDescent="0.2">
      <c r="A599" s="468"/>
      <c r="B599" s="30"/>
      <c r="C599" s="468"/>
      <c r="D599" s="468"/>
      <c r="E599" s="30"/>
      <c r="F599" s="468"/>
      <c r="G599" s="32"/>
      <c r="H599" s="468"/>
      <c r="I599" s="32"/>
      <c r="J599" s="32"/>
      <c r="K599" s="845" t="s">
        <v>0</v>
      </c>
      <c r="L599" s="845"/>
    </row>
    <row r="600" spans="1:12" x14ac:dyDescent="0.2">
      <c r="A600" s="845" t="s">
        <v>543</v>
      </c>
      <c r="B600" s="845"/>
      <c r="C600" s="845"/>
      <c r="D600" s="845"/>
      <c r="E600" s="845"/>
      <c r="F600" s="845"/>
      <c r="G600" s="845"/>
      <c r="H600" s="845"/>
      <c r="I600" s="845"/>
      <c r="J600" s="845"/>
      <c r="K600" s="845"/>
    </row>
    <row r="601" spans="1:12" ht="21" customHeight="1" x14ac:dyDescent="0.2">
      <c r="A601" s="845" t="s">
        <v>544</v>
      </c>
      <c r="B601" s="845"/>
      <c r="C601" s="845"/>
      <c r="D601" s="845"/>
      <c r="E601" s="845"/>
      <c r="F601" s="845"/>
      <c r="G601" s="845"/>
      <c r="H601" s="845"/>
      <c r="I601" s="845"/>
      <c r="J601" s="845"/>
      <c r="K601" s="845"/>
    </row>
    <row r="602" spans="1:12" x14ac:dyDescent="0.2">
      <c r="A602" s="845" t="s">
        <v>634</v>
      </c>
      <c r="B602" s="845"/>
      <c r="C602" s="845"/>
      <c r="D602" s="845"/>
      <c r="E602" s="845"/>
      <c r="F602" s="845"/>
      <c r="G602" s="845"/>
      <c r="H602" s="845"/>
      <c r="I602" s="845"/>
      <c r="J602" s="845"/>
      <c r="K602" s="845"/>
    </row>
    <row r="603" spans="1:12" x14ac:dyDescent="0.2">
      <c r="A603" s="854" t="s">
        <v>335</v>
      </c>
      <c r="B603" s="855"/>
      <c r="C603" s="855"/>
      <c r="D603" s="855"/>
      <c r="E603" s="855"/>
      <c r="F603" s="855"/>
      <c r="G603" s="855"/>
      <c r="H603" s="855"/>
      <c r="I603" s="855"/>
      <c r="J603" s="855"/>
      <c r="K603" s="845"/>
    </row>
    <row r="604" spans="1:12" ht="21" customHeight="1" x14ac:dyDescent="0.2">
      <c r="A604" s="856" t="s">
        <v>1</v>
      </c>
      <c r="B604" s="856" t="s">
        <v>2</v>
      </c>
      <c r="C604" s="857" t="s">
        <v>3</v>
      </c>
      <c r="D604" s="856" t="s">
        <v>4</v>
      </c>
      <c r="E604" s="856" t="s">
        <v>5</v>
      </c>
      <c r="F604" s="856" t="s">
        <v>6</v>
      </c>
      <c r="G604" s="856"/>
      <c r="H604" s="856" t="s">
        <v>7</v>
      </c>
      <c r="I604" s="856"/>
      <c r="J604" s="856" t="s">
        <v>8</v>
      </c>
      <c r="K604" s="846" t="s">
        <v>9</v>
      </c>
      <c r="L604" s="847"/>
    </row>
    <row r="605" spans="1:12" ht="42" x14ac:dyDescent="0.2">
      <c r="A605" s="856"/>
      <c r="B605" s="856"/>
      <c r="C605" s="858"/>
      <c r="D605" s="856"/>
      <c r="E605" s="856"/>
      <c r="F605" s="472" t="s">
        <v>10</v>
      </c>
      <c r="G605" s="472" t="s">
        <v>11</v>
      </c>
      <c r="H605" s="472" t="s">
        <v>12</v>
      </c>
      <c r="I605" s="472" t="s">
        <v>13</v>
      </c>
      <c r="J605" s="856"/>
      <c r="K605" s="848"/>
      <c r="L605" s="849"/>
    </row>
    <row r="606" spans="1:12" ht="189" x14ac:dyDescent="0.2">
      <c r="A606" s="559">
        <v>1</v>
      </c>
      <c r="B606" s="654" t="s">
        <v>622</v>
      </c>
      <c r="C606" s="170">
        <v>7704000</v>
      </c>
      <c r="D606" s="655">
        <v>7639177</v>
      </c>
      <c r="E606" s="558" t="s">
        <v>623</v>
      </c>
      <c r="F606" s="656" t="s">
        <v>624</v>
      </c>
      <c r="G606" s="298" t="s">
        <v>625</v>
      </c>
      <c r="H606" s="161" t="s">
        <v>626</v>
      </c>
      <c r="I606" s="170">
        <v>7410611.9199999999</v>
      </c>
      <c r="J606" s="657" t="s">
        <v>119</v>
      </c>
      <c r="K606" s="850" t="s">
        <v>635</v>
      </c>
      <c r="L606" s="851"/>
    </row>
    <row r="607" spans="1:12" ht="151.5" customHeight="1" x14ac:dyDescent="0.2">
      <c r="A607" s="559">
        <v>2</v>
      </c>
      <c r="B607" s="7" t="s">
        <v>627</v>
      </c>
      <c r="C607" s="170">
        <v>7276000</v>
      </c>
      <c r="D607" s="658">
        <v>7262009</v>
      </c>
      <c r="E607" s="558" t="s">
        <v>623</v>
      </c>
      <c r="F607" s="118" t="s">
        <v>628</v>
      </c>
      <c r="G607" s="298" t="s">
        <v>629</v>
      </c>
      <c r="H607" s="161" t="s">
        <v>551</v>
      </c>
      <c r="I607" s="170">
        <v>7153418.8499999996</v>
      </c>
      <c r="J607" s="657" t="s">
        <v>119</v>
      </c>
      <c r="K607" s="852" t="s">
        <v>636</v>
      </c>
      <c r="L607" s="1348"/>
    </row>
    <row r="608" spans="1:12" ht="126" x14ac:dyDescent="0.2">
      <c r="A608" s="559">
        <v>3</v>
      </c>
      <c r="B608" s="584" t="s">
        <v>630</v>
      </c>
      <c r="C608" s="170">
        <v>2782000</v>
      </c>
      <c r="D608" s="170">
        <v>2734688</v>
      </c>
      <c r="E608" s="558" t="s">
        <v>623</v>
      </c>
      <c r="F608" s="654" t="s">
        <v>631</v>
      </c>
      <c r="G608" s="85" t="s">
        <v>632</v>
      </c>
      <c r="H608" s="559" t="s">
        <v>633</v>
      </c>
      <c r="I608" s="660">
        <v>2657556.6</v>
      </c>
      <c r="J608" s="657" t="s">
        <v>119</v>
      </c>
      <c r="K608" s="850" t="s">
        <v>637</v>
      </c>
      <c r="L608" s="851"/>
    </row>
    <row r="609" spans="1:12" ht="16.5" customHeight="1" x14ac:dyDescent="0.2">
      <c r="A609" s="471"/>
      <c r="B609" s="651"/>
      <c r="C609" s="652"/>
      <c r="D609" s="652"/>
      <c r="E609" s="31"/>
      <c r="F609" s="471"/>
      <c r="G609" s="574"/>
      <c r="H609" s="844">
        <f>SUM(I606:I608)</f>
        <v>17221587.370000001</v>
      </c>
      <c r="I609" s="844"/>
      <c r="J609" s="653"/>
      <c r="K609" s="661"/>
    </row>
    <row r="610" spans="1:12" ht="16.5" customHeight="1" x14ac:dyDescent="0.2">
      <c r="A610" s="39"/>
      <c r="B610" s="39"/>
      <c r="C610" s="39"/>
      <c r="D610" s="39"/>
      <c r="E610" s="39"/>
      <c r="F610" s="39"/>
      <c r="G610" s="39"/>
      <c r="H610" s="39"/>
      <c r="I610" s="39"/>
      <c r="J610" s="39"/>
      <c r="K610" s="662" t="s">
        <v>288</v>
      </c>
    </row>
    <row r="611" spans="1:12" ht="16.5" customHeight="1" x14ac:dyDescent="0.2">
      <c r="A611" s="845" t="s">
        <v>543</v>
      </c>
      <c r="B611" s="845"/>
      <c r="C611" s="845"/>
      <c r="D611" s="845"/>
      <c r="E611" s="845"/>
      <c r="F611" s="845"/>
      <c r="G611" s="845"/>
      <c r="H611" s="845"/>
      <c r="I611" s="845"/>
      <c r="J611" s="845"/>
      <c r="K611" s="845"/>
    </row>
    <row r="612" spans="1:12" ht="21" customHeight="1" x14ac:dyDescent="0.2">
      <c r="A612" s="845" t="s">
        <v>544</v>
      </c>
      <c r="B612" s="845"/>
      <c r="C612" s="845"/>
      <c r="D612" s="845"/>
      <c r="E612" s="845"/>
      <c r="F612" s="845"/>
      <c r="G612" s="845"/>
      <c r="H612" s="845"/>
      <c r="I612" s="845"/>
      <c r="J612" s="845"/>
      <c r="K612" s="845"/>
    </row>
    <row r="613" spans="1:12" x14ac:dyDescent="0.2">
      <c r="A613" s="845" t="s">
        <v>634</v>
      </c>
      <c r="B613" s="845"/>
      <c r="C613" s="845"/>
      <c r="D613" s="845"/>
      <c r="E613" s="845"/>
      <c r="F613" s="845"/>
      <c r="G613" s="845"/>
      <c r="H613" s="845"/>
      <c r="I613" s="845"/>
      <c r="J613" s="845"/>
      <c r="K613" s="845"/>
    </row>
    <row r="614" spans="1:12" ht="21" customHeight="1" x14ac:dyDescent="0.2">
      <c r="A614" s="853" t="s">
        <v>638</v>
      </c>
      <c r="B614" s="853"/>
      <c r="C614" s="853"/>
      <c r="D614" s="853"/>
      <c r="E614" s="853"/>
      <c r="F614" s="853"/>
      <c r="G614" s="853"/>
      <c r="H614" s="853"/>
      <c r="I614" s="853"/>
      <c r="J614" s="853"/>
      <c r="K614" s="853"/>
    </row>
    <row r="615" spans="1:12" ht="45.75" customHeight="1" x14ac:dyDescent="0.2">
      <c r="A615" s="1271" t="s">
        <v>1</v>
      </c>
      <c r="B615" s="1271" t="s">
        <v>147</v>
      </c>
      <c r="C615" s="1271" t="s">
        <v>3</v>
      </c>
      <c r="D615" s="1271" t="s">
        <v>4</v>
      </c>
      <c r="E615" s="1271" t="s">
        <v>5</v>
      </c>
      <c r="F615" s="1272" t="s">
        <v>6</v>
      </c>
      <c r="G615" s="1273"/>
      <c r="H615" s="1272" t="s">
        <v>7</v>
      </c>
      <c r="I615" s="1273"/>
      <c r="J615" s="1271" t="s">
        <v>8</v>
      </c>
      <c r="K615" s="1272" t="s">
        <v>9</v>
      </c>
      <c r="L615" s="1273"/>
    </row>
    <row r="616" spans="1:12" ht="42" x14ac:dyDescent="0.2">
      <c r="A616" s="1271"/>
      <c r="B616" s="1271"/>
      <c r="C616" s="1271"/>
      <c r="D616" s="1271"/>
      <c r="E616" s="1271"/>
      <c r="F616" s="1274" t="s">
        <v>10</v>
      </c>
      <c r="G616" s="1274" t="s">
        <v>11</v>
      </c>
      <c r="H616" s="1274" t="s">
        <v>12</v>
      </c>
      <c r="I616" s="1274" t="s">
        <v>13</v>
      </c>
      <c r="J616" s="1271"/>
      <c r="K616" s="1272"/>
      <c r="L616" s="1273"/>
    </row>
    <row r="617" spans="1:12" ht="78" customHeight="1" x14ac:dyDescent="0.2">
      <c r="A617" s="663">
        <v>1</v>
      </c>
      <c r="B617" s="664" t="s">
        <v>639</v>
      </c>
      <c r="C617" s="665">
        <v>14400</v>
      </c>
      <c r="D617" s="665">
        <v>14400</v>
      </c>
      <c r="E617" s="666" t="s">
        <v>65</v>
      </c>
      <c r="F617" s="667" t="s">
        <v>640</v>
      </c>
      <c r="G617" s="665">
        <v>14400</v>
      </c>
      <c r="H617" s="667" t="s">
        <v>640</v>
      </c>
      <c r="I617" s="665">
        <v>14400</v>
      </c>
      <c r="J617" s="668" t="s">
        <v>95</v>
      </c>
      <c r="K617" s="840" t="s">
        <v>655</v>
      </c>
      <c r="L617" s="841"/>
    </row>
    <row r="618" spans="1:12" ht="78" customHeight="1" x14ac:dyDescent="0.2">
      <c r="A618" s="663">
        <v>2</v>
      </c>
      <c r="B618" s="664" t="s">
        <v>641</v>
      </c>
      <c r="C618" s="669">
        <v>7500</v>
      </c>
      <c r="D618" s="669">
        <v>7500</v>
      </c>
      <c r="E618" s="668" t="s">
        <v>65</v>
      </c>
      <c r="F618" s="664" t="s">
        <v>642</v>
      </c>
      <c r="G618" s="669">
        <v>7500</v>
      </c>
      <c r="H618" s="664" t="s">
        <v>643</v>
      </c>
      <c r="I618" s="669">
        <v>7500</v>
      </c>
      <c r="J618" s="668" t="s">
        <v>95</v>
      </c>
      <c r="K618" s="840" t="s">
        <v>656</v>
      </c>
      <c r="L618" s="841"/>
    </row>
    <row r="619" spans="1:12" ht="78" customHeight="1" x14ac:dyDescent="0.2">
      <c r="A619" s="663">
        <v>3</v>
      </c>
      <c r="B619" s="664" t="s">
        <v>644</v>
      </c>
      <c r="C619" s="669">
        <v>5000</v>
      </c>
      <c r="D619" s="669">
        <v>5000</v>
      </c>
      <c r="E619" s="668" t="s">
        <v>65</v>
      </c>
      <c r="F619" s="664" t="s">
        <v>645</v>
      </c>
      <c r="G619" s="669">
        <v>5000</v>
      </c>
      <c r="H619" s="664" t="s">
        <v>645</v>
      </c>
      <c r="I619" s="669">
        <v>5000</v>
      </c>
      <c r="J619" s="668" t="s">
        <v>95</v>
      </c>
      <c r="K619" s="840" t="s">
        <v>657</v>
      </c>
      <c r="L619" s="841"/>
    </row>
    <row r="620" spans="1:12" ht="78" x14ac:dyDescent="0.2">
      <c r="A620" s="668">
        <v>4</v>
      </c>
      <c r="B620" s="664" t="s">
        <v>646</v>
      </c>
      <c r="C620" s="671">
        <v>3317</v>
      </c>
      <c r="D620" s="671">
        <v>3317</v>
      </c>
      <c r="E620" s="668" t="s">
        <v>65</v>
      </c>
      <c r="F620" s="664" t="s">
        <v>647</v>
      </c>
      <c r="G620" s="671">
        <v>3317</v>
      </c>
      <c r="H620" s="664" t="s">
        <v>648</v>
      </c>
      <c r="I620" s="671">
        <v>3317</v>
      </c>
      <c r="J620" s="668" t="s">
        <v>95</v>
      </c>
      <c r="K620" s="842" t="s">
        <v>658</v>
      </c>
      <c r="L620" s="843"/>
    </row>
    <row r="621" spans="1:12" ht="78" customHeight="1" x14ac:dyDescent="0.2">
      <c r="A621" s="668">
        <v>5</v>
      </c>
      <c r="B621" s="664" t="s">
        <v>649</v>
      </c>
      <c r="C621" s="671">
        <v>3033</v>
      </c>
      <c r="D621" s="671">
        <v>3033</v>
      </c>
      <c r="E621" s="668" t="s">
        <v>65</v>
      </c>
      <c r="F621" s="664" t="s">
        <v>650</v>
      </c>
      <c r="G621" s="671">
        <v>3033</v>
      </c>
      <c r="H621" s="664" t="s">
        <v>651</v>
      </c>
      <c r="I621" s="671">
        <v>3033</v>
      </c>
      <c r="J621" s="668" t="s">
        <v>95</v>
      </c>
      <c r="K621" s="842" t="s">
        <v>659</v>
      </c>
      <c r="L621" s="843"/>
    </row>
    <row r="622" spans="1:12" ht="78" customHeight="1" x14ac:dyDescent="0.2">
      <c r="A622" s="663">
        <v>6</v>
      </c>
      <c r="B622" s="664" t="s">
        <v>652</v>
      </c>
      <c r="C622" s="671">
        <v>3424</v>
      </c>
      <c r="D622" s="671">
        <v>3424</v>
      </c>
      <c r="E622" s="664" t="s">
        <v>65</v>
      </c>
      <c r="F622" s="664" t="s">
        <v>653</v>
      </c>
      <c r="G622" s="671">
        <v>3424</v>
      </c>
      <c r="H622" s="664" t="s">
        <v>653</v>
      </c>
      <c r="I622" s="671">
        <v>3424</v>
      </c>
      <c r="J622" s="664" t="s">
        <v>95</v>
      </c>
      <c r="K622" s="842" t="s">
        <v>660</v>
      </c>
      <c r="L622" s="843"/>
    </row>
    <row r="623" spans="1:12" ht="78" x14ac:dyDescent="0.2">
      <c r="A623" s="672">
        <v>7</v>
      </c>
      <c r="B623" s="664" t="s">
        <v>654</v>
      </c>
      <c r="C623" s="671">
        <v>3959</v>
      </c>
      <c r="D623" s="671">
        <v>3959</v>
      </c>
      <c r="E623" s="664" t="s">
        <v>65</v>
      </c>
      <c r="F623" s="664" t="s">
        <v>647</v>
      </c>
      <c r="G623" s="671">
        <v>3959</v>
      </c>
      <c r="H623" s="664" t="s">
        <v>648</v>
      </c>
      <c r="I623" s="671">
        <v>3959</v>
      </c>
      <c r="J623" s="664" t="s">
        <v>95</v>
      </c>
      <c r="K623" s="842" t="s">
        <v>661</v>
      </c>
      <c r="L623" s="843"/>
    </row>
    <row r="624" spans="1:12" x14ac:dyDescent="0.35">
      <c r="A624"/>
      <c r="B624"/>
      <c r="C624"/>
      <c r="D624"/>
      <c r="E624"/>
      <c r="F624"/>
      <c r="G624"/>
      <c r="H624"/>
      <c r="I624" s="670">
        <f>SUM(I617:I623)</f>
        <v>40633</v>
      </c>
      <c r="J624"/>
      <c r="K624"/>
    </row>
    <row r="625" spans="1:12" x14ac:dyDescent="0.2">
      <c r="A625" s="811" t="s">
        <v>662</v>
      </c>
      <c r="B625" s="811"/>
      <c r="C625" s="811"/>
      <c r="D625" s="811"/>
      <c r="E625" s="811"/>
      <c r="F625" s="811"/>
      <c r="G625" s="811"/>
      <c r="H625" s="811"/>
      <c r="I625" s="811"/>
      <c r="J625" s="811"/>
      <c r="K625" s="811"/>
    </row>
    <row r="626" spans="1:12" x14ac:dyDescent="0.2">
      <c r="A626" s="811" t="s">
        <v>663</v>
      </c>
      <c r="B626" s="811"/>
      <c r="C626" s="811"/>
      <c r="D626" s="811"/>
      <c r="E626" s="811"/>
      <c r="F626" s="811"/>
      <c r="G626" s="811"/>
      <c r="H626" s="811"/>
      <c r="I626" s="811"/>
      <c r="J626" s="811"/>
      <c r="K626" s="811"/>
    </row>
    <row r="627" spans="1:12" x14ac:dyDescent="0.2">
      <c r="A627" s="813" t="s">
        <v>664</v>
      </c>
      <c r="B627" s="813"/>
      <c r="C627" s="813"/>
      <c r="D627" s="813"/>
      <c r="E627" s="813"/>
      <c r="F627" s="813"/>
      <c r="G627" s="813"/>
      <c r="H627" s="813"/>
      <c r="I627" s="813"/>
      <c r="J627" s="813"/>
      <c r="K627" s="813"/>
    </row>
    <row r="628" spans="1:12" x14ac:dyDescent="0.25">
      <c r="A628" s="673"/>
      <c r="B628" s="674"/>
      <c r="C628" s="675"/>
      <c r="D628" s="676"/>
      <c r="E628" s="677"/>
      <c r="F628" s="678"/>
      <c r="G628" s="679"/>
      <c r="H628" s="680"/>
      <c r="I628" s="679"/>
      <c r="J628" s="681"/>
      <c r="K628" s="682"/>
    </row>
    <row r="629" spans="1:12" ht="21" customHeight="1" x14ac:dyDescent="0.2">
      <c r="A629" s="814" t="s">
        <v>298</v>
      </c>
      <c r="B629" s="814" t="s">
        <v>147</v>
      </c>
      <c r="C629" s="819" t="s">
        <v>665</v>
      </c>
      <c r="D629" s="819" t="s">
        <v>666</v>
      </c>
      <c r="E629" s="825" t="s">
        <v>86</v>
      </c>
      <c r="F629" s="828" t="s">
        <v>667</v>
      </c>
      <c r="G629" s="1275"/>
      <c r="H629" s="828" t="s">
        <v>668</v>
      </c>
      <c r="I629" s="1275"/>
      <c r="J629" s="814" t="s">
        <v>8</v>
      </c>
      <c r="K629" s="834" t="s">
        <v>417</v>
      </c>
      <c r="L629" s="835"/>
    </row>
    <row r="630" spans="1:12" x14ac:dyDescent="0.2">
      <c r="A630" s="830"/>
      <c r="B630" s="830"/>
      <c r="C630" s="1276"/>
      <c r="D630" s="1276"/>
      <c r="E630" s="1032"/>
      <c r="F630" s="814" t="s">
        <v>10</v>
      </c>
      <c r="G630" s="694" t="s">
        <v>669</v>
      </c>
      <c r="H630" s="814" t="s">
        <v>12</v>
      </c>
      <c r="I630" s="695" t="s">
        <v>670</v>
      </c>
      <c r="J630" s="830"/>
      <c r="K630" s="836"/>
      <c r="L630" s="837"/>
    </row>
    <row r="631" spans="1:12" ht="45.75" customHeight="1" x14ac:dyDescent="0.35">
      <c r="A631" s="831"/>
      <c r="B631" s="831"/>
      <c r="C631" s="1277"/>
      <c r="D631" s="1277"/>
      <c r="E631" s="1033"/>
      <c r="F631" s="831"/>
      <c r="G631" s="698" t="s">
        <v>379</v>
      </c>
      <c r="H631" s="831"/>
      <c r="I631" s="699" t="s">
        <v>671</v>
      </c>
      <c r="J631" s="831"/>
      <c r="K631" s="838"/>
      <c r="L631" s="839"/>
    </row>
    <row r="632" spans="1:12" ht="273" x14ac:dyDescent="0.2">
      <c r="A632" s="126">
        <v>1</v>
      </c>
      <c r="B632" s="683" t="s">
        <v>672</v>
      </c>
      <c r="C632" s="760">
        <v>15887850.470000001</v>
      </c>
      <c r="D632" s="760">
        <v>16931038</v>
      </c>
      <c r="E632" s="227" t="s">
        <v>673</v>
      </c>
      <c r="F632" s="584" t="s">
        <v>674</v>
      </c>
      <c r="G632" s="761" t="s">
        <v>675</v>
      </c>
      <c r="H632" s="762" t="s">
        <v>676</v>
      </c>
      <c r="I632" s="761">
        <v>12125000</v>
      </c>
      <c r="J632" s="126" t="s">
        <v>677</v>
      </c>
      <c r="K632" s="801" t="s">
        <v>678</v>
      </c>
      <c r="L632" s="802"/>
    </row>
    <row r="633" spans="1:12" ht="399" x14ac:dyDescent="0.2">
      <c r="A633" s="126">
        <v>2</v>
      </c>
      <c r="B633" s="683" t="s">
        <v>679</v>
      </c>
      <c r="C633" s="760">
        <v>1401869.16</v>
      </c>
      <c r="D633" s="760">
        <v>1362755</v>
      </c>
      <c r="E633" s="227" t="s">
        <v>673</v>
      </c>
      <c r="F633" s="584" t="s">
        <v>680</v>
      </c>
      <c r="G633" s="761" t="s">
        <v>681</v>
      </c>
      <c r="H633" s="762" t="s">
        <v>682</v>
      </c>
      <c r="I633" s="761">
        <v>940000</v>
      </c>
      <c r="J633" s="126" t="s">
        <v>677</v>
      </c>
      <c r="K633" s="801" t="s">
        <v>683</v>
      </c>
      <c r="L633" s="802"/>
    </row>
    <row r="634" spans="1:12" x14ac:dyDescent="0.2">
      <c r="A634" s="811" t="s">
        <v>684</v>
      </c>
      <c r="B634" s="811"/>
      <c r="C634" s="811"/>
      <c r="D634" s="811"/>
      <c r="E634" s="811"/>
      <c r="F634" s="811"/>
      <c r="G634" s="811"/>
      <c r="H634" s="811"/>
      <c r="I634" s="811"/>
      <c r="J634" s="811"/>
      <c r="K634" s="811"/>
    </row>
    <row r="635" spans="1:12" x14ac:dyDescent="0.2">
      <c r="A635" s="812" t="s">
        <v>663</v>
      </c>
      <c r="B635" s="812"/>
      <c r="C635" s="812"/>
      <c r="D635" s="812"/>
      <c r="E635" s="812"/>
      <c r="F635" s="812"/>
      <c r="G635" s="812"/>
      <c r="H635" s="812"/>
      <c r="I635" s="812"/>
      <c r="J635" s="812"/>
      <c r="K635" s="812"/>
    </row>
    <row r="636" spans="1:12" x14ac:dyDescent="0.2">
      <c r="A636" s="813" t="s">
        <v>664</v>
      </c>
      <c r="B636" s="813"/>
      <c r="C636" s="813"/>
      <c r="D636" s="813"/>
      <c r="E636" s="813"/>
      <c r="F636" s="813"/>
      <c r="G636" s="813"/>
      <c r="H636" s="813"/>
      <c r="I636" s="813"/>
      <c r="J636" s="813"/>
      <c r="K636" s="813"/>
    </row>
    <row r="637" spans="1:12" ht="21" customHeight="1" x14ac:dyDescent="0.35">
      <c r="A637" s="814" t="s">
        <v>298</v>
      </c>
      <c r="B637" s="814" t="s">
        <v>147</v>
      </c>
      <c r="C637" s="819" t="s">
        <v>665</v>
      </c>
      <c r="D637" s="822" t="s">
        <v>666</v>
      </c>
      <c r="E637" s="825" t="s">
        <v>86</v>
      </c>
      <c r="F637" s="828" t="s">
        <v>667</v>
      </c>
      <c r="G637" s="829"/>
      <c r="H637" s="828" t="s">
        <v>668</v>
      </c>
      <c r="I637" s="829"/>
      <c r="J637" s="814" t="s">
        <v>8</v>
      </c>
      <c r="K637" s="834" t="s">
        <v>417</v>
      </c>
      <c r="L637" s="835"/>
    </row>
    <row r="638" spans="1:12" x14ac:dyDescent="0.2">
      <c r="A638" s="815"/>
      <c r="B638" s="817"/>
      <c r="C638" s="820"/>
      <c r="D638" s="823"/>
      <c r="E638" s="826"/>
      <c r="F638" s="832" t="s">
        <v>10</v>
      </c>
      <c r="G638" s="694" t="s">
        <v>669</v>
      </c>
      <c r="H638" s="814" t="s">
        <v>12</v>
      </c>
      <c r="I638" s="695" t="s">
        <v>670</v>
      </c>
      <c r="J638" s="830"/>
      <c r="K638" s="836"/>
      <c r="L638" s="837"/>
    </row>
    <row r="639" spans="1:12" x14ac:dyDescent="0.35">
      <c r="A639" s="816"/>
      <c r="B639" s="818"/>
      <c r="C639" s="821"/>
      <c r="D639" s="824"/>
      <c r="E639" s="827"/>
      <c r="F639" s="833"/>
      <c r="G639" s="698" t="s">
        <v>379</v>
      </c>
      <c r="H639" s="818"/>
      <c r="I639" s="699" t="s">
        <v>671</v>
      </c>
      <c r="J639" s="831"/>
      <c r="K639" s="838"/>
      <c r="L639" s="839"/>
    </row>
    <row r="640" spans="1:12" ht="168" x14ac:dyDescent="0.2">
      <c r="A640" s="126">
        <v>1</v>
      </c>
      <c r="B640" s="123" t="s">
        <v>685</v>
      </c>
      <c r="C640" s="1387">
        <v>467289.72</v>
      </c>
      <c r="D640" s="1387">
        <v>316345</v>
      </c>
      <c r="E640" s="126" t="s">
        <v>65</v>
      </c>
      <c r="F640" s="584" t="s">
        <v>686</v>
      </c>
      <c r="G640" s="1387">
        <v>310552.34000000003</v>
      </c>
      <c r="H640" s="584" t="s">
        <v>686</v>
      </c>
      <c r="I640" s="1387">
        <v>310552.34000000003</v>
      </c>
      <c r="J640" s="126" t="s">
        <v>687</v>
      </c>
      <c r="K640" s="801" t="s">
        <v>688</v>
      </c>
      <c r="L640" s="802"/>
    </row>
    <row r="641" spans="1:12" ht="147" x14ac:dyDescent="0.2">
      <c r="A641" s="380">
        <v>2</v>
      </c>
      <c r="B641" s="549" t="s">
        <v>689</v>
      </c>
      <c r="C641" s="700">
        <v>467289.72</v>
      </c>
      <c r="D641" s="700">
        <v>499987</v>
      </c>
      <c r="E641" s="380" t="s">
        <v>65</v>
      </c>
      <c r="F641" s="697" t="s">
        <v>690</v>
      </c>
      <c r="G641" s="700">
        <v>484987.39</v>
      </c>
      <c r="H641" s="697" t="s">
        <v>690</v>
      </c>
      <c r="I641" s="700">
        <v>484987.39</v>
      </c>
      <c r="J641" s="380" t="s">
        <v>687</v>
      </c>
      <c r="K641" s="801" t="s">
        <v>691</v>
      </c>
      <c r="L641" s="802"/>
    </row>
    <row r="642" spans="1:12" ht="147" x14ac:dyDescent="0.2">
      <c r="A642" s="380">
        <v>3</v>
      </c>
      <c r="B642" s="549" t="s">
        <v>692</v>
      </c>
      <c r="C642" s="700">
        <v>467289.72</v>
      </c>
      <c r="D642" s="700">
        <v>499954.29</v>
      </c>
      <c r="E642" s="380" t="s">
        <v>65</v>
      </c>
      <c r="F642" s="697" t="s">
        <v>693</v>
      </c>
      <c r="G642" s="700">
        <v>487024.83</v>
      </c>
      <c r="H642" s="697" t="s">
        <v>693</v>
      </c>
      <c r="I642" s="700">
        <v>487024.83</v>
      </c>
      <c r="J642" s="380" t="s">
        <v>687</v>
      </c>
      <c r="K642" s="801" t="s">
        <v>694</v>
      </c>
      <c r="L642" s="802"/>
    </row>
    <row r="643" spans="1:12" ht="112.5" customHeight="1" x14ac:dyDescent="0.2">
      <c r="A643" s="380">
        <v>4</v>
      </c>
      <c r="B643" s="549" t="s">
        <v>695</v>
      </c>
      <c r="C643" s="700">
        <v>272849.53000000003</v>
      </c>
      <c r="D643" s="700">
        <v>291430</v>
      </c>
      <c r="E643" s="380" t="s">
        <v>65</v>
      </c>
      <c r="F643" s="697" t="s">
        <v>682</v>
      </c>
      <c r="G643" s="700">
        <v>282687.09999999998</v>
      </c>
      <c r="H643" s="697" t="s">
        <v>682</v>
      </c>
      <c r="I643" s="700">
        <v>282687.09999999998</v>
      </c>
      <c r="J643" s="380" t="s">
        <v>687</v>
      </c>
      <c r="K643" s="801" t="s">
        <v>696</v>
      </c>
      <c r="L643" s="802"/>
    </row>
    <row r="644" spans="1:12" x14ac:dyDescent="0.3">
      <c r="A644" s="685"/>
      <c r="B644" s="686"/>
      <c r="C644" s="687"/>
      <c r="D644" s="687"/>
      <c r="E644" s="688"/>
      <c r="F644" s="688"/>
      <c r="G644" s="689"/>
      <c r="H644" s="690"/>
      <c r="I644" s="691">
        <f>SUM(I640:I643)</f>
        <v>1565251.6600000001</v>
      </c>
      <c r="J644" s="686"/>
      <c r="K644" s="692"/>
    </row>
    <row r="645" spans="1:12" x14ac:dyDescent="0.35">
      <c r="A645" s="703"/>
      <c r="B645" s="488"/>
      <c r="C645" s="488"/>
      <c r="D645" s="474"/>
      <c r="E645" s="488"/>
      <c r="F645" s="488"/>
      <c r="G645" s="488"/>
      <c r="H645" s="488"/>
      <c r="I645" s="488"/>
      <c r="J645" s="637"/>
      <c r="K645" s="637" t="s">
        <v>81</v>
      </c>
    </row>
    <row r="646" spans="1:12" x14ac:dyDescent="0.35">
      <c r="A646" s="776" t="s">
        <v>37</v>
      </c>
      <c r="B646" s="776"/>
      <c r="C646" s="776"/>
      <c r="D646" s="776"/>
      <c r="E646" s="776"/>
      <c r="F646" s="776"/>
      <c r="G646" s="776"/>
      <c r="H646" s="776"/>
      <c r="I646" s="776"/>
      <c r="J646" s="776"/>
      <c r="K646" s="776"/>
    </row>
    <row r="647" spans="1:12" x14ac:dyDescent="0.35">
      <c r="A647" s="776" t="s">
        <v>697</v>
      </c>
      <c r="B647" s="776"/>
      <c r="C647" s="776"/>
      <c r="D647" s="776"/>
      <c r="E647" s="776"/>
      <c r="F647" s="776"/>
      <c r="G647" s="776"/>
      <c r="H647" s="776"/>
      <c r="I647" s="776"/>
      <c r="J647" s="776"/>
      <c r="K647" s="776"/>
    </row>
    <row r="648" spans="1:12" x14ac:dyDescent="0.35">
      <c r="A648" s="792" t="s">
        <v>213</v>
      </c>
      <c r="B648" s="792"/>
      <c r="C648" s="792"/>
      <c r="D648" s="792"/>
      <c r="E648" s="792"/>
      <c r="F648" s="792"/>
      <c r="G648" s="792"/>
      <c r="H648" s="792"/>
      <c r="I648" s="792"/>
      <c r="J648" s="792"/>
      <c r="K648" s="792"/>
    </row>
    <row r="649" spans="1:12" x14ac:dyDescent="0.35">
      <c r="A649" s="792"/>
      <c r="B649" s="792"/>
      <c r="C649" s="792"/>
      <c r="D649" s="792"/>
      <c r="E649" s="792"/>
      <c r="F649" s="792"/>
      <c r="G649" s="792"/>
      <c r="H649" s="792"/>
      <c r="I649" s="792"/>
      <c r="J649" s="792"/>
      <c r="K649" s="792"/>
    </row>
    <row r="650" spans="1:12" s="8" customFormat="1" ht="63" customHeight="1" x14ac:dyDescent="0.2">
      <c r="A650" s="803" t="s">
        <v>1</v>
      </c>
      <c r="B650" s="804" t="s">
        <v>698</v>
      </c>
      <c r="C650" s="708" t="s">
        <v>708</v>
      </c>
      <c r="D650" s="805" t="s">
        <v>4</v>
      </c>
      <c r="E650" s="806" t="s">
        <v>42</v>
      </c>
      <c r="F650" s="807" t="s">
        <v>699</v>
      </c>
      <c r="G650" s="808"/>
      <c r="H650" s="809" t="s">
        <v>186</v>
      </c>
      <c r="I650" s="810"/>
      <c r="J650" s="709" t="s">
        <v>709</v>
      </c>
      <c r="K650" s="799" t="s">
        <v>710</v>
      </c>
      <c r="L650" s="800"/>
    </row>
    <row r="651" spans="1:12" s="8" customFormat="1" ht="42" x14ac:dyDescent="0.2">
      <c r="A651" s="1388"/>
      <c r="B651" s="805"/>
      <c r="C651" s="1389"/>
      <c r="D651" s="1390"/>
      <c r="E651" s="1390"/>
      <c r="F651" s="1391" t="s">
        <v>10</v>
      </c>
      <c r="G651" s="1392" t="s">
        <v>11</v>
      </c>
      <c r="H651" s="1393"/>
      <c r="I651" s="1394" t="s">
        <v>700</v>
      </c>
      <c r="J651" s="1395"/>
      <c r="K651" s="1396"/>
      <c r="L651" s="1397"/>
    </row>
    <row r="652" spans="1:12" ht="117" customHeight="1" x14ac:dyDescent="0.2">
      <c r="A652" s="1398">
        <v>1</v>
      </c>
      <c r="B652" s="1399" t="s">
        <v>711</v>
      </c>
      <c r="C652" s="1400">
        <v>18691588.789999999</v>
      </c>
      <c r="D652" s="1400">
        <v>16315450</v>
      </c>
      <c r="E652" s="1401" t="s">
        <v>282</v>
      </c>
      <c r="F652" s="1402" t="s">
        <v>701</v>
      </c>
      <c r="G652" s="1403">
        <v>8990000</v>
      </c>
      <c r="H652" s="1402" t="s">
        <v>702</v>
      </c>
      <c r="I652" s="1403">
        <v>8990000</v>
      </c>
      <c r="J652" s="1404" t="s">
        <v>98</v>
      </c>
      <c r="K652" s="784" t="s">
        <v>712</v>
      </c>
      <c r="L652" s="785"/>
    </row>
    <row r="653" spans="1:12" ht="42" x14ac:dyDescent="0.2">
      <c r="A653" s="710"/>
      <c r="B653" s="704"/>
      <c r="C653" s="713"/>
      <c r="D653" s="712"/>
      <c r="E653" s="1405"/>
      <c r="F653" s="711" t="s">
        <v>703</v>
      </c>
      <c r="G653" s="712">
        <v>10505000</v>
      </c>
      <c r="H653" s="1406"/>
      <c r="I653" s="712"/>
      <c r="J653" s="1407"/>
      <c r="K653" s="786"/>
      <c r="L653" s="787"/>
    </row>
    <row r="654" spans="1:12" ht="42" x14ac:dyDescent="0.2">
      <c r="A654" s="710"/>
      <c r="B654" s="704"/>
      <c r="C654" s="713"/>
      <c r="D654" s="712"/>
      <c r="E654" s="1405"/>
      <c r="F654" s="711" t="s">
        <v>704</v>
      </c>
      <c r="G654" s="712">
        <v>11970000</v>
      </c>
      <c r="H654" s="1406"/>
      <c r="I654" s="712"/>
      <c r="J654" s="1407"/>
      <c r="K654" s="786"/>
      <c r="L654" s="787"/>
    </row>
    <row r="655" spans="1:12" ht="63" x14ac:dyDescent="0.2">
      <c r="A655" s="710"/>
      <c r="B655" s="704"/>
      <c r="C655" s="713"/>
      <c r="D655" s="712"/>
      <c r="E655" s="1405"/>
      <c r="F655" s="711" t="s">
        <v>705</v>
      </c>
      <c r="G655" s="712">
        <v>12200000</v>
      </c>
      <c r="H655" s="1406"/>
      <c r="I655" s="712"/>
      <c r="J655" s="1407"/>
      <c r="K655" s="786"/>
      <c r="L655" s="787"/>
    </row>
    <row r="656" spans="1:12" ht="42" x14ac:dyDescent="0.2">
      <c r="A656" s="720"/>
      <c r="B656" s="697"/>
      <c r="C656" s="721"/>
      <c r="D656" s="722"/>
      <c r="E656" s="1408"/>
      <c r="F656" s="684" t="s">
        <v>706</v>
      </c>
      <c r="G656" s="722">
        <v>13777111</v>
      </c>
      <c r="H656" s="1409"/>
      <c r="I656" s="722"/>
      <c r="J656" s="725"/>
      <c r="K656" s="788"/>
      <c r="L656" s="789"/>
    </row>
    <row r="657" spans="1:12" ht="21.75" thickBot="1" x14ac:dyDescent="0.4">
      <c r="A657" s="779" t="s">
        <v>707</v>
      </c>
      <c r="B657" s="780"/>
      <c r="C657" s="705">
        <f>SUM(C652:C656)</f>
        <v>18691588.789999999</v>
      </c>
      <c r="D657" s="705">
        <f>SUM(D652:D656)</f>
        <v>16315450</v>
      </c>
      <c r="E657" s="706"/>
      <c r="F657" s="706"/>
      <c r="G657" s="706"/>
      <c r="H657" s="706"/>
      <c r="I657" s="705">
        <f>SUM(I652:I656)</f>
        <v>8990000</v>
      </c>
      <c r="J657" s="707"/>
      <c r="K657" s="637"/>
    </row>
    <row r="658" spans="1:12" ht="21.75" thickTop="1" x14ac:dyDescent="0.35">
      <c r="A658" s="776" t="s">
        <v>37</v>
      </c>
      <c r="B658" s="776"/>
      <c r="C658" s="776"/>
      <c r="D658" s="776"/>
      <c r="E658" s="776"/>
      <c r="F658" s="776"/>
      <c r="G658" s="776"/>
      <c r="H658" s="776"/>
      <c r="I658" s="776"/>
      <c r="J658" s="776"/>
      <c r="K658" s="776"/>
    </row>
    <row r="659" spans="1:12" x14ac:dyDescent="0.35">
      <c r="A659" s="776" t="s">
        <v>697</v>
      </c>
      <c r="B659" s="776"/>
      <c r="C659" s="776"/>
      <c r="D659" s="776"/>
      <c r="E659" s="776"/>
      <c r="F659" s="776"/>
      <c r="G659" s="776"/>
      <c r="H659" s="776"/>
      <c r="I659" s="776"/>
      <c r="J659" s="776"/>
      <c r="K659" s="776"/>
    </row>
    <row r="660" spans="1:12" x14ac:dyDescent="0.35">
      <c r="A660" s="792" t="s">
        <v>213</v>
      </c>
      <c r="B660" s="792"/>
      <c r="C660" s="792"/>
      <c r="D660" s="792"/>
      <c r="E660" s="792"/>
      <c r="F660" s="792"/>
      <c r="G660" s="792"/>
      <c r="H660" s="792"/>
      <c r="I660" s="792"/>
      <c r="J660" s="792"/>
      <c r="K660" s="792"/>
    </row>
    <row r="661" spans="1:12" x14ac:dyDescent="0.35">
      <c r="A661" s="776"/>
      <c r="B661" s="776"/>
      <c r="C661" s="776"/>
      <c r="D661" s="776"/>
      <c r="E661" s="776"/>
      <c r="F661" s="776"/>
      <c r="G661" s="776"/>
      <c r="H661" s="776"/>
      <c r="I661" s="776"/>
      <c r="J661" s="776"/>
      <c r="K661" s="433"/>
    </row>
    <row r="662" spans="1:12" ht="63" customHeight="1" x14ac:dyDescent="0.2">
      <c r="A662" s="793" t="s">
        <v>1</v>
      </c>
      <c r="B662" s="794" t="s">
        <v>698</v>
      </c>
      <c r="C662" s="783" t="s">
        <v>708</v>
      </c>
      <c r="D662" s="783" t="s">
        <v>4</v>
      </c>
      <c r="E662" s="783" t="s">
        <v>42</v>
      </c>
      <c r="F662" s="795" t="s">
        <v>699</v>
      </c>
      <c r="G662" s="796"/>
      <c r="H662" s="795" t="s">
        <v>186</v>
      </c>
      <c r="I662" s="796"/>
      <c r="J662" s="719" t="s">
        <v>709</v>
      </c>
      <c r="K662" s="781" t="s">
        <v>710</v>
      </c>
      <c r="L662" s="782"/>
    </row>
    <row r="663" spans="1:12" ht="42" x14ac:dyDescent="0.2">
      <c r="A663" s="1410"/>
      <c r="B663" s="783"/>
      <c r="C663" s="1411"/>
      <c r="D663" s="1411"/>
      <c r="E663" s="1412"/>
      <c r="F663" s="1413" t="s">
        <v>10</v>
      </c>
      <c r="G663" s="1414" t="s">
        <v>11</v>
      </c>
      <c r="H663" s="1415" t="s">
        <v>12</v>
      </c>
      <c r="I663" s="1415" t="s">
        <v>700</v>
      </c>
      <c r="J663" s="1416"/>
      <c r="K663" s="1417"/>
      <c r="L663" s="1418"/>
    </row>
    <row r="664" spans="1:12" ht="63" customHeight="1" x14ac:dyDescent="0.2">
      <c r="A664" s="1398">
        <v>1</v>
      </c>
      <c r="B664" s="1399" t="s">
        <v>713</v>
      </c>
      <c r="C664" s="1403">
        <v>936408.41</v>
      </c>
      <c r="D664" s="1403">
        <v>1001957</v>
      </c>
      <c r="E664" s="1401" t="s">
        <v>623</v>
      </c>
      <c r="F664" s="1402" t="s">
        <v>714</v>
      </c>
      <c r="G664" s="1403">
        <v>976000</v>
      </c>
      <c r="H664" s="1402" t="s">
        <v>715</v>
      </c>
      <c r="I664" s="1403">
        <v>961038.58</v>
      </c>
      <c r="J664" s="1404" t="s">
        <v>98</v>
      </c>
      <c r="K664" s="784" t="s">
        <v>727</v>
      </c>
      <c r="L664" s="785"/>
    </row>
    <row r="665" spans="1:12" ht="63" x14ac:dyDescent="0.2">
      <c r="A665" s="710"/>
      <c r="B665" s="704" t="s">
        <v>716</v>
      </c>
      <c r="C665" s="713"/>
      <c r="D665" s="712"/>
      <c r="E665" s="1405"/>
      <c r="F665" s="711" t="s">
        <v>717</v>
      </c>
      <c r="G665" s="712">
        <v>980000</v>
      </c>
      <c r="H665" s="1406"/>
      <c r="I665" s="712"/>
      <c r="J665" s="1407"/>
      <c r="K665" s="786"/>
      <c r="L665" s="787"/>
    </row>
    <row r="666" spans="1:12" ht="63" x14ac:dyDescent="0.2">
      <c r="A666" s="710"/>
      <c r="B666" s="704" t="s">
        <v>718</v>
      </c>
      <c r="C666" s="713"/>
      <c r="D666" s="712"/>
      <c r="E666" s="714"/>
      <c r="F666" s="711" t="s">
        <v>719</v>
      </c>
      <c r="G666" s="712">
        <v>986000</v>
      </c>
      <c r="H666" s="715"/>
      <c r="I666" s="712"/>
      <c r="J666" s="1407"/>
      <c r="K666" s="786"/>
      <c r="L666" s="787"/>
    </row>
    <row r="667" spans="1:12" ht="63" x14ac:dyDescent="0.2">
      <c r="A667" s="710"/>
      <c r="B667" s="704" t="s">
        <v>720</v>
      </c>
      <c r="C667" s="713"/>
      <c r="D667" s="712"/>
      <c r="E667" s="1405"/>
      <c r="F667" s="711" t="s">
        <v>721</v>
      </c>
      <c r="G667" s="712">
        <v>991000</v>
      </c>
      <c r="H667" s="1406"/>
      <c r="I667" s="712"/>
      <c r="J667" s="1407"/>
      <c r="K667" s="786"/>
      <c r="L667" s="787"/>
    </row>
    <row r="668" spans="1:12" ht="63" x14ac:dyDescent="0.2">
      <c r="A668" s="710"/>
      <c r="B668" s="704" t="s">
        <v>722</v>
      </c>
      <c r="C668" s="713"/>
      <c r="D668" s="712"/>
      <c r="E668" s="1405"/>
      <c r="F668" s="711" t="s">
        <v>723</v>
      </c>
      <c r="G668" s="712">
        <v>996940</v>
      </c>
      <c r="H668" s="1406"/>
      <c r="I668" s="712"/>
      <c r="J668" s="1407"/>
      <c r="K668" s="786"/>
      <c r="L668" s="787"/>
    </row>
    <row r="669" spans="1:12" ht="42" x14ac:dyDescent="0.2">
      <c r="A669" s="720"/>
      <c r="B669" s="697" t="s">
        <v>724</v>
      </c>
      <c r="C669" s="721"/>
      <c r="D669" s="722"/>
      <c r="E669" s="723"/>
      <c r="F669" s="684"/>
      <c r="G669" s="722"/>
      <c r="H669" s="724"/>
      <c r="I669" s="722"/>
      <c r="J669" s="725"/>
      <c r="K669" s="788"/>
      <c r="L669" s="789"/>
    </row>
    <row r="670" spans="1:12" ht="337.5" customHeight="1" x14ac:dyDescent="0.2">
      <c r="A670" s="726">
        <v>2</v>
      </c>
      <c r="B670" s="584" t="s">
        <v>728</v>
      </c>
      <c r="C670" s="299">
        <v>2447327.1</v>
      </c>
      <c r="D670" s="299">
        <v>2533032</v>
      </c>
      <c r="E670" s="727" t="s">
        <v>623</v>
      </c>
      <c r="F670" s="227" t="s">
        <v>729</v>
      </c>
      <c r="G670" s="299" t="s">
        <v>731</v>
      </c>
      <c r="H670" s="728" t="s">
        <v>725</v>
      </c>
      <c r="I670" s="299">
        <v>2431608.69</v>
      </c>
      <c r="J670" s="729" t="s">
        <v>98</v>
      </c>
      <c r="K670" s="790" t="s">
        <v>730</v>
      </c>
      <c r="L670" s="791"/>
    </row>
    <row r="671" spans="1:12" ht="21.75" thickBot="1" x14ac:dyDescent="0.35">
      <c r="A671" s="797" t="s">
        <v>726</v>
      </c>
      <c r="B671" s="798"/>
      <c r="C671" s="701">
        <f>SUM(C664:C670)</f>
        <v>3383735.5100000002</v>
      </c>
      <c r="D671" s="701">
        <f>SUM(D664:D670)</f>
        <v>3534989</v>
      </c>
      <c r="E671" s="702"/>
      <c r="F671" s="716"/>
      <c r="G671" s="717"/>
      <c r="H671" s="718"/>
      <c r="I671" s="701">
        <f>SUM(I664:I670)</f>
        <v>3392647.27</v>
      </c>
      <c r="J671" s="718"/>
      <c r="K671" s="718"/>
    </row>
    <row r="672" spans="1:12" ht="21.75" thickTop="1" x14ac:dyDescent="0.35">
      <c r="A672" s="703"/>
      <c r="B672" s="488"/>
      <c r="C672" s="488"/>
      <c r="D672" s="474"/>
      <c r="E672" s="488"/>
      <c r="F672" s="488"/>
      <c r="G672" s="488"/>
      <c r="H672" s="488"/>
      <c r="I672" s="488"/>
      <c r="J672" s="637"/>
      <c r="K672" s="637" t="s">
        <v>81</v>
      </c>
    </row>
    <row r="673" spans="1:12" ht="21" customHeight="1" x14ac:dyDescent="0.35">
      <c r="A673" s="776" t="s">
        <v>37</v>
      </c>
      <c r="B673" s="776"/>
      <c r="C673" s="776"/>
      <c r="D673" s="776"/>
      <c r="E673" s="776"/>
      <c r="F673" s="776"/>
      <c r="G673" s="776"/>
      <c r="H673" s="776"/>
      <c r="I673" s="776"/>
      <c r="J673" s="776"/>
      <c r="K673" s="776"/>
      <c r="L673" s="776"/>
    </row>
    <row r="674" spans="1:12" ht="21" customHeight="1" x14ac:dyDescent="0.35">
      <c r="A674" s="776" t="s">
        <v>697</v>
      </c>
      <c r="B674" s="776"/>
      <c r="C674" s="776"/>
      <c r="D674" s="776"/>
      <c r="E674" s="776"/>
      <c r="F674" s="776"/>
      <c r="G674" s="776"/>
      <c r="H674" s="776"/>
      <c r="I674" s="776"/>
      <c r="J674" s="776"/>
      <c r="K674" s="776"/>
      <c r="L674" s="776"/>
    </row>
    <row r="675" spans="1:12" ht="21" customHeight="1" x14ac:dyDescent="0.35">
      <c r="A675" s="792" t="s">
        <v>213</v>
      </c>
      <c r="B675" s="792"/>
      <c r="C675" s="792"/>
      <c r="D675" s="792"/>
      <c r="E675" s="792"/>
      <c r="F675" s="792"/>
      <c r="G675" s="792"/>
      <c r="H675" s="792"/>
      <c r="I675" s="792"/>
      <c r="J675" s="792"/>
      <c r="K675" s="792"/>
      <c r="L675" s="792"/>
    </row>
    <row r="676" spans="1:12" x14ac:dyDescent="0.35">
      <c r="A676" s="776"/>
      <c r="B676" s="776"/>
      <c r="C676" s="776"/>
      <c r="D676" s="776"/>
      <c r="E676" s="776"/>
      <c r="F676" s="776"/>
      <c r="G676" s="776"/>
      <c r="H676" s="776"/>
      <c r="I676" s="776"/>
      <c r="J676" s="776"/>
      <c r="K676" s="433"/>
    </row>
    <row r="677" spans="1:12" ht="63" customHeight="1" x14ac:dyDescent="0.35">
      <c r="A677" s="742" t="s">
        <v>1</v>
      </c>
      <c r="B677" s="730" t="s">
        <v>698</v>
      </c>
      <c r="C677" s="774" t="s">
        <v>708</v>
      </c>
      <c r="D677" s="743" t="s">
        <v>4</v>
      </c>
      <c r="E677" s="744" t="s">
        <v>42</v>
      </c>
      <c r="F677" s="765" t="s">
        <v>699</v>
      </c>
      <c r="G677" s="766"/>
      <c r="H677" s="767" t="s">
        <v>186</v>
      </c>
      <c r="I677" s="767"/>
      <c r="J677" s="772" t="s">
        <v>709</v>
      </c>
      <c r="K677" s="768" t="s">
        <v>710</v>
      </c>
      <c r="L677" s="769"/>
    </row>
    <row r="678" spans="1:12" ht="42" x14ac:dyDescent="0.35">
      <c r="A678" s="745"/>
      <c r="B678" s="732"/>
      <c r="C678" s="775"/>
      <c r="D678" s="746"/>
      <c r="E678" s="746"/>
      <c r="F678" s="731" t="s">
        <v>10</v>
      </c>
      <c r="G678" s="731" t="s">
        <v>11</v>
      </c>
      <c r="H678" s="747" t="s">
        <v>12</v>
      </c>
      <c r="I678" s="748" t="s">
        <v>700</v>
      </c>
      <c r="J678" s="773"/>
      <c r="K678" s="770"/>
      <c r="L678" s="771"/>
    </row>
    <row r="679" spans="1:12" ht="231" x14ac:dyDescent="0.2">
      <c r="A679" s="726">
        <v>1</v>
      </c>
      <c r="B679" s="659" t="s">
        <v>741</v>
      </c>
      <c r="C679" s="162">
        <v>328550.46999999997</v>
      </c>
      <c r="D679" s="162">
        <v>351549</v>
      </c>
      <c r="E679" s="727" t="s">
        <v>65</v>
      </c>
      <c r="F679" s="118" t="s">
        <v>732</v>
      </c>
      <c r="G679" s="162">
        <v>340650.93</v>
      </c>
      <c r="H679" s="118" t="s">
        <v>732</v>
      </c>
      <c r="I679" s="162">
        <v>340650.93</v>
      </c>
      <c r="J679" s="749"/>
      <c r="K679" s="763" t="s">
        <v>742</v>
      </c>
      <c r="L679" s="764"/>
    </row>
    <row r="680" spans="1:12" ht="178.5" customHeight="1" x14ac:dyDescent="0.2">
      <c r="A680" s="726">
        <v>2</v>
      </c>
      <c r="B680" s="659" t="s">
        <v>744</v>
      </c>
      <c r="C680" s="162">
        <v>115160.75</v>
      </c>
      <c r="D680" s="162">
        <v>123222</v>
      </c>
      <c r="E680" s="727" t="s">
        <v>65</v>
      </c>
      <c r="F680" s="118" t="s">
        <v>733</v>
      </c>
      <c r="G680" s="299">
        <v>119278.84</v>
      </c>
      <c r="H680" s="118" t="s">
        <v>733</v>
      </c>
      <c r="I680" s="299">
        <v>119278.84</v>
      </c>
      <c r="J680" s="749"/>
      <c r="K680" s="763" t="s">
        <v>743</v>
      </c>
      <c r="L680" s="764"/>
    </row>
    <row r="681" spans="1:12" ht="222" customHeight="1" x14ac:dyDescent="0.2">
      <c r="A681" s="726">
        <v>3</v>
      </c>
      <c r="B681" s="659" t="s">
        <v>745</v>
      </c>
      <c r="C681" s="162">
        <v>381459.81</v>
      </c>
      <c r="D681" s="162">
        <v>408162</v>
      </c>
      <c r="E681" s="727" t="s">
        <v>65</v>
      </c>
      <c r="F681" s="118" t="s">
        <v>734</v>
      </c>
      <c r="G681" s="299">
        <v>393601.42</v>
      </c>
      <c r="H681" s="118" t="s">
        <v>734</v>
      </c>
      <c r="I681" s="299">
        <v>393601.42</v>
      </c>
      <c r="J681" s="749"/>
      <c r="K681" s="763" t="s">
        <v>746</v>
      </c>
      <c r="L681" s="764"/>
    </row>
    <row r="682" spans="1:12" ht="240.75" customHeight="1" x14ac:dyDescent="0.2">
      <c r="A682" s="726">
        <v>4</v>
      </c>
      <c r="B682" s="659" t="s">
        <v>748</v>
      </c>
      <c r="C682" s="162">
        <v>134203.74</v>
      </c>
      <c r="D682" s="162">
        <v>143598</v>
      </c>
      <c r="E682" s="727" t="s">
        <v>65</v>
      </c>
      <c r="F682" s="118" t="s">
        <v>735</v>
      </c>
      <c r="G682" s="299">
        <v>139146.42000000001</v>
      </c>
      <c r="H682" s="118" t="s">
        <v>735</v>
      </c>
      <c r="I682" s="299">
        <v>139146.42000000001</v>
      </c>
      <c r="J682" s="749"/>
      <c r="K682" s="763" t="s">
        <v>747</v>
      </c>
      <c r="L682" s="764"/>
    </row>
    <row r="683" spans="1:12" ht="229.5" customHeight="1" x14ac:dyDescent="0.2">
      <c r="A683" s="726">
        <v>5</v>
      </c>
      <c r="B683" s="659" t="s">
        <v>750</v>
      </c>
      <c r="C683" s="162">
        <v>456866.36</v>
      </c>
      <c r="D683" s="162">
        <v>488847</v>
      </c>
      <c r="E683" s="727" t="s">
        <v>65</v>
      </c>
      <c r="F683" s="118" t="s">
        <v>736</v>
      </c>
      <c r="G683" s="299">
        <v>474234.13</v>
      </c>
      <c r="H683" s="118" t="s">
        <v>736</v>
      </c>
      <c r="I683" s="299">
        <v>474234.13</v>
      </c>
      <c r="J683" s="749"/>
      <c r="K683" s="763" t="s">
        <v>749</v>
      </c>
      <c r="L683" s="764"/>
    </row>
    <row r="684" spans="1:12" ht="84" x14ac:dyDescent="0.2">
      <c r="A684" s="726">
        <v>6</v>
      </c>
      <c r="B684" s="659" t="s">
        <v>751</v>
      </c>
      <c r="C684" s="162">
        <v>15500</v>
      </c>
      <c r="D684" s="162">
        <v>16585</v>
      </c>
      <c r="E684" s="727" t="s">
        <v>65</v>
      </c>
      <c r="F684" s="118" t="s">
        <v>737</v>
      </c>
      <c r="G684" s="299">
        <v>16585</v>
      </c>
      <c r="H684" s="118" t="s">
        <v>737</v>
      </c>
      <c r="I684" s="299">
        <v>16585</v>
      </c>
      <c r="J684" s="749"/>
      <c r="K684" s="763" t="s">
        <v>752</v>
      </c>
      <c r="L684" s="764"/>
    </row>
    <row r="685" spans="1:12" ht="84" x14ac:dyDescent="0.2">
      <c r="A685" s="726">
        <v>7</v>
      </c>
      <c r="B685" s="659" t="s">
        <v>753</v>
      </c>
      <c r="C685" s="162">
        <v>6500</v>
      </c>
      <c r="D685" s="162">
        <v>6955</v>
      </c>
      <c r="E685" s="727" t="s">
        <v>65</v>
      </c>
      <c r="F685" s="118" t="s">
        <v>738</v>
      </c>
      <c r="G685" s="299">
        <v>6955</v>
      </c>
      <c r="H685" s="118" t="s">
        <v>738</v>
      </c>
      <c r="I685" s="299">
        <v>6955</v>
      </c>
      <c r="J685" s="749"/>
      <c r="K685" s="763" t="s">
        <v>754</v>
      </c>
      <c r="L685" s="764"/>
    </row>
    <row r="686" spans="1:12" ht="21.75" thickBot="1" x14ac:dyDescent="0.4">
      <c r="A686" s="777" t="s">
        <v>739</v>
      </c>
      <c r="B686" s="778"/>
      <c r="C686" s="733">
        <f>SUM(C679:C685)</f>
        <v>1438241.13</v>
      </c>
      <c r="D686" s="733">
        <f>SUM(D679:D685)</f>
        <v>1538918</v>
      </c>
      <c r="E686" s="734"/>
      <c r="F686" s="735"/>
      <c r="G686" s="736"/>
      <c r="H686" s="575"/>
      <c r="I686" s="733">
        <f>SUM(I679:I685)</f>
        <v>1490451.74</v>
      </c>
      <c r="J686" s="575"/>
      <c r="K686" s="575"/>
    </row>
    <row r="687" spans="1:12" ht="22.5" thickTop="1" thickBot="1" x14ac:dyDescent="0.4">
      <c r="A687" s="779" t="s">
        <v>740</v>
      </c>
      <c r="B687" s="780"/>
      <c r="C687" s="737">
        <f>18691588.79+1438241.13+3383735.51</f>
        <v>23513565.43</v>
      </c>
      <c r="D687" s="738">
        <f>16315450+1538918+3534989</f>
        <v>21389357</v>
      </c>
      <c r="E687" s="739"/>
      <c r="F687" s="740"/>
      <c r="G687" s="740"/>
      <c r="H687" s="741"/>
      <c r="I687" s="737">
        <f>8990000+1490451.74+3392647.27</f>
        <v>13873099.01</v>
      </c>
      <c r="J687" s="575"/>
      <c r="K687" s="575"/>
    </row>
    <row r="688" spans="1:12" ht="21.75" thickTop="1" x14ac:dyDescent="0.2">
      <c r="A688" s="1278"/>
      <c r="B688" s="1279"/>
      <c r="C688" s="1280"/>
      <c r="D688" s="1280"/>
      <c r="E688" s="1278"/>
      <c r="F688" s="1278"/>
      <c r="G688" s="1279"/>
      <c r="H688" s="1278"/>
      <c r="I688" s="1279"/>
      <c r="J688" s="1278"/>
      <c r="K688" s="1281"/>
      <c r="L688" s="1281" t="s">
        <v>288</v>
      </c>
    </row>
    <row r="689" spans="1:12" ht="21" customHeight="1" x14ac:dyDescent="0.2">
      <c r="A689" s="1282" t="s">
        <v>37</v>
      </c>
      <c r="B689" s="1315"/>
      <c r="C689" s="1315"/>
      <c r="D689" s="1315"/>
      <c r="E689" s="1315"/>
      <c r="F689" s="1315"/>
      <c r="G689" s="1315"/>
      <c r="H689" s="1315"/>
      <c r="I689" s="1315"/>
      <c r="J689" s="1315"/>
      <c r="K689" s="1315"/>
      <c r="L689" s="1315"/>
    </row>
    <row r="690" spans="1:12" ht="21" customHeight="1" x14ac:dyDescent="0.2">
      <c r="A690" s="1282" t="s">
        <v>770</v>
      </c>
      <c r="B690" s="1315"/>
      <c r="C690" s="1315"/>
      <c r="D690" s="1315"/>
      <c r="E690" s="1315"/>
      <c r="F690" s="1315"/>
      <c r="G690" s="1315"/>
      <c r="H690" s="1315"/>
      <c r="I690" s="1315"/>
      <c r="J690" s="1315"/>
      <c r="K690" s="1315"/>
      <c r="L690" s="1315"/>
    </row>
    <row r="691" spans="1:12" ht="39" customHeight="1" x14ac:dyDescent="0.2">
      <c r="A691" s="1283" t="s">
        <v>1</v>
      </c>
      <c r="B691" s="1284" t="s">
        <v>147</v>
      </c>
      <c r="C691" s="1285" t="s">
        <v>3</v>
      </c>
      <c r="D691" s="1285" t="s">
        <v>4</v>
      </c>
      <c r="E691" s="1284" t="s">
        <v>5</v>
      </c>
      <c r="F691" s="1286" t="s">
        <v>6</v>
      </c>
      <c r="G691" s="1316"/>
      <c r="H691" s="1286" t="s">
        <v>7</v>
      </c>
      <c r="I691" s="1316"/>
      <c r="J691" s="1284" t="s">
        <v>8</v>
      </c>
      <c r="K691" s="1287" t="s">
        <v>9</v>
      </c>
      <c r="L691" s="1317"/>
    </row>
    <row r="692" spans="1:12" ht="63" x14ac:dyDescent="0.2">
      <c r="A692" s="1318"/>
      <c r="B692" s="1319"/>
      <c r="C692" s="1319"/>
      <c r="D692" s="1319"/>
      <c r="E692" s="1319"/>
      <c r="F692" s="1288" t="s">
        <v>10</v>
      </c>
      <c r="G692" s="1288" t="s">
        <v>11</v>
      </c>
      <c r="H692" s="1288" t="s">
        <v>12</v>
      </c>
      <c r="I692" s="1288" t="s">
        <v>13</v>
      </c>
      <c r="J692" s="1320"/>
      <c r="K692" s="1288" t="s">
        <v>564</v>
      </c>
      <c r="L692" s="1289" t="s">
        <v>473</v>
      </c>
    </row>
    <row r="693" spans="1:12" ht="63" customHeight="1" x14ac:dyDescent="0.2">
      <c r="A693" s="364">
        <v>1</v>
      </c>
      <c r="B693" s="1290" t="s">
        <v>771</v>
      </c>
      <c r="C693" s="363">
        <v>31316011</v>
      </c>
      <c r="D693" s="363">
        <v>31045782.5</v>
      </c>
      <c r="E693" s="1291" t="s">
        <v>117</v>
      </c>
      <c r="F693" s="1292" t="s">
        <v>772</v>
      </c>
      <c r="G693" s="1293">
        <v>31148663</v>
      </c>
      <c r="H693" s="1292" t="s">
        <v>772</v>
      </c>
      <c r="I693" s="363">
        <v>31045782.5</v>
      </c>
      <c r="J693" s="1110" t="s">
        <v>773</v>
      </c>
      <c r="K693" s="1294" t="s">
        <v>774</v>
      </c>
      <c r="L693" s="1295">
        <v>244613</v>
      </c>
    </row>
    <row r="694" spans="1:12" ht="147.75" customHeight="1" x14ac:dyDescent="0.2">
      <c r="A694" s="348"/>
      <c r="B694" s="1296"/>
      <c r="C694" s="1321"/>
      <c r="D694" s="1321"/>
      <c r="E694" s="1297"/>
      <c r="F694" s="1298" t="s">
        <v>775</v>
      </c>
      <c r="G694" s="1299" t="s">
        <v>776</v>
      </c>
      <c r="H694" s="1298"/>
      <c r="I694" s="1299"/>
      <c r="J694" s="1112"/>
      <c r="K694" s="1300"/>
      <c r="L694" s="1301"/>
    </row>
    <row r="695" spans="1:12" ht="168" customHeight="1" x14ac:dyDescent="0.2">
      <c r="A695" s="1110">
        <v>2</v>
      </c>
      <c r="B695" s="1113" t="s">
        <v>777</v>
      </c>
      <c r="C695" s="1302">
        <v>90005318.400000006</v>
      </c>
      <c r="D695" s="1303">
        <v>80924934.599999994</v>
      </c>
      <c r="E695" s="544" t="s">
        <v>117</v>
      </c>
      <c r="F695" s="1304" t="s">
        <v>778</v>
      </c>
      <c r="G695" s="1305">
        <v>78497186.560000002</v>
      </c>
      <c r="H695" s="1304" t="s">
        <v>778</v>
      </c>
      <c r="I695" s="1305">
        <v>74816368.799999997</v>
      </c>
      <c r="J695" s="544" t="s">
        <v>773</v>
      </c>
      <c r="K695" s="544" t="s">
        <v>779</v>
      </c>
      <c r="L695" s="1295">
        <v>244593</v>
      </c>
    </row>
    <row r="696" spans="1:12" ht="42" x14ac:dyDescent="0.2">
      <c r="A696" s="1111"/>
      <c r="B696" s="1114"/>
      <c r="C696" s="1302"/>
      <c r="D696" s="1302"/>
      <c r="E696" s="545"/>
      <c r="F696" s="1306" t="s">
        <v>780</v>
      </c>
      <c r="G696" s="1302">
        <v>80874088.200000003</v>
      </c>
      <c r="H696" s="1306"/>
      <c r="I696" s="1302"/>
      <c r="J696" s="545"/>
      <c r="K696" s="1306"/>
      <c r="L696" s="1419"/>
    </row>
    <row r="697" spans="1:12" ht="42" x14ac:dyDescent="0.2">
      <c r="A697" s="1111"/>
      <c r="B697" s="1114"/>
      <c r="C697" s="1302"/>
      <c r="D697" s="1303"/>
      <c r="E697" s="545"/>
      <c r="F697" s="1306" t="s">
        <v>781</v>
      </c>
      <c r="G697" s="1302">
        <v>80780805.599999994</v>
      </c>
      <c r="H697" s="1306"/>
      <c r="I697" s="1302"/>
      <c r="J697" s="545"/>
      <c r="K697" s="1306"/>
      <c r="L697" s="1419"/>
    </row>
    <row r="698" spans="1:12" ht="63" x14ac:dyDescent="0.2">
      <c r="A698" s="1112"/>
      <c r="B698" s="1115"/>
      <c r="C698" s="1307"/>
      <c r="D698" s="1307"/>
      <c r="E698" s="546"/>
      <c r="F698" s="1308" t="s">
        <v>782</v>
      </c>
      <c r="G698" s="1307">
        <v>79757907</v>
      </c>
      <c r="H698" s="1308"/>
      <c r="I698" s="1307"/>
      <c r="J698" s="546"/>
      <c r="K698" s="1308"/>
      <c r="L698" s="1420"/>
    </row>
    <row r="699" spans="1:12" ht="252" x14ac:dyDescent="0.2">
      <c r="A699" s="545">
        <v>3</v>
      </c>
      <c r="B699" s="548" t="s">
        <v>783</v>
      </c>
      <c r="C699" s="1302">
        <v>98210271</v>
      </c>
      <c r="D699" s="1303">
        <v>88271019.599999994</v>
      </c>
      <c r="E699" s="545" t="s">
        <v>117</v>
      </c>
      <c r="F699" s="1306" t="s">
        <v>782</v>
      </c>
      <c r="G699" s="1302">
        <v>83758658.400000006</v>
      </c>
      <c r="H699" s="1306" t="s">
        <v>782</v>
      </c>
      <c r="I699" s="1302">
        <v>81623302.200000003</v>
      </c>
      <c r="J699" s="545" t="s">
        <v>773</v>
      </c>
      <c r="K699" s="545" t="s">
        <v>784</v>
      </c>
      <c r="L699" s="1295">
        <v>244600</v>
      </c>
    </row>
    <row r="700" spans="1:12" ht="63" x14ac:dyDescent="0.2">
      <c r="A700" s="545"/>
      <c r="B700" s="548"/>
      <c r="C700" s="1302"/>
      <c r="D700" s="1303"/>
      <c r="E700" s="545"/>
      <c r="F700" s="1306" t="s">
        <v>785</v>
      </c>
      <c r="G700" s="1302">
        <v>85173626.400000006</v>
      </c>
      <c r="H700" s="1306"/>
      <c r="I700" s="1302"/>
      <c r="J700" s="545"/>
      <c r="K700" s="1306"/>
      <c r="L700" s="1419"/>
    </row>
    <row r="701" spans="1:12" ht="42" x14ac:dyDescent="0.2">
      <c r="A701" s="545"/>
      <c r="B701" s="548"/>
      <c r="C701" s="1302"/>
      <c r="D701" s="1303"/>
      <c r="E701" s="545"/>
      <c r="F701" s="1306" t="s">
        <v>781</v>
      </c>
      <c r="G701" s="1302">
        <v>85605050.400000006</v>
      </c>
      <c r="H701" s="1306"/>
      <c r="I701" s="1302"/>
      <c r="J701" s="545"/>
      <c r="K701" s="1306"/>
      <c r="L701" s="1419"/>
    </row>
    <row r="702" spans="1:12" ht="42" x14ac:dyDescent="0.2">
      <c r="A702" s="546"/>
      <c r="B702" s="549"/>
      <c r="C702" s="1307"/>
      <c r="D702" s="1309"/>
      <c r="E702" s="546"/>
      <c r="F702" s="1308" t="s">
        <v>778</v>
      </c>
      <c r="G702" s="1307">
        <v>84254988.599999994</v>
      </c>
      <c r="H702" s="1308"/>
      <c r="I702" s="1307"/>
      <c r="J702" s="546"/>
      <c r="K702" s="1308"/>
      <c r="L702" s="1420"/>
    </row>
    <row r="703" spans="1:12" ht="189" x14ac:dyDescent="0.2">
      <c r="A703" s="545">
        <v>4</v>
      </c>
      <c r="B703" s="548" t="s">
        <v>786</v>
      </c>
      <c r="C703" s="1302">
        <v>3061216.5</v>
      </c>
      <c r="D703" s="1303">
        <v>2820714.74</v>
      </c>
      <c r="E703" s="545" t="s">
        <v>117</v>
      </c>
      <c r="F703" s="1306" t="s">
        <v>787</v>
      </c>
      <c r="G703" s="1302">
        <v>6000</v>
      </c>
      <c r="H703" s="1306" t="s">
        <v>788</v>
      </c>
      <c r="I703" s="1302">
        <v>955704.74</v>
      </c>
      <c r="J703" s="545" t="s">
        <v>773</v>
      </c>
      <c r="K703" s="545" t="s">
        <v>789</v>
      </c>
      <c r="L703" s="1419">
        <v>46280</v>
      </c>
    </row>
    <row r="704" spans="1:12" ht="63" x14ac:dyDescent="0.2">
      <c r="A704" s="545"/>
      <c r="B704" s="548"/>
      <c r="C704" s="1302"/>
      <c r="D704" s="1303"/>
      <c r="E704" s="545"/>
      <c r="F704" s="1306" t="s">
        <v>788</v>
      </c>
      <c r="G704" s="1302">
        <v>4815</v>
      </c>
      <c r="H704" s="1306" t="s">
        <v>790</v>
      </c>
      <c r="I704" s="1302">
        <v>626913</v>
      </c>
      <c r="J704" s="545"/>
      <c r="K704" s="545" t="s">
        <v>791</v>
      </c>
      <c r="L704" s="1419">
        <v>46280</v>
      </c>
    </row>
    <row r="705" spans="1:12" ht="42" x14ac:dyDescent="0.2">
      <c r="A705" s="546"/>
      <c r="B705" s="549"/>
      <c r="C705" s="1307"/>
      <c r="D705" s="1309"/>
      <c r="E705" s="546"/>
      <c r="F705" s="1308" t="s">
        <v>790</v>
      </c>
      <c r="G705" s="1307">
        <v>5296.5</v>
      </c>
      <c r="H705" s="1308" t="s">
        <v>787</v>
      </c>
      <c r="I705" s="1307">
        <v>1238097</v>
      </c>
      <c r="J705" s="546"/>
      <c r="K705" s="546" t="s">
        <v>792</v>
      </c>
      <c r="L705" s="1421">
        <v>46282</v>
      </c>
    </row>
    <row r="706" spans="1:12" ht="42" x14ac:dyDescent="0.2">
      <c r="A706" s="544"/>
      <c r="B706" s="547"/>
      <c r="C706" s="1305"/>
      <c r="D706" s="1422"/>
      <c r="E706" s="544"/>
      <c r="F706" s="1304" t="s">
        <v>787</v>
      </c>
      <c r="G706" s="1305">
        <v>52000</v>
      </c>
      <c r="H706" s="1304"/>
      <c r="I706" s="1305"/>
      <c r="J706" s="544"/>
      <c r="K706" s="1304"/>
      <c r="L706" s="1423"/>
    </row>
    <row r="707" spans="1:12" ht="63" x14ac:dyDescent="0.2">
      <c r="A707" s="545"/>
      <c r="B707" s="548"/>
      <c r="C707" s="1302"/>
      <c r="D707" s="1303"/>
      <c r="E707" s="545"/>
      <c r="F707" s="1306" t="s">
        <v>788</v>
      </c>
      <c r="G707" s="1302">
        <v>47080</v>
      </c>
      <c r="H707" s="1306"/>
      <c r="I707" s="1302"/>
      <c r="J707" s="545"/>
      <c r="K707" s="1306"/>
      <c r="L707" s="1419"/>
    </row>
    <row r="708" spans="1:12" ht="42" x14ac:dyDescent="0.2">
      <c r="A708" s="545"/>
      <c r="B708" s="548"/>
      <c r="C708" s="1302"/>
      <c r="D708" s="1303"/>
      <c r="E708" s="545"/>
      <c r="F708" s="1306" t="s">
        <v>790</v>
      </c>
      <c r="G708" s="1302">
        <v>52216</v>
      </c>
      <c r="H708" s="1306"/>
      <c r="I708" s="1302"/>
      <c r="J708" s="545"/>
      <c r="K708" s="1306"/>
      <c r="L708" s="1419"/>
    </row>
    <row r="709" spans="1:12" ht="42" x14ac:dyDescent="0.2">
      <c r="A709" s="545"/>
      <c r="B709" s="548"/>
      <c r="C709" s="1302"/>
      <c r="D709" s="1303"/>
      <c r="E709" s="545"/>
      <c r="F709" s="1306" t="s">
        <v>787</v>
      </c>
      <c r="G709" s="1302">
        <v>63000</v>
      </c>
      <c r="H709" s="1306"/>
      <c r="I709" s="1302"/>
      <c r="J709" s="545"/>
      <c r="K709" s="1306"/>
      <c r="L709" s="1419"/>
    </row>
    <row r="710" spans="1:12" ht="63" x14ac:dyDescent="0.2">
      <c r="A710" s="545"/>
      <c r="B710" s="548"/>
      <c r="C710" s="1302"/>
      <c r="D710" s="1303"/>
      <c r="E710" s="545"/>
      <c r="F710" s="1306" t="s">
        <v>788</v>
      </c>
      <c r="G710" s="1302">
        <v>56752.800000000003</v>
      </c>
      <c r="H710" s="1306"/>
      <c r="I710" s="1302"/>
      <c r="J710" s="545"/>
      <c r="K710" s="1306"/>
      <c r="L710" s="1419"/>
    </row>
    <row r="711" spans="1:12" ht="42" x14ac:dyDescent="0.2">
      <c r="A711" s="545"/>
      <c r="B711" s="548"/>
      <c r="C711" s="1302"/>
      <c r="D711" s="1303"/>
      <c r="E711" s="545"/>
      <c r="F711" s="1306" t="s">
        <v>790</v>
      </c>
      <c r="G711" s="1302">
        <v>62573.599999999999</v>
      </c>
      <c r="H711" s="1306"/>
      <c r="I711" s="1302"/>
      <c r="J711" s="545"/>
      <c r="K711" s="1306"/>
      <c r="L711" s="1419"/>
    </row>
    <row r="712" spans="1:12" ht="42" x14ac:dyDescent="0.2">
      <c r="A712" s="545"/>
      <c r="B712" s="548"/>
      <c r="C712" s="1302"/>
      <c r="D712" s="1303"/>
      <c r="E712" s="545"/>
      <c r="F712" s="1306" t="s">
        <v>787</v>
      </c>
      <c r="G712" s="1302">
        <v>240000</v>
      </c>
      <c r="H712" s="1306"/>
      <c r="I712" s="1302"/>
      <c r="J712" s="545"/>
      <c r="K712" s="1306"/>
      <c r="L712" s="1419"/>
    </row>
    <row r="713" spans="1:12" ht="63" x14ac:dyDescent="0.2">
      <c r="A713" s="545"/>
      <c r="B713" s="548"/>
      <c r="C713" s="1302"/>
      <c r="D713" s="1303"/>
      <c r="E713" s="545"/>
      <c r="F713" s="1306" t="s">
        <v>788</v>
      </c>
      <c r="G713" s="1302">
        <v>218280</v>
      </c>
      <c r="H713" s="1306"/>
      <c r="I713" s="1302"/>
      <c r="J713" s="545"/>
      <c r="K713" s="1306"/>
      <c r="L713" s="1419"/>
    </row>
    <row r="714" spans="1:12" ht="42" x14ac:dyDescent="0.2">
      <c r="A714" s="545"/>
      <c r="B714" s="548"/>
      <c r="C714" s="1302"/>
      <c r="D714" s="1303"/>
      <c r="E714" s="545"/>
      <c r="F714" s="1306" t="s">
        <v>790</v>
      </c>
      <c r="G714" s="1302">
        <v>240750</v>
      </c>
      <c r="H714" s="1306"/>
      <c r="I714" s="1302"/>
      <c r="J714" s="545"/>
      <c r="K714" s="1306"/>
      <c r="L714" s="1419"/>
    </row>
    <row r="715" spans="1:12" ht="42" x14ac:dyDescent="0.2">
      <c r="A715" s="545"/>
      <c r="B715" s="548"/>
      <c r="C715" s="1302"/>
      <c r="D715" s="1303"/>
      <c r="E715" s="545"/>
      <c r="F715" s="1306" t="s">
        <v>787</v>
      </c>
      <c r="G715" s="1302">
        <v>210000</v>
      </c>
      <c r="H715" s="1306"/>
      <c r="I715" s="1302"/>
      <c r="J715" s="545"/>
      <c r="K715" s="1306"/>
      <c r="L715" s="1419"/>
    </row>
    <row r="716" spans="1:12" ht="63" x14ac:dyDescent="0.2">
      <c r="A716" s="545"/>
      <c r="B716" s="548"/>
      <c r="C716" s="1302"/>
      <c r="D716" s="1303"/>
      <c r="E716" s="545"/>
      <c r="F716" s="1306" t="s">
        <v>788</v>
      </c>
      <c r="G716" s="1302">
        <v>176808.94</v>
      </c>
      <c r="H716" s="1306"/>
      <c r="I716" s="1302"/>
      <c r="J716" s="545"/>
      <c r="K716" s="1306"/>
      <c r="L716" s="1419"/>
    </row>
    <row r="717" spans="1:12" ht="42" x14ac:dyDescent="0.2">
      <c r="A717" s="545"/>
      <c r="B717" s="548"/>
      <c r="C717" s="1302"/>
      <c r="D717" s="1303"/>
      <c r="E717" s="545"/>
      <c r="F717" s="1306" t="s">
        <v>790</v>
      </c>
      <c r="G717" s="1302">
        <v>192386</v>
      </c>
      <c r="H717" s="1306"/>
      <c r="I717" s="1302"/>
      <c r="J717" s="545"/>
      <c r="K717" s="1306"/>
      <c r="L717" s="1419"/>
    </row>
    <row r="718" spans="1:12" ht="42" x14ac:dyDescent="0.2">
      <c r="A718" s="545"/>
      <c r="B718" s="548"/>
      <c r="C718" s="1302"/>
      <c r="D718" s="1303"/>
      <c r="E718" s="545"/>
      <c r="F718" s="1306" t="s">
        <v>787</v>
      </c>
      <c r="G718" s="1302">
        <v>498500</v>
      </c>
      <c r="H718" s="1306"/>
      <c r="I718" s="1302"/>
      <c r="J718" s="545"/>
      <c r="K718" s="1306"/>
      <c r="L718" s="1419"/>
    </row>
    <row r="719" spans="1:12" ht="63" x14ac:dyDescent="0.2">
      <c r="A719" s="546"/>
      <c r="B719" s="549"/>
      <c r="C719" s="1307"/>
      <c r="D719" s="1309"/>
      <c r="E719" s="546"/>
      <c r="F719" s="1308" t="s">
        <v>788</v>
      </c>
      <c r="G719" s="1307">
        <v>451968</v>
      </c>
      <c r="H719" s="1308"/>
      <c r="I719" s="1307"/>
      <c r="J719" s="546"/>
      <c r="K719" s="1308"/>
      <c r="L719" s="1421"/>
    </row>
    <row r="720" spans="1:12" ht="42" x14ac:dyDescent="0.2">
      <c r="A720" s="544"/>
      <c r="B720" s="547"/>
      <c r="C720" s="1305"/>
      <c r="D720" s="1422"/>
      <c r="E720" s="544"/>
      <c r="F720" s="1304" t="s">
        <v>790</v>
      </c>
      <c r="G720" s="1305">
        <v>499904</v>
      </c>
      <c r="H720" s="1304"/>
      <c r="I720" s="1305"/>
      <c r="J720" s="544"/>
      <c r="K720" s="1304"/>
      <c r="L720" s="1423"/>
    </row>
    <row r="721" spans="1:12" ht="42" x14ac:dyDescent="0.2">
      <c r="A721" s="545"/>
      <c r="B721" s="548"/>
      <c r="C721" s="1302"/>
      <c r="D721" s="1303"/>
      <c r="E721" s="545"/>
      <c r="F721" s="1306" t="s">
        <v>787</v>
      </c>
      <c r="G721" s="1302">
        <v>689500</v>
      </c>
      <c r="H721" s="1306"/>
      <c r="I721" s="1302"/>
      <c r="J721" s="545"/>
      <c r="K721" s="1306"/>
      <c r="L721" s="1419"/>
    </row>
    <row r="722" spans="1:12" ht="63" x14ac:dyDescent="0.2">
      <c r="A722" s="545"/>
      <c r="B722" s="548"/>
      <c r="C722" s="1302"/>
      <c r="D722" s="1303"/>
      <c r="E722" s="545"/>
      <c r="F722" s="1306" t="s">
        <v>788</v>
      </c>
      <c r="G722" s="1302">
        <v>653877</v>
      </c>
      <c r="H722" s="1306"/>
      <c r="I722" s="1302"/>
      <c r="J722" s="545"/>
      <c r="K722" s="1306"/>
      <c r="L722" s="1419"/>
    </row>
    <row r="723" spans="1:12" ht="42" x14ac:dyDescent="0.2">
      <c r="A723" s="545"/>
      <c r="B723" s="548"/>
      <c r="C723" s="1302"/>
      <c r="D723" s="1303"/>
      <c r="E723" s="545"/>
      <c r="F723" s="1306" t="s">
        <v>790</v>
      </c>
      <c r="G723" s="1302">
        <v>626913</v>
      </c>
      <c r="H723" s="1306"/>
      <c r="I723" s="1302"/>
      <c r="J723" s="545"/>
      <c r="K723" s="1306"/>
      <c r="L723" s="1419"/>
    </row>
    <row r="724" spans="1:12" ht="42" x14ac:dyDescent="0.2">
      <c r="A724" s="545"/>
      <c r="B724" s="548"/>
      <c r="C724" s="1302"/>
      <c r="D724" s="1303"/>
      <c r="E724" s="545"/>
      <c r="F724" s="1306" t="s">
        <v>787</v>
      </c>
      <c r="G724" s="1302">
        <v>1252800</v>
      </c>
      <c r="H724" s="1306"/>
      <c r="I724" s="1302"/>
      <c r="J724" s="545"/>
      <c r="K724" s="1306"/>
      <c r="L724" s="1419"/>
    </row>
    <row r="725" spans="1:12" ht="63" x14ac:dyDescent="0.2">
      <c r="A725" s="545"/>
      <c r="B725" s="548"/>
      <c r="C725" s="1302"/>
      <c r="D725" s="1303"/>
      <c r="E725" s="545"/>
      <c r="F725" s="1306" t="s">
        <v>788</v>
      </c>
      <c r="G725" s="1302">
        <v>1293951</v>
      </c>
      <c r="H725" s="1306"/>
      <c r="I725" s="1302"/>
      <c r="J725" s="545"/>
      <c r="K725" s="1306"/>
      <c r="L725" s="1419"/>
    </row>
    <row r="726" spans="1:12" ht="42" x14ac:dyDescent="0.2">
      <c r="A726" s="545"/>
      <c r="B726" s="548"/>
      <c r="C726" s="1302"/>
      <c r="D726" s="1303"/>
      <c r="E726" s="545"/>
      <c r="F726" s="1306" t="s">
        <v>790</v>
      </c>
      <c r="G726" s="1302">
        <v>1359114</v>
      </c>
      <c r="H726" s="1306"/>
      <c r="I726" s="1302"/>
      <c r="J726" s="545"/>
      <c r="K726" s="1306"/>
      <c r="L726" s="1419"/>
    </row>
    <row r="727" spans="1:12" ht="189" x14ac:dyDescent="0.2">
      <c r="A727" s="544">
        <v>5</v>
      </c>
      <c r="B727" s="547" t="s">
        <v>793</v>
      </c>
      <c r="C727" s="1305">
        <v>6880100</v>
      </c>
      <c r="D727" s="1305">
        <v>6142206.5999999996</v>
      </c>
      <c r="E727" s="544" t="s">
        <v>117</v>
      </c>
      <c r="F727" s="1304" t="s">
        <v>794</v>
      </c>
      <c r="G727" s="1305">
        <v>1264098</v>
      </c>
      <c r="H727" s="1304" t="s">
        <v>794</v>
      </c>
      <c r="I727" s="1305">
        <v>5954935.2000000002</v>
      </c>
      <c r="J727" s="544" t="s">
        <v>773</v>
      </c>
      <c r="K727" s="544" t="s">
        <v>795</v>
      </c>
      <c r="L727" s="1310">
        <v>46281</v>
      </c>
    </row>
    <row r="728" spans="1:12" ht="42" x14ac:dyDescent="0.2">
      <c r="A728" s="545"/>
      <c r="B728" s="548"/>
      <c r="C728" s="1302"/>
      <c r="D728" s="1302"/>
      <c r="E728" s="545"/>
      <c r="F728" s="1306" t="s">
        <v>796</v>
      </c>
      <c r="G728" s="1302">
        <v>1541816.5</v>
      </c>
      <c r="H728" s="1306"/>
      <c r="I728" s="1302"/>
      <c r="J728" s="545"/>
      <c r="K728" s="1306"/>
      <c r="L728" s="1311"/>
    </row>
    <row r="729" spans="1:12" ht="42" x14ac:dyDescent="0.2">
      <c r="A729" s="545"/>
      <c r="B729" s="548"/>
      <c r="C729" s="1302"/>
      <c r="D729" s="1302"/>
      <c r="E729" s="545"/>
      <c r="F729" s="1306" t="s">
        <v>794</v>
      </c>
      <c r="G729" s="1302">
        <v>4690837.2</v>
      </c>
      <c r="H729" s="1306"/>
      <c r="I729" s="1302"/>
      <c r="J729" s="545"/>
      <c r="K729" s="1306"/>
      <c r="L729" s="1311"/>
    </row>
    <row r="730" spans="1:12" ht="42" x14ac:dyDescent="0.2">
      <c r="A730" s="546"/>
      <c r="B730" s="549"/>
      <c r="C730" s="1307"/>
      <c r="D730" s="1307"/>
      <c r="E730" s="546"/>
      <c r="F730" s="1308" t="s">
        <v>796</v>
      </c>
      <c r="G730" s="1307">
        <v>5882646</v>
      </c>
      <c r="H730" s="1308"/>
      <c r="I730" s="1307"/>
      <c r="J730" s="546"/>
      <c r="K730" s="1308"/>
      <c r="L730" s="1312"/>
    </row>
    <row r="731" spans="1:12" ht="168" x14ac:dyDescent="0.2">
      <c r="A731" s="544">
        <v>6</v>
      </c>
      <c r="B731" s="547" t="s">
        <v>797</v>
      </c>
      <c r="C731" s="1305">
        <v>11060343.9</v>
      </c>
      <c r="D731" s="1305">
        <v>9790874.5</v>
      </c>
      <c r="E731" s="544" t="s">
        <v>117</v>
      </c>
      <c r="F731" s="1304" t="s">
        <v>772</v>
      </c>
      <c r="G731" s="1305">
        <v>6460125</v>
      </c>
      <c r="H731" s="1304" t="s">
        <v>790</v>
      </c>
      <c r="I731" s="1305">
        <v>9790874.5</v>
      </c>
      <c r="J731" s="544" t="s">
        <v>773</v>
      </c>
      <c r="K731" s="544" t="s">
        <v>798</v>
      </c>
      <c r="L731" s="1310">
        <v>46287</v>
      </c>
    </row>
    <row r="732" spans="1:12" ht="42" x14ac:dyDescent="0.2">
      <c r="A732" s="545"/>
      <c r="B732" s="548"/>
      <c r="C732" s="1302"/>
      <c r="D732" s="1302"/>
      <c r="E732" s="545"/>
      <c r="F732" s="1306" t="s">
        <v>790</v>
      </c>
      <c r="G732" s="1302">
        <v>5436937.5</v>
      </c>
      <c r="H732" s="1306"/>
      <c r="I732" s="1302"/>
      <c r="J732" s="545"/>
      <c r="K732" s="1306"/>
      <c r="L732" s="1311"/>
    </row>
    <row r="733" spans="1:12" ht="63" x14ac:dyDescent="0.2">
      <c r="A733" s="545"/>
      <c r="B733" s="548"/>
      <c r="C733" s="1302"/>
      <c r="D733" s="1302"/>
      <c r="E733" s="545"/>
      <c r="F733" s="1306" t="s">
        <v>772</v>
      </c>
      <c r="G733" s="1302">
        <v>1187807</v>
      </c>
      <c r="H733" s="1306"/>
      <c r="I733" s="1302"/>
      <c r="J733" s="545"/>
      <c r="K733" s="1306"/>
      <c r="L733" s="1311"/>
    </row>
    <row r="734" spans="1:12" ht="42" x14ac:dyDescent="0.2">
      <c r="A734" s="545"/>
      <c r="B734" s="548"/>
      <c r="C734" s="1302"/>
      <c r="D734" s="1302"/>
      <c r="E734" s="545"/>
      <c r="F734" s="1306" t="s">
        <v>790</v>
      </c>
      <c r="G734" s="1302">
        <v>1002269</v>
      </c>
      <c r="H734" s="1306"/>
      <c r="I734" s="1302"/>
      <c r="J734" s="545"/>
      <c r="K734" s="1306"/>
      <c r="L734" s="1311"/>
    </row>
    <row r="735" spans="1:12" ht="63" x14ac:dyDescent="0.2">
      <c r="A735" s="545"/>
      <c r="B735" s="548"/>
      <c r="C735" s="1302"/>
      <c r="D735" s="1302"/>
      <c r="E735" s="545"/>
      <c r="F735" s="1306" t="s">
        <v>772</v>
      </c>
      <c r="G735" s="1302">
        <v>3147084</v>
      </c>
      <c r="H735" s="1306"/>
      <c r="I735" s="1302"/>
      <c r="J735" s="545"/>
      <c r="K735" s="1306"/>
      <c r="L735" s="1311"/>
    </row>
    <row r="736" spans="1:12" ht="42" x14ac:dyDescent="0.2">
      <c r="A736" s="545"/>
      <c r="B736" s="548"/>
      <c r="C736" s="1302"/>
      <c r="D736" s="1302"/>
      <c r="E736" s="545"/>
      <c r="F736" s="1306" t="s">
        <v>790</v>
      </c>
      <c r="G736" s="1302">
        <v>2631772</v>
      </c>
      <c r="H736" s="1306"/>
      <c r="I736" s="1302"/>
      <c r="J736" s="545"/>
      <c r="K736" s="1306"/>
      <c r="L736" s="1311"/>
    </row>
    <row r="737" spans="1:12" ht="63" x14ac:dyDescent="0.2">
      <c r="A737" s="545"/>
      <c r="B737" s="548"/>
      <c r="C737" s="1302"/>
      <c r="D737" s="1302"/>
      <c r="E737" s="545"/>
      <c r="F737" s="1306" t="s">
        <v>772</v>
      </c>
      <c r="G737" s="1302">
        <v>1118492.3999999999</v>
      </c>
      <c r="H737" s="1306"/>
      <c r="I737" s="1302"/>
      <c r="J737" s="545"/>
      <c r="K737" s="1306"/>
      <c r="L737" s="1311"/>
    </row>
    <row r="738" spans="1:12" ht="42" x14ac:dyDescent="0.2">
      <c r="A738" s="546"/>
      <c r="B738" s="549"/>
      <c r="C738" s="1307"/>
      <c r="D738" s="1307"/>
      <c r="E738" s="546"/>
      <c r="F738" s="1308" t="s">
        <v>790</v>
      </c>
      <c r="G738" s="1307">
        <v>935394</v>
      </c>
      <c r="H738" s="1308"/>
      <c r="I738" s="1307"/>
      <c r="J738" s="546"/>
      <c r="K738" s="1308"/>
      <c r="L738" s="1312"/>
    </row>
    <row r="739" spans="1:12" ht="189" x14ac:dyDescent="0.2">
      <c r="A739" s="12">
        <v>7</v>
      </c>
      <c r="B739" s="123" t="s">
        <v>799</v>
      </c>
      <c r="C739" s="1313">
        <v>2856279.4</v>
      </c>
      <c r="D739" s="1313">
        <v>2642723.4500000002</v>
      </c>
      <c r="E739" s="12" t="s">
        <v>117</v>
      </c>
      <c r="F739" s="5" t="s">
        <v>772</v>
      </c>
      <c r="G739" s="1313">
        <v>2646076.83</v>
      </c>
      <c r="H739" s="5" t="s">
        <v>772</v>
      </c>
      <c r="I739" s="1313">
        <v>2642723.4500000002</v>
      </c>
      <c r="J739" s="12" t="s">
        <v>773</v>
      </c>
      <c r="K739" s="12" t="s">
        <v>800</v>
      </c>
      <c r="L739" s="1314">
        <v>46280</v>
      </c>
    </row>
    <row r="740" spans="1:12" ht="231" x14ac:dyDescent="0.2">
      <c r="A740" s="544">
        <v>8</v>
      </c>
      <c r="B740" s="547" t="s">
        <v>801</v>
      </c>
      <c r="C740" s="1305">
        <v>91649480.400000006</v>
      </c>
      <c r="D740" s="1305">
        <v>82333611</v>
      </c>
      <c r="E740" s="544" t="s">
        <v>117</v>
      </c>
      <c r="F740" s="1304" t="s">
        <v>782</v>
      </c>
      <c r="G740" s="1305">
        <v>77208525</v>
      </c>
      <c r="H740" s="1304" t="s">
        <v>781</v>
      </c>
      <c r="I740" s="1305">
        <v>76117831.200000003</v>
      </c>
      <c r="J740" s="544" t="s">
        <v>773</v>
      </c>
      <c r="K740" s="544" t="s">
        <v>802</v>
      </c>
      <c r="L740" s="1310">
        <v>46288</v>
      </c>
    </row>
    <row r="741" spans="1:12" ht="63" x14ac:dyDescent="0.2">
      <c r="A741" s="545"/>
      <c r="B741" s="548"/>
      <c r="C741" s="1302"/>
      <c r="D741" s="1302"/>
      <c r="E741" s="545"/>
      <c r="F741" s="1306" t="s">
        <v>785</v>
      </c>
      <c r="G741" s="1302">
        <v>78790348.799999997</v>
      </c>
      <c r="H741" s="1306"/>
      <c r="I741" s="1302"/>
      <c r="J741" s="545"/>
      <c r="K741" s="1306"/>
      <c r="L741" s="1311"/>
    </row>
    <row r="742" spans="1:12" ht="42" x14ac:dyDescent="0.2">
      <c r="A742" s="545"/>
      <c r="B742" s="548"/>
      <c r="C742" s="1302"/>
      <c r="D742" s="1302"/>
      <c r="E742" s="545"/>
      <c r="F742" s="1306" t="s">
        <v>780</v>
      </c>
      <c r="G742" s="1302">
        <v>78856860</v>
      </c>
      <c r="H742" s="1306"/>
      <c r="I742" s="1302"/>
      <c r="J742" s="545"/>
      <c r="K742" s="1306"/>
      <c r="L742" s="1311"/>
    </row>
    <row r="743" spans="1:12" ht="42" x14ac:dyDescent="0.2">
      <c r="A743" s="546"/>
      <c r="B743" s="549"/>
      <c r="C743" s="1307"/>
      <c r="D743" s="1307"/>
      <c r="E743" s="546"/>
      <c r="F743" s="1308" t="s">
        <v>781</v>
      </c>
      <c r="G743" s="1307">
        <v>76536415.200000003</v>
      </c>
      <c r="H743" s="1308"/>
      <c r="I743" s="1307"/>
      <c r="J743" s="546"/>
      <c r="K743" s="1308"/>
      <c r="L743" s="1312"/>
    </row>
    <row r="744" spans="1:12" ht="231" x14ac:dyDescent="0.2">
      <c r="A744" s="544">
        <v>9</v>
      </c>
      <c r="B744" s="547" t="s">
        <v>803</v>
      </c>
      <c r="C744" s="1305">
        <v>78930048</v>
      </c>
      <c r="D744" s="1305">
        <v>70821395.400000006</v>
      </c>
      <c r="E744" s="544" t="s">
        <v>117</v>
      </c>
      <c r="F744" s="1304" t="s">
        <v>785</v>
      </c>
      <c r="G744" s="1305">
        <v>65586463.200000003</v>
      </c>
      <c r="H744" s="1304" t="s">
        <v>785</v>
      </c>
      <c r="I744" s="1305">
        <v>65469619.200000003</v>
      </c>
      <c r="J744" s="544" t="s">
        <v>773</v>
      </c>
      <c r="K744" s="544" t="s">
        <v>804</v>
      </c>
      <c r="L744" s="1310">
        <v>46295</v>
      </c>
    </row>
    <row r="745" spans="1:12" ht="42" x14ac:dyDescent="0.2">
      <c r="A745" s="545"/>
      <c r="B745" s="548"/>
      <c r="C745" s="1302"/>
      <c r="D745" s="1302"/>
      <c r="E745" s="545"/>
      <c r="F745" s="1306" t="s">
        <v>780</v>
      </c>
      <c r="G745" s="1302">
        <v>67289946</v>
      </c>
      <c r="H745" s="1306"/>
      <c r="I745" s="1302"/>
      <c r="J745" s="545"/>
      <c r="K745" s="1306"/>
      <c r="L745" s="1311"/>
    </row>
    <row r="746" spans="1:12" ht="42" x14ac:dyDescent="0.2">
      <c r="A746" s="545"/>
      <c r="B746" s="548"/>
      <c r="C746" s="1302"/>
      <c r="D746" s="1302"/>
      <c r="E746" s="545"/>
      <c r="F746" s="1306" t="s">
        <v>781</v>
      </c>
      <c r="G746" s="1302">
        <v>65837100</v>
      </c>
      <c r="H746" s="1306"/>
      <c r="I746" s="1302"/>
      <c r="J746" s="545"/>
      <c r="K746" s="1306"/>
      <c r="L746" s="1311"/>
    </row>
    <row r="747" spans="1:12" ht="42" x14ac:dyDescent="0.2">
      <c r="A747" s="12"/>
      <c r="B747" s="123"/>
      <c r="C747" s="1313"/>
      <c r="D747" s="1313"/>
      <c r="E747" s="12"/>
      <c r="F747" s="5" t="s">
        <v>778</v>
      </c>
      <c r="G747" s="1313">
        <v>65773542</v>
      </c>
      <c r="H747" s="5"/>
      <c r="I747" s="1313"/>
      <c r="J747" s="12"/>
      <c r="K747" s="5"/>
      <c r="L747" s="1314"/>
    </row>
    <row r="748" spans="1:12" ht="189" x14ac:dyDescent="0.2">
      <c r="A748" s="544">
        <v>10</v>
      </c>
      <c r="B748" s="547" t="s">
        <v>805</v>
      </c>
      <c r="C748" s="1305">
        <v>2990008</v>
      </c>
      <c r="D748" s="1305">
        <v>2983333.33</v>
      </c>
      <c r="E748" s="544" t="s">
        <v>117</v>
      </c>
      <c r="F748" s="1304" t="s">
        <v>806</v>
      </c>
      <c r="G748" s="1305">
        <v>2933333</v>
      </c>
      <c r="H748" s="1304" t="s">
        <v>807</v>
      </c>
      <c r="I748" s="1305">
        <v>2870000</v>
      </c>
      <c r="J748" s="544" t="s">
        <v>773</v>
      </c>
      <c r="K748" s="544" t="s">
        <v>808</v>
      </c>
      <c r="L748" s="1310">
        <v>46269</v>
      </c>
    </row>
    <row r="749" spans="1:12" ht="42" x14ac:dyDescent="0.2">
      <c r="A749" s="545"/>
      <c r="B749" s="548"/>
      <c r="C749" s="1302"/>
      <c r="D749" s="1302"/>
      <c r="E749" s="545"/>
      <c r="F749" s="1306" t="s">
        <v>809</v>
      </c>
      <c r="G749" s="1302">
        <v>2976000</v>
      </c>
      <c r="H749" s="1306"/>
      <c r="I749" s="1302"/>
      <c r="J749" s="545"/>
      <c r="K749" s="1306"/>
      <c r="L749" s="1311"/>
    </row>
    <row r="750" spans="1:12" ht="63" x14ac:dyDescent="0.2">
      <c r="A750" s="546"/>
      <c r="B750" s="549"/>
      <c r="C750" s="1307"/>
      <c r="D750" s="1307"/>
      <c r="E750" s="546"/>
      <c r="F750" s="1308" t="s">
        <v>807</v>
      </c>
      <c r="G750" s="1307">
        <v>2890000</v>
      </c>
      <c r="H750" s="1308"/>
      <c r="I750" s="1307"/>
      <c r="J750" s="546"/>
      <c r="K750" s="1308"/>
      <c r="L750" s="1312"/>
    </row>
    <row r="751" spans="1:12" ht="189" x14ac:dyDescent="0.2">
      <c r="A751" s="544">
        <v>11</v>
      </c>
      <c r="B751" s="547" t="s">
        <v>810</v>
      </c>
      <c r="C751" s="1305">
        <v>42372000</v>
      </c>
      <c r="D751" s="1305">
        <v>42343966</v>
      </c>
      <c r="E751" s="544" t="s">
        <v>117</v>
      </c>
      <c r="F751" s="1304" t="s">
        <v>811</v>
      </c>
      <c r="G751" s="1305">
        <v>42200800</v>
      </c>
      <c r="H751" s="1304" t="s">
        <v>811</v>
      </c>
      <c r="I751" s="1305">
        <v>41944000</v>
      </c>
      <c r="J751" s="544" t="s">
        <v>773</v>
      </c>
      <c r="K751" s="544" t="s">
        <v>812</v>
      </c>
      <c r="L751" s="1310">
        <v>46272</v>
      </c>
    </row>
    <row r="752" spans="1:12" ht="42" x14ac:dyDescent="0.2">
      <c r="A752" s="545"/>
      <c r="B752" s="548"/>
      <c r="C752" s="1302"/>
      <c r="D752" s="1302"/>
      <c r="E752" s="545"/>
      <c r="F752" s="1306" t="s">
        <v>813</v>
      </c>
      <c r="G752" s="1302">
        <v>42339900</v>
      </c>
      <c r="H752" s="1306"/>
      <c r="I752" s="1302"/>
      <c r="J752" s="545"/>
      <c r="K752" s="1306"/>
      <c r="L752" s="1311"/>
    </row>
    <row r="753" spans="1:12" ht="84" x14ac:dyDescent="0.2">
      <c r="A753" s="546"/>
      <c r="B753" s="549"/>
      <c r="C753" s="1307"/>
      <c r="D753" s="1307"/>
      <c r="E753" s="546"/>
      <c r="F753" s="1308" t="s">
        <v>814</v>
      </c>
      <c r="G753" s="1307">
        <v>42328130</v>
      </c>
      <c r="H753" s="1308"/>
      <c r="I753" s="1307"/>
      <c r="J753" s="546"/>
      <c r="K753" s="1308"/>
      <c r="L753" s="1312"/>
    </row>
    <row r="754" spans="1:12" ht="315" x14ac:dyDescent="0.2">
      <c r="A754" s="544">
        <v>12</v>
      </c>
      <c r="B754" s="547" t="s">
        <v>815</v>
      </c>
      <c r="C754" s="1305">
        <v>18018800</v>
      </c>
      <c r="D754" s="1305">
        <v>18017373.34</v>
      </c>
      <c r="E754" s="544" t="s">
        <v>117</v>
      </c>
      <c r="F754" s="1304" t="s">
        <v>775</v>
      </c>
      <c r="G754" s="1305">
        <v>21200000</v>
      </c>
      <c r="H754" s="1304" t="s">
        <v>816</v>
      </c>
      <c r="I754" s="1305">
        <v>18000000</v>
      </c>
      <c r="J754" s="544" t="s">
        <v>773</v>
      </c>
      <c r="K754" s="544" t="s">
        <v>817</v>
      </c>
      <c r="L754" s="1310">
        <v>46273</v>
      </c>
    </row>
    <row r="755" spans="1:12" ht="84" x14ac:dyDescent="0.2">
      <c r="A755" s="545"/>
      <c r="B755" s="548"/>
      <c r="C755" s="1302"/>
      <c r="D755" s="1302"/>
      <c r="E755" s="545"/>
      <c r="F755" s="1306" t="s">
        <v>816</v>
      </c>
      <c r="G755" s="1302">
        <v>18015900</v>
      </c>
      <c r="H755" s="1306"/>
      <c r="I755" s="1302"/>
      <c r="J755" s="545"/>
      <c r="K755" s="1306"/>
      <c r="L755" s="1311"/>
    </row>
    <row r="756" spans="1:12" ht="42" x14ac:dyDescent="0.2">
      <c r="A756" s="545"/>
      <c r="B756" s="548"/>
      <c r="C756" s="1302"/>
      <c r="D756" s="1302"/>
      <c r="E756" s="545"/>
      <c r="F756" s="1306" t="s">
        <v>818</v>
      </c>
      <c r="G756" s="1302">
        <v>16666666</v>
      </c>
      <c r="H756" s="1306"/>
      <c r="I756" s="1302"/>
      <c r="J756" s="545"/>
      <c r="K756" s="1306"/>
      <c r="L756" s="1311"/>
    </row>
    <row r="757" spans="1:12" ht="63" x14ac:dyDescent="0.2">
      <c r="A757" s="546"/>
      <c r="B757" s="549"/>
      <c r="C757" s="1307"/>
      <c r="D757" s="1307"/>
      <c r="E757" s="546"/>
      <c r="F757" s="1308" t="s">
        <v>819</v>
      </c>
      <c r="G757" s="1307">
        <v>19500000</v>
      </c>
      <c r="H757" s="1308"/>
      <c r="I757" s="1307"/>
      <c r="J757" s="546"/>
      <c r="K757" s="1308"/>
      <c r="L757" s="1312"/>
    </row>
    <row r="758" spans="1:12" ht="105" x14ac:dyDescent="0.2">
      <c r="A758" s="546">
        <v>13</v>
      </c>
      <c r="B758" s="1308" t="s">
        <v>820</v>
      </c>
      <c r="C758" s="1307">
        <v>84262.5</v>
      </c>
      <c r="D758" s="1309">
        <v>84262.5</v>
      </c>
      <c r="E758" s="546" t="s">
        <v>821</v>
      </c>
      <c r="F758" s="1308" t="s">
        <v>822</v>
      </c>
      <c r="G758" s="1307">
        <v>84262.5</v>
      </c>
      <c r="H758" s="5" t="s">
        <v>822</v>
      </c>
      <c r="I758" s="1313">
        <v>84262.5</v>
      </c>
      <c r="J758" s="546" t="s">
        <v>95</v>
      </c>
      <c r="K758" s="1308">
        <v>3300076358</v>
      </c>
      <c r="L758" s="1424">
        <v>46267</v>
      </c>
    </row>
    <row r="759" spans="1:12" ht="84" x14ac:dyDescent="0.2">
      <c r="A759" s="546">
        <v>14</v>
      </c>
      <c r="B759" s="1308" t="s">
        <v>823</v>
      </c>
      <c r="C759" s="1307">
        <v>279484</v>
      </c>
      <c r="D759" s="1309">
        <v>279484</v>
      </c>
      <c r="E759" s="546" t="s">
        <v>821</v>
      </c>
      <c r="F759" s="1308" t="s">
        <v>824</v>
      </c>
      <c r="G759" s="1307">
        <v>279484</v>
      </c>
      <c r="H759" s="5" t="s">
        <v>824</v>
      </c>
      <c r="I759" s="1313">
        <v>279484</v>
      </c>
      <c r="J759" s="546" t="s">
        <v>95</v>
      </c>
      <c r="K759" s="1308">
        <v>3300076473</v>
      </c>
      <c r="L759" s="1424">
        <v>46279</v>
      </c>
    </row>
    <row r="760" spans="1:12" ht="84" x14ac:dyDescent="0.2">
      <c r="A760" s="546">
        <v>15</v>
      </c>
      <c r="B760" s="1308" t="s">
        <v>825</v>
      </c>
      <c r="C760" s="1307">
        <v>496212.5</v>
      </c>
      <c r="D760" s="1309">
        <v>496212.5</v>
      </c>
      <c r="E760" s="546" t="s">
        <v>821</v>
      </c>
      <c r="F760" s="1308" t="s">
        <v>772</v>
      </c>
      <c r="G760" s="1307">
        <v>496212.5</v>
      </c>
      <c r="H760" s="5" t="s">
        <v>772</v>
      </c>
      <c r="I760" s="1313">
        <v>496212.5</v>
      </c>
      <c r="J760" s="546" t="s">
        <v>95</v>
      </c>
      <c r="K760" s="1308">
        <v>3300076402</v>
      </c>
      <c r="L760" s="1424">
        <v>46272</v>
      </c>
    </row>
    <row r="761" spans="1:12" ht="63" x14ac:dyDescent="0.2">
      <c r="A761" s="546">
        <v>16</v>
      </c>
      <c r="B761" s="1308" t="s">
        <v>826</v>
      </c>
      <c r="C761" s="1307">
        <v>61204</v>
      </c>
      <c r="D761" s="1309">
        <v>61204</v>
      </c>
      <c r="E761" s="546" t="s">
        <v>821</v>
      </c>
      <c r="F761" s="1308" t="s">
        <v>824</v>
      </c>
      <c r="G761" s="1307">
        <v>61204</v>
      </c>
      <c r="H761" s="5" t="s">
        <v>824</v>
      </c>
      <c r="I761" s="1313">
        <v>61204</v>
      </c>
      <c r="J761" s="546" t="s">
        <v>95</v>
      </c>
      <c r="K761" s="1308">
        <v>3300076431</v>
      </c>
      <c r="L761" s="1424">
        <v>46274</v>
      </c>
    </row>
    <row r="762" spans="1:12" ht="63" x14ac:dyDescent="0.2">
      <c r="A762" s="546">
        <v>17</v>
      </c>
      <c r="B762" s="1308" t="s">
        <v>827</v>
      </c>
      <c r="C762" s="1307">
        <v>494800.1</v>
      </c>
      <c r="D762" s="1309">
        <v>494800.1</v>
      </c>
      <c r="E762" s="546" t="s">
        <v>821</v>
      </c>
      <c r="F762" s="1308" t="s">
        <v>772</v>
      </c>
      <c r="G762" s="1307">
        <v>494800.1</v>
      </c>
      <c r="H762" s="1308" t="s">
        <v>772</v>
      </c>
      <c r="I762" s="1307">
        <v>494800.1</v>
      </c>
      <c r="J762" s="546" t="s">
        <v>95</v>
      </c>
      <c r="K762" s="1308">
        <v>3300076439</v>
      </c>
      <c r="L762" s="1424">
        <v>46275</v>
      </c>
    </row>
    <row r="763" spans="1:12" ht="84" x14ac:dyDescent="0.2">
      <c r="A763" s="546">
        <v>18</v>
      </c>
      <c r="B763" s="1308" t="s">
        <v>828</v>
      </c>
      <c r="C763" s="1307">
        <v>499797</v>
      </c>
      <c r="D763" s="1309">
        <v>499797</v>
      </c>
      <c r="E763" s="546" t="s">
        <v>821</v>
      </c>
      <c r="F763" s="1308" t="s">
        <v>330</v>
      </c>
      <c r="G763" s="1307">
        <v>499797</v>
      </c>
      <c r="H763" s="5" t="s">
        <v>330</v>
      </c>
      <c r="I763" s="1313">
        <v>499797</v>
      </c>
      <c r="J763" s="546" t="s">
        <v>95</v>
      </c>
      <c r="K763" s="1308">
        <v>3300076474</v>
      </c>
      <c r="L763" s="1424">
        <v>46279</v>
      </c>
    </row>
    <row r="764" spans="1:12" ht="42" x14ac:dyDescent="0.2">
      <c r="A764" s="546">
        <v>19</v>
      </c>
      <c r="B764" s="1308" t="s">
        <v>829</v>
      </c>
      <c r="C764" s="1307">
        <v>35695.199999999997</v>
      </c>
      <c r="D764" s="1309">
        <v>35695.199999999997</v>
      </c>
      <c r="E764" s="546" t="s">
        <v>821</v>
      </c>
      <c r="F764" s="1308" t="s">
        <v>346</v>
      </c>
      <c r="G764" s="1307">
        <v>35695.199999999997</v>
      </c>
      <c r="H764" s="5" t="s">
        <v>346</v>
      </c>
      <c r="I764" s="1313">
        <v>35695.199999999997</v>
      </c>
      <c r="J764" s="546" t="s">
        <v>95</v>
      </c>
      <c r="K764" s="1308">
        <v>3300076489</v>
      </c>
      <c r="L764" s="1424">
        <v>46280</v>
      </c>
    </row>
    <row r="765" spans="1:12" ht="84" x14ac:dyDescent="0.2">
      <c r="A765" s="546">
        <v>20</v>
      </c>
      <c r="B765" s="1308" t="s">
        <v>830</v>
      </c>
      <c r="C765" s="1307">
        <v>496212.5</v>
      </c>
      <c r="D765" s="1309">
        <v>496212.5</v>
      </c>
      <c r="E765" s="546" t="s">
        <v>821</v>
      </c>
      <c r="F765" s="1308" t="s">
        <v>772</v>
      </c>
      <c r="G765" s="1307">
        <v>496212.5</v>
      </c>
      <c r="H765" s="5" t="s">
        <v>772</v>
      </c>
      <c r="I765" s="1313">
        <v>496212.5</v>
      </c>
      <c r="J765" s="546" t="s">
        <v>95</v>
      </c>
      <c r="K765" s="1308">
        <v>3300076488</v>
      </c>
      <c r="L765" s="1424">
        <v>46280</v>
      </c>
    </row>
    <row r="766" spans="1:12" ht="84" x14ac:dyDescent="0.2">
      <c r="A766" s="546">
        <v>21</v>
      </c>
      <c r="B766" s="1308" t="s">
        <v>831</v>
      </c>
      <c r="C766" s="1307">
        <v>499186.03</v>
      </c>
      <c r="D766" s="1309">
        <v>499186.03</v>
      </c>
      <c r="E766" s="546" t="s">
        <v>821</v>
      </c>
      <c r="F766" s="1308" t="s">
        <v>824</v>
      </c>
      <c r="G766" s="1307">
        <v>499186.03</v>
      </c>
      <c r="H766" s="5" t="s">
        <v>824</v>
      </c>
      <c r="I766" s="1313">
        <v>499186.03</v>
      </c>
      <c r="J766" s="546" t="s">
        <v>95</v>
      </c>
      <c r="K766" s="1308">
        <v>3300076475</v>
      </c>
      <c r="L766" s="1424">
        <v>46279</v>
      </c>
    </row>
    <row r="767" spans="1:12" ht="63" x14ac:dyDescent="0.2">
      <c r="A767" s="546">
        <v>22</v>
      </c>
      <c r="B767" s="1308" t="s">
        <v>832</v>
      </c>
      <c r="C767" s="1307">
        <v>11770</v>
      </c>
      <c r="D767" s="1309">
        <v>9416</v>
      </c>
      <c r="E767" s="546" t="s">
        <v>821</v>
      </c>
      <c r="F767" s="1308" t="s">
        <v>168</v>
      </c>
      <c r="G767" s="1307">
        <v>9416</v>
      </c>
      <c r="H767" s="5" t="s">
        <v>168</v>
      </c>
      <c r="I767" s="1313">
        <v>9416</v>
      </c>
      <c r="J767" s="546" t="s">
        <v>95</v>
      </c>
      <c r="K767" s="1308">
        <v>3300076487</v>
      </c>
      <c r="L767" s="1424">
        <v>46280</v>
      </c>
    </row>
    <row r="768" spans="1:12" ht="84" x14ac:dyDescent="0.2">
      <c r="A768" s="546">
        <v>23</v>
      </c>
      <c r="B768" s="1308" t="s">
        <v>833</v>
      </c>
      <c r="C768" s="1307">
        <v>498598.6</v>
      </c>
      <c r="D768" s="1309">
        <v>498598.6</v>
      </c>
      <c r="E768" s="546" t="s">
        <v>821</v>
      </c>
      <c r="F768" s="1308" t="s">
        <v>824</v>
      </c>
      <c r="G768" s="1307">
        <v>498598.6</v>
      </c>
      <c r="H768" s="5" t="s">
        <v>824</v>
      </c>
      <c r="I768" s="1313">
        <v>498598.6</v>
      </c>
      <c r="J768" s="546" t="s">
        <v>95</v>
      </c>
      <c r="K768" s="1308">
        <v>3300076547</v>
      </c>
      <c r="L768" s="1424">
        <v>46287</v>
      </c>
    </row>
    <row r="769" spans="1:12" ht="84" x14ac:dyDescent="0.2">
      <c r="A769" s="546">
        <v>24</v>
      </c>
      <c r="B769" s="1308" t="s">
        <v>834</v>
      </c>
      <c r="C769" s="1307">
        <v>491506.64</v>
      </c>
      <c r="D769" s="1309">
        <v>491506.64</v>
      </c>
      <c r="E769" s="546" t="s">
        <v>821</v>
      </c>
      <c r="F769" s="1308" t="s">
        <v>824</v>
      </c>
      <c r="G769" s="1307">
        <v>491506.64</v>
      </c>
      <c r="H769" s="5" t="s">
        <v>824</v>
      </c>
      <c r="I769" s="1313">
        <v>491506.64</v>
      </c>
      <c r="J769" s="546" t="s">
        <v>95</v>
      </c>
      <c r="K769" s="1308">
        <v>3300076549</v>
      </c>
      <c r="L769" s="1424">
        <v>46288</v>
      </c>
    </row>
    <row r="770" spans="1:12" x14ac:dyDescent="0.2">
      <c r="A770" s="1038" t="s">
        <v>16</v>
      </c>
      <c r="B770" s="845"/>
      <c r="C770" s="845"/>
      <c r="D770" s="845"/>
      <c r="E770" s="845"/>
      <c r="F770" s="845"/>
      <c r="G770" s="845"/>
      <c r="H770" s="845"/>
      <c r="I770" s="845"/>
      <c r="J770" s="845"/>
      <c r="K770" s="845"/>
      <c r="L770" s="609"/>
    </row>
    <row r="771" spans="1:12" x14ac:dyDescent="0.2">
      <c r="A771" s="1038" t="s">
        <v>755</v>
      </c>
      <c r="B771" s="845"/>
      <c r="C771" s="845"/>
      <c r="D771" s="845"/>
      <c r="E771" s="845"/>
      <c r="F771" s="845"/>
      <c r="G771" s="845"/>
      <c r="H771" s="845"/>
      <c r="I771" s="845"/>
      <c r="J771" s="845"/>
      <c r="K771" s="845"/>
      <c r="L771" s="609"/>
    </row>
    <row r="772" spans="1:12" x14ac:dyDescent="0.2">
      <c r="A772" s="1425" t="s">
        <v>756</v>
      </c>
      <c r="B772" s="1322"/>
      <c r="C772" s="1322"/>
      <c r="D772" s="1322"/>
      <c r="E772" s="1322"/>
      <c r="F772" s="1322"/>
      <c r="G772" s="1322"/>
      <c r="H772" s="1322"/>
      <c r="I772" s="1322"/>
      <c r="J772" s="1322"/>
      <c r="K772" s="1334"/>
      <c r="L772" s="609"/>
    </row>
    <row r="773" spans="1:12" ht="21" customHeight="1" x14ac:dyDescent="0.2">
      <c r="A773" s="1014" t="s">
        <v>1</v>
      </c>
      <c r="B773" s="1014" t="s">
        <v>757</v>
      </c>
      <c r="C773" s="1014" t="s">
        <v>173</v>
      </c>
      <c r="D773" s="1014" t="s">
        <v>174</v>
      </c>
      <c r="E773" s="825" t="s">
        <v>86</v>
      </c>
      <c r="F773" s="1014" t="s">
        <v>6</v>
      </c>
      <c r="G773" s="1014"/>
      <c r="H773" s="1014" t="s">
        <v>7</v>
      </c>
      <c r="I773" s="1014"/>
      <c r="J773" s="825" t="s">
        <v>8</v>
      </c>
      <c r="K773" s="934" t="s">
        <v>175</v>
      </c>
      <c r="L773" s="935"/>
    </row>
    <row r="774" spans="1:12" ht="42" x14ac:dyDescent="0.2">
      <c r="A774" s="1014"/>
      <c r="B774" s="1014"/>
      <c r="C774" s="1014"/>
      <c r="D774" s="1014"/>
      <c r="E774" s="1033"/>
      <c r="F774" s="564" t="s">
        <v>10</v>
      </c>
      <c r="G774" s="564" t="s">
        <v>11</v>
      </c>
      <c r="H774" s="564" t="s">
        <v>12</v>
      </c>
      <c r="I774" s="564" t="s">
        <v>13</v>
      </c>
      <c r="J774" s="1033"/>
      <c r="K774" s="936"/>
      <c r="L774" s="937"/>
    </row>
    <row r="775" spans="1:12" ht="21" customHeight="1" x14ac:dyDescent="0.2">
      <c r="A775" s="1323">
        <v>1</v>
      </c>
      <c r="B775" s="1104" t="s">
        <v>758</v>
      </c>
      <c r="C775" s="1324">
        <v>203300</v>
      </c>
      <c r="D775" s="1108" t="s">
        <v>190</v>
      </c>
      <c r="E775" s="1325" t="s">
        <v>65</v>
      </c>
      <c r="F775" s="1326" t="s">
        <v>759</v>
      </c>
      <c r="G775" s="1324">
        <v>203300</v>
      </c>
      <c r="H775" s="1326" t="s">
        <v>759</v>
      </c>
      <c r="I775" s="1324">
        <v>203300</v>
      </c>
      <c r="J775" s="1110" t="s">
        <v>119</v>
      </c>
      <c r="K775" s="786" t="s">
        <v>835</v>
      </c>
      <c r="L775" s="787"/>
    </row>
    <row r="776" spans="1:12" x14ac:dyDescent="0.2">
      <c r="A776" s="1327"/>
      <c r="B776" s="1105"/>
      <c r="C776" s="1328"/>
      <c r="D776" s="1109"/>
      <c r="E776" s="1329"/>
      <c r="F776" s="1330"/>
      <c r="G776" s="1328"/>
      <c r="H776" s="1330"/>
      <c r="I776" s="1328"/>
      <c r="J776" s="1111"/>
      <c r="K776" s="786"/>
      <c r="L776" s="787"/>
    </row>
    <row r="777" spans="1:12" ht="69.75" customHeight="1" x14ac:dyDescent="0.2">
      <c r="A777" s="1256"/>
      <c r="B777" s="1118"/>
      <c r="C777" s="1331"/>
      <c r="D777" s="1120"/>
      <c r="E777" s="1332"/>
      <c r="F777" s="1333"/>
      <c r="G777" s="1331"/>
      <c r="H777" s="1333"/>
      <c r="I777" s="1331"/>
      <c r="J777" s="1112"/>
      <c r="K777" s="786"/>
      <c r="L777" s="787"/>
    </row>
    <row r="778" spans="1:12" ht="21" customHeight="1" x14ac:dyDescent="0.2">
      <c r="A778" s="1323">
        <v>2</v>
      </c>
      <c r="B778" s="1104" t="s">
        <v>760</v>
      </c>
      <c r="C778" s="1108">
        <v>85600</v>
      </c>
      <c r="D778" s="1108" t="s">
        <v>190</v>
      </c>
      <c r="E778" s="1325" t="s">
        <v>65</v>
      </c>
      <c r="F778" s="1326" t="s">
        <v>761</v>
      </c>
      <c r="G778" s="1108">
        <v>85600</v>
      </c>
      <c r="H778" s="1326" t="s">
        <v>761</v>
      </c>
      <c r="I778" s="1108">
        <v>85600</v>
      </c>
      <c r="J778" s="1110" t="s">
        <v>119</v>
      </c>
      <c r="K778" s="784" t="s">
        <v>836</v>
      </c>
      <c r="L778" s="785"/>
    </row>
    <row r="779" spans="1:12" x14ac:dyDescent="0.2">
      <c r="A779" s="1327"/>
      <c r="B779" s="1105"/>
      <c r="C779" s="1109"/>
      <c r="D779" s="1109"/>
      <c r="E779" s="1329"/>
      <c r="F779" s="1330"/>
      <c r="G779" s="1109"/>
      <c r="H779" s="1330"/>
      <c r="I779" s="1109"/>
      <c r="J779" s="1111"/>
      <c r="K779" s="786"/>
      <c r="L779" s="787"/>
    </row>
    <row r="780" spans="1:12" ht="87" customHeight="1" x14ac:dyDescent="0.2">
      <c r="A780" s="1256"/>
      <c r="B780" s="1118"/>
      <c r="C780" s="1120"/>
      <c r="D780" s="1120"/>
      <c r="E780" s="1332"/>
      <c r="F780" s="1333"/>
      <c r="G780" s="1120"/>
      <c r="H780" s="1333"/>
      <c r="I780" s="1120"/>
      <c r="J780" s="1112"/>
      <c r="K780" s="788"/>
      <c r="L780" s="789"/>
    </row>
    <row r="781" spans="1:12" ht="21" customHeight="1" x14ac:dyDescent="0.2">
      <c r="A781" s="1323">
        <v>3</v>
      </c>
      <c r="B781" s="1104" t="s">
        <v>762</v>
      </c>
      <c r="C781" s="1108">
        <v>2232193.21</v>
      </c>
      <c r="D781" s="1108" t="s">
        <v>190</v>
      </c>
      <c r="E781" s="1325" t="s">
        <v>65</v>
      </c>
      <c r="F781" s="1326" t="s">
        <v>763</v>
      </c>
      <c r="G781" s="1108">
        <v>2232193.21</v>
      </c>
      <c r="H781" s="1326" t="s">
        <v>763</v>
      </c>
      <c r="I781" s="1108">
        <v>2232193.21</v>
      </c>
      <c r="J781" s="1110" t="s">
        <v>119</v>
      </c>
      <c r="K781" s="784" t="s">
        <v>837</v>
      </c>
      <c r="L781" s="785"/>
    </row>
    <row r="782" spans="1:12" x14ac:dyDescent="0.2">
      <c r="A782" s="1327"/>
      <c r="B782" s="1105"/>
      <c r="C782" s="1109"/>
      <c r="D782" s="1109"/>
      <c r="E782" s="1329"/>
      <c r="F782" s="1330"/>
      <c r="G782" s="1109"/>
      <c r="H782" s="1330"/>
      <c r="I782" s="1109"/>
      <c r="J782" s="1111"/>
      <c r="K782" s="786"/>
      <c r="L782" s="787"/>
    </row>
    <row r="783" spans="1:12" ht="119.25" customHeight="1" x14ac:dyDescent="0.2">
      <c r="A783" s="1256"/>
      <c r="B783" s="1118"/>
      <c r="C783" s="1120"/>
      <c r="D783" s="1120"/>
      <c r="E783" s="1332"/>
      <c r="F783" s="1333"/>
      <c r="G783" s="1120"/>
      <c r="H783" s="1333"/>
      <c r="I783" s="1120"/>
      <c r="J783" s="1112"/>
      <c r="K783" s="788"/>
      <c r="L783" s="789"/>
    </row>
    <row r="784" spans="1:12" ht="21" customHeight="1" x14ac:dyDescent="0.2">
      <c r="A784" s="1323">
        <v>4</v>
      </c>
      <c r="B784" s="1104" t="s">
        <v>764</v>
      </c>
      <c r="C784" s="1108">
        <v>10138.18</v>
      </c>
      <c r="D784" s="1108" t="s">
        <v>190</v>
      </c>
      <c r="E784" s="1325" t="s">
        <v>65</v>
      </c>
      <c r="F784" s="1326" t="s">
        <v>132</v>
      </c>
      <c r="G784" s="1108">
        <v>10138.18</v>
      </c>
      <c r="H784" s="1326" t="s">
        <v>132</v>
      </c>
      <c r="I784" s="1108">
        <v>10138.18</v>
      </c>
      <c r="J784" s="1110" t="s">
        <v>119</v>
      </c>
      <c r="K784" s="784" t="s">
        <v>838</v>
      </c>
      <c r="L784" s="785"/>
    </row>
    <row r="785" spans="1:12" x14ac:dyDescent="0.2">
      <c r="A785" s="1327"/>
      <c r="B785" s="1105"/>
      <c r="C785" s="1109"/>
      <c r="D785" s="1109"/>
      <c r="E785" s="1329"/>
      <c r="F785" s="1330"/>
      <c r="G785" s="1109"/>
      <c r="H785" s="1330"/>
      <c r="I785" s="1109"/>
      <c r="J785" s="1111"/>
      <c r="K785" s="786"/>
      <c r="L785" s="787"/>
    </row>
    <row r="786" spans="1:12" ht="27" customHeight="1" x14ac:dyDescent="0.2">
      <c r="A786" s="1256"/>
      <c r="B786" s="1118"/>
      <c r="C786" s="1120"/>
      <c r="D786" s="1120"/>
      <c r="E786" s="1332"/>
      <c r="F786" s="1333"/>
      <c r="G786" s="1120"/>
      <c r="H786" s="1333"/>
      <c r="I786" s="1120"/>
      <c r="J786" s="1112"/>
      <c r="K786" s="788"/>
      <c r="L786" s="789"/>
    </row>
    <row r="787" spans="1:12" ht="21" customHeight="1" x14ac:dyDescent="0.2">
      <c r="A787" s="1323">
        <v>5</v>
      </c>
      <c r="B787" s="1104" t="s">
        <v>765</v>
      </c>
      <c r="C787" s="1324">
        <v>242676</v>
      </c>
      <c r="D787" s="1108" t="s">
        <v>190</v>
      </c>
      <c r="E787" s="1325" t="s">
        <v>65</v>
      </c>
      <c r="F787" s="1326" t="s">
        <v>766</v>
      </c>
      <c r="G787" s="1324">
        <v>242676</v>
      </c>
      <c r="H787" s="1326" t="s">
        <v>766</v>
      </c>
      <c r="I787" s="1324">
        <v>242676</v>
      </c>
      <c r="J787" s="1110" t="s">
        <v>119</v>
      </c>
      <c r="K787" s="784" t="s">
        <v>839</v>
      </c>
      <c r="L787" s="785"/>
    </row>
    <row r="788" spans="1:12" x14ac:dyDescent="0.2">
      <c r="A788" s="1327"/>
      <c r="B788" s="1105"/>
      <c r="C788" s="1328"/>
      <c r="D788" s="1109"/>
      <c r="E788" s="1329"/>
      <c r="F788" s="1330"/>
      <c r="G788" s="1328"/>
      <c r="H788" s="1330"/>
      <c r="I788" s="1328"/>
      <c r="J788" s="1111"/>
      <c r="K788" s="786"/>
      <c r="L788" s="787"/>
    </row>
    <row r="789" spans="1:12" ht="130.5" customHeight="1" x14ac:dyDescent="0.2">
      <c r="A789" s="1256"/>
      <c r="B789" s="1118"/>
      <c r="C789" s="1331"/>
      <c r="D789" s="1120"/>
      <c r="E789" s="1332"/>
      <c r="F789" s="1333"/>
      <c r="G789" s="1331"/>
      <c r="H789" s="1333"/>
      <c r="I789" s="1331"/>
      <c r="J789" s="1112"/>
      <c r="K789" s="788"/>
      <c r="L789" s="789"/>
    </row>
    <row r="790" spans="1:12" ht="21" customHeight="1" x14ac:dyDescent="0.2">
      <c r="A790" s="1323">
        <v>6</v>
      </c>
      <c r="B790" s="1104" t="s">
        <v>767</v>
      </c>
      <c r="C790" s="1108">
        <v>85571.56</v>
      </c>
      <c r="D790" s="1108" t="s">
        <v>190</v>
      </c>
      <c r="E790" s="1325" t="s">
        <v>65</v>
      </c>
      <c r="F790" s="1326" t="s">
        <v>768</v>
      </c>
      <c r="G790" s="1108">
        <v>85571.56</v>
      </c>
      <c r="H790" s="1326" t="s">
        <v>768</v>
      </c>
      <c r="I790" s="1108">
        <v>85571.56</v>
      </c>
      <c r="J790" s="1110" t="s">
        <v>119</v>
      </c>
      <c r="K790" s="784" t="s">
        <v>840</v>
      </c>
      <c r="L790" s="785"/>
    </row>
    <row r="791" spans="1:12" x14ac:dyDescent="0.2">
      <c r="A791" s="1327"/>
      <c r="B791" s="1105"/>
      <c r="C791" s="1109"/>
      <c r="D791" s="1109"/>
      <c r="E791" s="1329"/>
      <c r="F791" s="1330"/>
      <c r="G791" s="1109"/>
      <c r="H791" s="1330"/>
      <c r="I791" s="1109"/>
      <c r="J791" s="1111"/>
      <c r="K791" s="786"/>
      <c r="L791" s="787"/>
    </row>
    <row r="792" spans="1:12" ht="152.25" customHeight="1" x14ac:dyDescent="0.2">
      <c r="A792" s="1256"/>
      <c r="B792" s="1118"/>
      <c r="C792" s="1120"/>
      <c r="D792" s="1120"/>
      <c r="E792" s="1332"/>
      <c r="F792" s="1333"/>
      <c r="G792" s="1120"/>
      <c r="H792" s="1333"/>
      <c r="I792" s="1120"/>
      <c r="J792" s="1112"/>
      <c r="K792" s="788"/>
      <c r="L792" s="789"/>
    </row>
    <row r="793" spans="1:12" ht="21" customHeight="1" x14ac:dyDescent="0.2">
      <c r="A793" s="1323">
        <v>7</v>
      </c>
      <c r="B793" s="1104" t="s">
        <v>769</v>
      </c>
      <c r="C793" s="1324">
        <v>242676</v>
      </c>
      <c r="D793" s="1108" t="s">
        <v>190</v>
      </c>
      <c r="E793" s="1325" t="s">
        <v>65</v>
      </c>
      <c r="F793" s="1326" t="s">
        <v>766</v>
      </c>
      <c r="G793" s="1324">
        <v>242676</v>
      </c>
      <c r="H793" s="1326" t="s">
        <v>766</v>
      </c>
      <c r="I793" s="1324">
        <v>242676</v>
      </c>
      <c r="J793" s="1110" t="s">
        <v>119</v>
      </c>
      <c r="K793" s="784" t="s">
        <v>839</v>
      </c>
      <c r="L793" s="785"/>
    </row>
    <row r="794" spans="1:12" x14ac:dyDescent="0.2">
      <c r="A794" s="1327"/>
      <c r="B794" s="1105"/>
      <c r="C794" s="1328"/>
      <c r="D794" s="1109"/>
      <c r="E794" s="1329"/>
      <c r="F794" s="1330"/>
      <c r="G794" s="1328"/>
      <c r="H794" s="1330"/>
      <c r="I794" s="1328"/>
      <c r="J794" s="1111"/>
      <c r="K794" s="786"/>
      <c r="L794" s="787"/>
    </row>
    <row r="795" spans="1:12" ht="156.75" customHeight="1" x14ac:dyDescent="0.2">
      <c r="A795" s="1256"/>
      <c r="B795" s="1118"/>
      <c r="C795" s="1331"/>
      <c r="D795" s="1120"/>
      <c r="E795" s="1332"/>
      <c r="F795" s="1333"/>
      <c r="G795" s="1331"/>
      <c r="H795" s="1333"/>
      <c r="I795" s="1331"/>
      <c r="J795" s="1112"/>
      <c r="K795" s="788"/>
      <c r="L795" s="789"/>
    </row>
  </sheetData>
  <mergeCells count="1134">
    <mergeCell ref="J793:J795"/>
    <mergeCell ref="K773:L774"/>
    <mergeCell ref="K775:L777"/>
    <mergeCell ref="K778:L780"/>
    <mergeCell ref="K781:L783"/>
    <mergeCell ref="K784:L786"/>
    <mergeCell ref="K787:L789"/>
    <mergeCell ref="K790:L792"/>
    <mergeCell ref="K793:L795"/>
    <mergeCell ref="A793:A795"/>
    <mergeCell ref="B793:B795"/>
    <mergeCell ref="C793:C795"/>
    <mergeCell ref="D793:D795"/>
    <mergeCell ref="E793:E795"/>
    <mergeCell ref="F793:F795"/>
    <mergeCell ref="G793:G795"/>
    <mergeCell ref="H793:H795"/>
    <mergeCell ref="I793:I795"/>
    <mergeCell ref="J787:J789"/>
    <mergeCell ref="A790:A792"/>
    <mergeCell ref="B790:B792"/>
    <mergeCell ref="C790:C792"/>
    <mergeCell ref="D790:D792"/>
    <mergeCell ref="E790:E792"/>
    <mergeCell ref="F790:F792"/>
    <mergeCell ref="G790:G792"/>
    <mergeCell ref="H790:H792"/>
    <mergeCell ref="I790:I792"/>
    <mergeCell ref="J790:J792"/>
    <mergeCell ref="A787:A789"/>
    <mergeCell ref="B787:B789"/>
    <mergeCell ref="C787:C789"/>
    <mergeCell ref="D787:D789"/>
    <mergeCell ref="E787:E789"/>
    <mergeCell ref="F787:F789"/>
    <mergeCell ref="G787:G789"/>
    <mergeCell ref="H787:H789"/>
    <mergeCell ref="I787:I789"/>
    <mergeCell ref="J781:J783"/>
    <mergeCell ref="A784:A786"/>
    <mergeCell ref="B784:B786"/>
    <mergeCell ref="C784:C786"/>
    <mergeCell ref="D784:D786"/>
    <mergeCell ref="E784:E786"/>
    <mergeCell ref="F784:F786"/>
    <mergeCell ref="G784:G786"/>
    <mergeCell ref="H784:H786"/>
    <mergeCell ref="I784:I786"/>
    <mergeCell ref="J784:J786"/>
    <mergeCell ref="A781:A783"/>
    <mergeCell ref="B781:B783"/>
    <mergeCell ref="C781:C783"/>
    <mergeCell ref="D781:D783"/>
    <mergeCell ref="E781:E783"/>
    <mergeCell ref="F781:F783"/>
    <mergeCell ref="G781:G783"/>
    <mergeCell ref="H781:H783"/>
    <mergeCell ref="I781:I783"/>
    <mergeCell ref="J775:J777"/>
    <mergeCell ref="A778:A780"/>
    <mergeCell ref="B778:B780"/>
    <mergeCell ref="C778:C780"/>
    <mergeCell ref="D778:D780"/>
    <mergeCell ref="E778:E780"/>
    <mergeCell ref="F778:F780"/>
    <mergeCell ref="G778:G780"/>
    <mergeCell ref="H778:H780"/>
    <mergeCell ref="I778:I780"/>
    <mergeCell ref="J778:J780"/>
    <mergeCell ref="A775:A777"/>
    <mergeCell ref="B775:B777"/>
    <mergeCell ref="C775:C777"/>
    <mergeCell ref="D775:D777"/>
    <mergeCell ref="E775:E777"/>
    <mergeCell ref="F775:F777"/>
    <mergeCell ref="G775:G777"/>
    <mergeCell ref="H775:H777"/>
    <mergeCell ref="I775:I777"/>
    <mergeCell ref="J693:J694"/>
    <mergeCell ref="A695:A698"/>
    <mergeCell ref="B695:B698"/>
    <mergeCell ref="A770:K770"/>
    <mergeCell ref="A771:K771"/>
    <mergeCell ref="A772:K772"/>
    <mergeCell ref="A773:A774"/>
    <mergeCell ref="B773:B774"/>
    <mergeCell ref="C773:C774"/>
    <mergeCell ref="D773:D774"/>
    <mergeCell ref="E773:E774"/>
    <mergeCell ref="F773:G773"/>
    <mergeCell ref="H773:I773"/>
    <mergeCell ref="J773:J774"/>
    <mergeCell ref="B693:B694"/>
    <mergeCell ref="E693:E694"/>
    <mergeCell ref="A691:A692"/>
    <mergeCell ref="B691:B692"/>
    <mergeCell ref="C691:C692"/>
    <mergeCell ref="D691:D692"/>
    <mergeCell ref="E691:E692"/>
    <mergeCell ref="F691:G691"/>
    <mergeCell ref="A689:L689"/>
    <mergeCell ref="A690:L690"/>
    <mergeCell ref="H691:I691"/>
    <mergeCell ref="J691:J692"/>
    <mergeCell ref="K691:L691"/>
    <mergeCell ref="K195:L195"/>
    <mergeCell ref="K196:L196"/>
    <mergeCell ref="K197:L197"/>
    <mergeCell ref="K198:L198"/>
    <mergeCell ref="K246:L247"/>
    <mergeCell ref="K248:L248"/>
    <mergeCell ref="K249:L249"/>
    <mergeCell ref="K250:L250"/>
    <mergeCell ref="K110:L110"/>
    <mergeCell ref="K111:L111"/>
    <mergeCell ref="K112:L112"/>
    <mergeCell ref="K113:L113"/>
    <mergeCell ref="K172:L173"/>
    <mergeCell ref="K174:L174"/>
    <mergeCell ref="K175:L175"/>
    <mergeCell ref="K161:L162"/>
    <mergeCell ref="A163:L163"/>
    <mergeCell ref="A164:L164"/>
    <mergeCell ref="A165:L165"/>
    <mergeCell ref="A166:L166"/>
    <mergeCell ref="K89:L89"/>
    <mergeCell ref="K90:L90"/>
    <mergeCell ref="K91:L91"/>
    <mergeCell ref="K92:L92"/>
    <mergeCell ref="K98:L99"/>
    <mergeCell ref="K100:L100"/>
    <mergeCell ref="K101:L101"/>
    <mergeCell ref="K102:L102"/>
    <mergeCell ref="K108:L109"/>
    <mergeCell ref="K61:L61"/>
    <mergeCell ref="K67:L68"/>
    <mergeCell ref="A69:L69"/>
    <mergeCell ref="A70:L70"/>
    <mergeCell ref="A71:L71"/>
    <mergeCell ref="K77:L78"/>
    <mergeCell ref="K79:L79"/>
    <mergeCell ref="K40:L40"/>
    <mergeCell ref="K41:L41"/>
    <mergeCell ref="K42:L42"/>
    <mergeCell ref="K48:L49"/>
    <mergeCell ref="K50:L50"/>
    <mergeCell ref="K56:L57"/>
    <mergeCell ref="K58:L58"/>
    <mergeCell ref="K59:L59"/>
    <mergeCell ref="K60:L60"/>
    <mergeCell ref="K6:L7"/>
    <mergeCell ref="K18:L19"/>
    <mergeCell ref="K576:L576"/>
    <mergeCell ref="K577:L577"/>
    <mergeCell ref="K578:L578"/>
    <mergeCell ref="K579:L579"/>
    <mergeCell ref="K580:L580"/>
    <mergeCell ref="A574:A575"/>
    <mergeCell ref="B574:B575"/>
    <mergeCell ref="C574:C575"/>
    <mergeCell ref="D574:D575"/>
    <mergeCell ref="E574:E575"/>
    <mergeCell ref="F574:G574"/>
    <mergeCell ref="H574:I574"/>
    <mergeCell ref="J574:J575"/>
    <mergeCell ref="A570:L570"/>
    <mergeCell ref="A571:L571"/>
    <mergeCell ref="A572:L572"/>
    <mergeCell ref="K574:L575"/>
    <mergeCell ref="A563:K563"/>
    <mergeCell ref="A564:K564"/>
    <mergeCell ref="A565:K565"/>
    <mergeCell ref="A567:A568"/>
    <mergeCell ref="B567:B568"/>
    <mergeCell ref="C567:C568"/>
    <mergeCell ref="D567:D568"/>
    <mergeCell ref="E567:E568"/>
    <mergeCell ref="F567:G567"/>
    <mergeCell ref="H567:I567"/>
    <mergeCell ref="J567:J568"/>
    <mergeCell ref="K294:L295"/>
    <mergeCell ref="K296:L296"/>
    <mergeCell ref="K297:L297"/>
    <mergeCell ref="K298:L298"/>
    <mergeCell ref="K289:L289"/>
    <mergeCell ref="K277:L278"/>
    <mergeCell ref="K279:L279"/>
    <mergeCell ref="K280:L280"/>
    <mergeCell ref="K281:L281"/>
    <mergeCell ref="K282:L282"/>
    <mergeCell ref="K283:L283"/>
    <mergeCell ref="K284:L284"/>
    <mergeCell ref="K285:L285"/>
    <mergeCell ref="K286:L286"/>
    <mergeCell ref="K345:L345"/>
    <mergeCell ref="K347:L347"/>
    <mergeCell ref="K349:L349"/>
    <mergeCell ref="K351:L351"/>
    <mergeCell ref="K334:L334"/>
    <mergeCell ref="K316:L317"/>
    <mergeCell ref="A318:L318"/>
    <mergeCell ref="F327:G327"/>
    <mergeCell ref="H327:I327"/>
    <mergeCell ref="L327:L328"/>
    <mergeCell ref="J327:K328"/>
    <mergeCell ref="A322:K322"/>
    <mergeCell ref="A323:K323"/>
    <mergeCell ref="A324:K324"/>
    <mergeCell ref="A325:K325"/>
    <mergeCell ref="A327:A328"/>
    <mergeCell ref="B327:B328"/>
    <mergeCell ref="C327:C328"/>
    <mergeCell ref="D327:D328"/>
    <mergeCell ref="E327:E328"/>
    <mergeCell ref="K321:L321"/>
    <mergeCell ref="F375:G375"/>
    <mergeCell ref="K375:L376"/>
    <mergeCell ref="K377:L377"/>
    <mergeCell ref="K378:L378"/>
    <mergeCell ref="K379:L379"/>
    <mergeCell ref="H375:I375"/>
    <mergeCell ref="J375:J376"/>
    <mergeCell ref="K370:L370"/>
    <mergeCell ref="K359:L360"/>
    <mergeCell ref="K361:L361"/>
    <mergeCell ref="A364:K364"/>
    <mergeCell ref="A365:K365"/>
    <mergeCell ref="A367:A368"/>
    <mergeCell ref="B367:B368"/>
    <mergeCell ref="C367:C368"/>
    <mergeCell ref="D367:D368"/>
    <mergeCell ref="E367:E368"/>
    <mergeCell ref="F367:G367"/>
    <mergeCell ref="H367:I367"/>
    <mergeCell ref="J367:J368"/>
    <mergeCell ref="A371:K371"/>
    <mergeCell ref="A372:K372"/>
    <mergeCell ref="A373:K373"/>
    <mergeCell ref="A356:K356"/>
    <mergeCell ref="A358:K358"/>
    <mergeCell ref="A359:A360"/>
    <mergeCell ref="B359:B360"/>
    <mergeCell ref="C359:C360"/>
    <mergeCell ref="D359:D360"/>
    <mergeCell ref="E359:E360"/>
    <mergeCell ref="F359:G359"/>
    <mergeCell ref="H359:I359"/>
    <mergeCell ref="J359:J360"/>
    <mergeCell ref="A354:K354"/>
    <mergeCell ref="A355:K355"/>
    <mergeCell ref="J329:K329"/>
    <mergeCell ref="J330:K330"/>
    <mergeCell ref="J331:K331"/>
    <mergeCell ref="J332:K332"/>
    <mergeCell ref="A335:K335"/>
    <mergeCell ref="A336:K336"/>
    <mergeCell ref="A337:K337"/>
    <mergeCell ref="A338:K338"/>
    <mergeCell ref="A339:A340"/>
    <mergeCell ref="B339:B340"/>
    <mergeCell ref="C339:C340"/>
    <mergeCell ref="D339:D340"/>
    <mergeCell ref="E339:E340"/>
    <mergeCell ref="F339:G339"/>
    <mergeCell ref="H339:I339"/>
    <mergeCell ref="J339:J340"/>
    <mergeCell ref="K339:L340"/>
    <mergeCell ref="K341:L341"/>
    <mergeCell ref="K342:L342"/>
    <mergeCell ref="K343:L343"/>
    <mergeCell ref="K344:L344"/>
    <mergeCell ref="K346:L346"/>
    <mergeCell ref="F304:G304"/>
    <mergeCell ref="H304:I304"/>
    <mergeCell ref="J304:J305"/>
    <mergeCell ref="K304:L305"/>
    <mergeCell ref="A312:K312"/>
    <mergeCell ref="A313:K313"/>
    <mergeCell ref="A314:K314"/>
    <mergeCell ref="A316:A317"/>
    <mergeCell ref="B316:B317"/>
    <mergeCell ref="C316:C317"/>
    <mergeCell ref="D316:D317"/>
    <mergeCell ref="E316:E317"/>
    <mergeCell ref="F316:G316"/>
    <mergeCell ref="H316:I316"/>
    <mergeCell ref="J316:J317"/>
    <mergeCell ref="K306:L306"/>
    <mergeCell ref="K307:L307"/>
    <mergeCell ref="A262:K262"/>
    <mergeCell ref="A263:K263"/>
    <mergeCell ref="A264:K264"/>
    <mergeCell ref="A266:A267"/>
    <mergeCell ref="B266:B267"/>
    <mergeCell ref="C266:C267"/>
    <mergeCell ref="D266:D267"/>
    <mergeCell ref="E266:E267"/>
    <mergeCell ref="F266:G266"/>
    <mergeCell ref="H266:I266"/>
    <mergeCell ref="J266:J267"/>
    <mergeCell ref="A251:C251"/>
    <mergeCell ref="A253:K253"/>
    <mergeCell ref="A254:K254"/>
    <mergeCell ref="A255:K255"/>
    <mergeCell ref="A257:A258"/>
    <mergeCell ref="B257:B258"/>
    <mergeCell ref="C257:C258"/>
    <mergeCell ref="D257:D258"/>
    <mergeCell ref="E257:E258"/>
    <mergeCell ref="F257:G257"/>
    <mergeCell ref="H257:I257"/>
    <mergeCell ref="J257:J258"/>
    <mergeCell ref="A242:K242"/>
    <mergeCell ref="A243:K243"/>
    <mergeCell ref="A244:K244"/>
    <mergeCell ref="A246:A247"/>
    <mergeCell ref="B246:B247"/>
    <mergeCell ref="C246:C247"/>
    <mergeCell ref="D246:D247"/>
    <mergeCell ref="E246:E247"/>
    <mergeCell ref="F246:G246"/>
    <mergeCell ref="H246:I246"/>
    <mergeCell ref="J246:J247"/>
    <mergeCell ref="A234:K234"/>
    <mergeCell ref="A235:L235"/>
    <mergeCell ref="A236:L236"/>
    <mergeCell ref="A238:A239"/>
    <mergeCell ref="B238:B239"/>
    <mergeCell ref="C238:C239"/>
    <mergeCell ref="D238:D239"/>
    <mergeCell ref="E238:E239"/>
    <mergeCell ref="F238:G238"/>
    <mergeCell ref="H238:I238"/>
    <mergeCell ref="J238:J239"/>
    <mergeCell ref="K238:L239"/>
    <mergeCell ref="A229:K229"/>
    <mergeCell ref="A230:A231"/>
    <mergeCell ref="B230:B231"/>
    <mergeCell ref="C230:C231"/>
    <mergeCell ref="D230:D231"/>
    <mergeCell ref="E230:E231"/>
    <mergeCell ref="F230:G230"/>
    <mergeCell ref="H230:I230"/>
    <mergeCell ref="J230:J231"/>
    <mergeCell ref="C216:C217"/>
    <mergeCell ref="D216:D217"/>
    <mergeCell ref="E216:E217"/>
    <mergeCell ref="F216:G216"/>
    <mergeCell ref="H216:I216"/>
    <mergeCell ref="J216:J217"/>
    <mergeCell ref="K216:L217"/>
    <mergeCell ref="A227:K227"/>
    <mergeCell ref="A228:K228"/>
    <mergeCell ref="K183:L184"/>
    <mergeCell ref="K185:L187"/>
    <mergeCell ref="A189:K189"/>
    <mergeCell ref="A190:K190"/>
    <mergeCell ref="A191:K191"/>
    <mergeCell ref="A193:A194"/>
    <mergeCell ref="B193:B194"/>
    <mergeCell ref="C193:C194"/>
    <mergeCell ref="D193:D194"/>
    <mergeCell ref="E193:E194"/>
    <mergeCell ref="F193:G193"/>
    <mergeCell ref="H193:I193"/>
    <mergeCell ref="J193:J194"/>
    <mergeCell ref="K193:L194"/>
    <mergeCell ref="H183:H184"/>
    <mergeCell ref="I183:I184"/>
    <mergeCell ref="J183:J184"/>
    <mergeCell ref="A185:A187"/>
    <mergeCell ref="B185:B187"/>
    <mergeCell ref="C185:C187"/>
    <mergeCell ref="D185:D187"/>
    <mergeCell ref="E185:E187"/>
    <mergeCell ref="H185:H187"/>
    <mergeCell ref="I185:I187"/>
    <mergeCell ref="J185:J187"/>
    <mergeCell ref="A183:A184"/>
    <mergeCell ref="B183:B184"/>
    <mergeCell ref="C183:C184"/>
    <mergeCell ref="D183:D184"/>
    <mergeCell ref="E183:E184"/>
    <mergeCell ref="A178:K178"/>
    <mergeCell ref="A179:K179"/>
    <mergeCell ref="A181:A182"/>
    <mergeCell ref="B181:B182"/>
    <mergeCell ref="C181:C182"/>
    <mergeCell ref="D181:D182"/>
    <mergeCell ref="E181:E182"/>
    <mergeCell ref="F181:G181"/>
    <mergeCell ref="H181:I181"/>
    <mergeCell ref="J181:J182"/>
    <mergeCell ref="H161:I161"/>
    <mergeCell ref="J161:J162"/>
    <mergeCell ref="F172:G172"/>
    <mergeCell ref="H172:I172"/>
    <mergeCell ref="J172:J173"/>
    <mergeCell ref="A177:K177"/>
    <mergeCell ref="A172:A173"/>
    <mergeCell ref="B172:B173"/>
    <mergeCell ref="C172:C173"/>
    <mergeCell ref="D172:D173"/>
    <mergeCell ref="E172:E173"/>
    <mergeCell ref="A144:K144"/>
    <mergeCell ref="A145:K145"/>
    <mergeCell ref="A146:A147"/>
    <mergeCell ref="B146:B147"/>
    <mergeCell ref="C146:C147"/>
    <mergeCell ref="D146:D147"/>
    <mergeCell ref="E146:E147"/>
    <mergeCell ref="F146:G146"/>
    <mergeCell ref="H146:I146"/>
    <mergeCell ref="J146:J147"/>
    <mergeCell ref="K146:L147"/>
    <mergeCell ref="F139:G139"/>
    <mergeCell ref="H139:I139"/>
    <mergeCell ref="J139:J140"/>
    <mergeCell ref="A143:K143"/>
    <mergeCell ref="A139:A140"/>
    <mergeCell ref="B139:B140"/>
    <mergeCell ref="C139:C140"/>
    <mergeCell ref="D139:D140"/>
    <mergeCell ref="E139:E140"/>
    <mergeCell ref="K139:L140"/>
    <mergeCell ref="K141:L141"/>
    <mergeCell ref="K142:L142"/>
    <mergeCell ref="A137:K137"/>
    <mergeCell ref="A138:K138"/>
    <mergeCell ref="A126:K126"/>
    <mergeCell ref="A127:K127"/>
    <mergeCell ref="A128:K128"/>
    <mergeCell ref="A130:A131"/>
    <mergeCell ref="B130:B131"/>
    <mergeCell ref="C130:C131"/>
    <mergeCell ref="D130:D131"/>
    <mergeCell ref="E130:E131"/>
    <mergeCell ref="F130:G130"/>
    <mergeCell ref="H130:I130"/>
    <mergeCell ref="J130:J131"/>
    <mergeCell ref="A132:L132"/>
    <mergeCell ref="A135:L135"/>
    <mergeCell ref="A119:A120"/>
    <mergeCell ref="B119:B120"/>
    <mergeCell ref="C119:C120"/>
    <mergeCell ref="D119:D120"/>
    <mergeCell ref="E119:E120"/>
    <mergeCell ref="F119:G119"/>
    <mergeCell ref="H119:I119"/>
    <mergeCell ref="J119:J120"/>
    <mergeCell ref="A136:K136"/>
    <mergeCell ref="A93:C93"/>
    <mergeCell ref="A94:K94"/>
    <mergeCell ref="A95:K95"/>
    <mergeCell ref="A96:K96"/>
    <mergeCell ref="A98:A99"/>
    <mergeCell ref="B98:B99"/>
    <mergeCell ref="C98:C99"/>
    <mergeCell ref="D98:D99"/>
    <mergeCell ref="E98:E99"/>
    <mergeCell ref="F98:G98"/>
    <mergeCell ref="H98:I98"/>
    <mergeCell ref="J98:J99"/>
    <mergeCell ref="K93:L93"/>
    <mergeCell ref="A84:K84"/>
    <mergeCell ref="A85:K85"/>
    <mergeCell ref="A87:A88"/>
    <mergeCell ref="B87:B88"/>
    <mergeCell ref="C87:C88"/>
    <mergeCell ref="D87:D88"/>
    <mergeCell ref="E87:E88"/>
    <mergeCell ref="F87:G87"/>
    <mergeCell ref="H87:I87"/>
    <mergeCell ref="J87:J88"/>
    <mergeCell ref="K87:L88"/>
    <mergeCell ref="F77:G77"/>
    <mergeCell ref="H77:I77"/>
    <mergeCell ref="J77:J78"/>
    <mergeCell ref="A83:K83"/>
    <mergeCell ref="A77:A78"/>
    <mergeCell ref="B77:B78"/>
    <mergeCell ref="C77:C78"/>
    <mergeCell ref="D77:D78"/>
    <mergeCell ref="E77:E78"/>
    <mergeCell ref="K80:L80"/>
    <mergeCell ref="K81:L81"/>
    <mergeCell ref="A72:C72"/>
    <mergeCell ref="A73:K73"/>
    <mergeCell ref="A74:K74"/>
    <mergeCell ref="A75:K75"/>
    <mergeCell ref="A63:K63"/>
    <mergeCell ref="A64:K64"/>
    <mergeCell ref="A65:K65"/>
    <mergeCell ref="A67:A68"/>
    <mergeCell ref="B67:B68"/>
    <mergeCell ref="C67:C68"/>
    <mergeCell ref="D67:D68"/>
    <mergeCell ref="E67:E68"/>
    <mergeCell ref="F67:G67"/>
    <mergeCell ref="H67:I67"/>
    <mergeCell ref="J67:J68"/>
    <mergeCell ref="A56:A57"/>
    <mergeCell ref="B56:B57"/>
    <mergeCell ref="C56:C57"/>
    <mergeCell ref="D56:D57"/>
    <mergeCell ref="E56:E57"/>
    <mergeCell ref="F56:G56"/>
    <mergeCell ref="H56:I56"/>
    <mergeCell ref="J56:J57"/>
    <mergeCell ref="A38:A39"/>
    <mergeCell ref="B38:B39"/>
    <mergeCell ref="C38:C39"/>
    <mergeCell ref="D38:D39"/>
    <mergeCell ref="E38:E39"/>
    <mergeCell ref="F38:G38"/>
    <mergeCell ref="H38:I38"/>
    <mergeCell ref="J38:J39"/>
    <mergeCell ref="K38:L39"/>
    <mergeCell ref="A33:C33"/>
    <mergeCell ref="A28:A29"/>
    <mergeCell ref="B28:B29"/>
    <mergeCell ref="C28:C29"/>
    <mergeCell ref="D28:D29"/>
    <mergeCell ref="E28:E29"/>
    <mergeCell ref="A34:K34"/>
    <mergeCell ref="A35:K35"/>
    <mergeCell ref="A36:K36"/>
    <mergeCell ref="K28:L29"/>
    <mergeCell ref="K30:L30"/>
    <mergeCell ref="K31:L31"/>
    <mergeCell ref="K32:L32"/>
    <mergeCell ref="C18:C19"/>
    <mergeCell ref="D18:D19"/>
    <mergeCell ref="E18:E19"/>
    <mergeCell ref="F18:G18"/>
    <mergeCell ref="H18:I18"/>
    <mergeCell ref="J18:J19"/>
    <mergeCell ref="F28:G28"/>
    <mergeCell ref="H28:I28"/>
    <mergeCell ref="J28:J29"/>
    <mergeCell ref="A20:L20"/>
    <mergeCell ref="H277:I277"/>
    <mergeCell ref="J277:J278"/>
    <mergeCell ref="J6:J7"/>
    <mergeCell ref="A2:K2"/>
    <mergeCell ref="A3:K3"/>
    <mergeCell ref="A4:K4"/>
    <mergeCell ref="A6:A7"/>
    <mergeCell ref="B6:B7"/>
    <mergeCell ref="C6:C7"/>
    <mergeCell ref="D6:D7"/>
    <mergeCell ref="E6:E7"/>
    <mergeCell ref="F6:G6"/>
    <mergeCell ref="H6:I6"/>
    <mergeCell ref="A23:C23"/>
    <mergeCell ref="A24:K24"/>
    <mergeCell ref="A25:K25"/>
    <mergeCell ref="A26:K26"/>
    <mergeCell ref="A14:K14"/>
    <mergeCell ref="A15:K15"/>
    <mergeCell ref="A16:K16"/>
    <mergeCell ref="A18:A19"/>
    <mergeCell ref="B18:B19"/>
    <mergeCell ref="A381:L381"/>
    <mergeCell ref="A382:L382"/>
    <mergeCell ref="A383:L383"/>
    <mergeCell ref="K385:L386"/>
    <mergeCell ref="A289:J289"/>
    <mergeCell ref="A290:K290"/>
    <mergeCell ref="A291:K291"/>
    <mergeCell ref="A292:K292"/>
    <mergeCell ref="A294:A295"/>
    <mergeCell ref="B294:B295"/>
    <mergeCell ref="C294:C295"/>
    <mergeCell ref="D294:D295"/>
    <mergeCell ref="E294:E295"/>
    <mergeCell ref="F294:G294"/>
    <mergeCell ref="H294:I294"/>
    <mergeCell ref="J294:J295"/>
    <mergeCell ref="A300:K300"/>
    <mergeCell ref="A301:K301"/>
    <mergeCell ref="A302:K302"/>
    <mergeCell ref="A304:A305"/>
    <mergeCell ref="B304:B305"/>
    <mergeCell ref="C304:C305"/>
    <mergeCell ref="D304:D305"/>
    <mergeCell ref="E304:E305"/>
    <mergeCell ref="L401:L403"/>
    <mergeCell ref="A406:K406"/>
    <mergeCell ref="A385:A386"/>
    <mergeCell ref="B385:B386"/>
    <mergeCell ref="C385:C386"/>
    <mergeCell ref="D385:D386"/>
    <mergeCell ref="E385:E386"/>
    <mergeCell ref="F385:G385"/>
    <mergeCell ref="H385:I385"/>
    <mergeCell ref="J385:J386"/>
    <mergeCell ref="A401:A403"/>
    <mergeCell ref="B401:B403"/>
    <mergeCell ref="C401:C403"/>
    <mergeCell ref="D401:D403"/>
    <mergeCell ref="E401:E403"/>
    <mergeCell ref="H401:H403"/>
    <mergeCell ref="I401:I403"/>
    <mergeCell ref="J401:J403"/>
    <mergeCell ref="K401:K403"/>
    <mergeCell ref="A407:K407"/>
    <mergeCell ref="A408:K408"/>
    <mergeCell ref="A410:A411"/>
    <mergeCell ref="B410:B411"/>
    <mergeCell ref="C410:C411"/>
    <mergeCell ref="D410:D411"/>
    <mergeCell ref="E410:E411"/>
    <mergeCell ref="F410:G410"/>
    <mergeCell ref="H410:I410"/>
    <mergeCell ref="J410:J411"/>
    <mergeCell ref="K410:K411"/>
    <mergeCell ref="K420:L421"/>
    <mergeCell ref="K422:L422"/>
    <mergeCell ref="K423:L423"/>
    <mergeCell ref="K424:L424"/>
    <mergeCell ref="K425:L425"/>
    <mergeCell ref="K426:L426"/>
    <mergeCell ref="K427:L427"/>
    <mergeCell ref="K428:L428"/>
    <mergeCell ref="A412:K412"/>
    <mergeCell ref="A416:K416"/>
    <mergeCell ref="A417:K417"/>
    <mergeCell ref="A418:K418"/>
    <mergeCell ref="A420:A421"/>
    <mergeCell ref="B420:B421"/>
    <mergeCell ref="C420:C421"/>
    <mergeCell ref="D420:D421"/>
    <mergeCell ref="E420:E421"/>
    <mergeCell ref="F420:G420"/>
    <mergeCell ref="H420:I420"/>
    <mergeCell ref="J420:J421"/>
    <mergeCell ref="K436:L436"/>
    <mergeCell ref="K429:L429"/>
    <mergeCell ref="A430:L430"/>
    <mergeCell ref="A431:L431"/>
    <mergeCell ref="A432:L432"/>
    <mergeCell ref="A438:K438"/>
    <mergeCell ref="A439:K439"/>
    <mergeCell ref="A440:K440"/>
    <mergeCell ref="A441:K441"/>
    <mergeCell ref="J437:L437"/>
    <mergeCell ref="A434:A435"/>
    <mergeCell ref="B434:B435"/>
    <mergeCell ref="C434:C435"/>
    <mergeCell ref="D434:D435"/>
    <mergeCell ref="E434:E435"/>
    <mergeCell ref="F434:G434"/>
    <mergeCell ref="H434:I434"/>
    <mergeCell ref="J434:J435"/>
    <mergeCell ref="K434:L435"/>
    <mergeCell ref="F443:G443"/>
    <mergeCell ref="H443:I443"/>
    <mergeCell ref="K445:L445"/>
    <mergeCell ref="J443:J446"/>
    <mergeCell ref="A443:A446"/>
    <mergeCell ref="B443:B446"/>
    <mergeCell ref="F444:F445"/>
    <mergeCell ref="G444:G445"/>
    <mergeCell ref="H444:H446"/>
    <mergeCell ref="I444:I445"/>
    <mergeCell ref="K443:L444"/>
    <mergeCell ref="E443:E446"/>
    <mergeCell ref="C443:C446"/>
    <mergeCell ref="D443:D446"/>
    <mergeCell ref="A458:K458"/>
    <mergeCell ref="F460:G460"/>
    <mergeCell ref="H460:I460"/>
    <mergeCell ref="K460:L460"/>
    <mergeCell ref="K462:L462"/>
    <mergeCell ref="J454:L454"/>
    <mergeCell ref="A455:K455"/>
    <mergeCell ref="A456:K456"/>
    <mergeCell ref="A457:K457"/>
    <mergeCell ref="A466:K466"/>
    <mergeCell ref="A467:K467"/>
    <mergeCell ref="A468:K468"/>
    <mergeCell ref="A470:A471"/>
    <mergeCell ref="B470:B471"/>
    <mergeCell ref="E470:E471"/>
    <mergeCell ref="F470:G470"/>
    <mergeCell ref="H470:I470"/>
    <mergeCell ref="J470:J471"/>
    <mergeCell ref="K487:L489"/>
    <mergeCell ref="B482:H482"/>
    <mergeCell ref="K470:L470"/>
    <mergeCell ref="K471:L471"/>
    <mergeCell ref="K472:L472"/>
    <mergeCell ref="K473:L473"/>
    <mergeCell ref="K479:L480"/>
    <mergeCell ref="K481:L481"/>
    <mergeCell ref="A483:K483"/>
    <mergeCell ref="A484:K484"/>
    <mergeCell ref="A485:K485"/>
    <mergeCell ref="A486:K486"/>
    <mergeCell ref="A475:K475"/>
    <mergeCell ref="A476:K476"/>
    <mergeCell ref="A477:K477"/>
    <mergeCell ref="A479:A480"/>
    <mergeCell ref="B479:B480"/>
    <mergeCell ref="E479:E480"/>
    <mergeCell ref="F479:G479"/>
    <mergeCell ref="H479:I479"/>
    <mergeCell ref="J479:J480"/>
    <mergeCell ref="B473:H473"/>
    <mergeCell ref="A487:A489"/>
    <mergeCell ref="B487:B489"/>
    <mergeCell ref="C487:C489"/>
    <mergeCell ref="D487:D489"/>
    <mergeCell ref="E487:E489"/>
    <mergeCell ref="F487:G487"/>
    <mergeCell ref="H487:I487"/>
    <mergeCell ref="J487:J489"/>
    <mergeCell ref="F488:F489"/>
    <mergeCell ref="G488:G489"/>
    <mergeCell ref="H488:H489"/>
    <mergeCell ref="I488:I489"/>
    <mergeCell ref="K490:L490"/>
    <mergeCell ref="K491:L491"/>
    <mergeCell ref="K496:L496"/>
    <mergeCell ref="K497:L497"/>
    <mergeCell ref="K492:L492"/>
    <mergeCell ref="K493:L493"/>
    <mergeCell ref="K495:L495"/>
    <mergeCell ref="A499:K499"/>
    <mergeCell ref="A500:K500"/>
    <mergeCell ref="A501:K501"/>
    <mergeCell ref="A502:L502"/>
    <mergeCell ref="A503:A505"/>
    <mergeCell ref="B503:B505"/>
    <mergeCell ref="C503:C505"/>
    <mergeCell ref="D503:D505"/>
    <mergeCell ref="E503:E505"/>
    <mergeCell ref="F503:G503"/>
    <mergeCell ref="H503:I503"/>
    <mergeCell ref="J503:J505"/>
    <mergeCell ref="F504:F505"/>
    <mergeCell ref="G504:G505"/>
    <mergeCell ref="H504:H505"/>
    <mergeCell ref="I504:I505"/>
    <mergeCell ref="K503:L505"/>
    <mergeCell ref="K506:L506"/>
    <mergeCell ref="A509:L509"/>
    <mergeCell ref="A510:L510"/>
    <mergeCell ref="A511:L511"/>
    <mergeCell ref="A512:A513"/>
    <mergeCell ref="B512:B513"/>
    <mergeCell ref="C512:C513"/>
    <mergeCell ref="D512:D513"/>
    <mergeCell ref="E512:E513"/>
    <mergeCell ref="F512:G512"/>
    <mergeCell ref="H512:I512"/>
    <mergeCell ref="J512:J513"/>
    <mergeCell ref="K512:L512"/>
    <mergeCell ref="D517:D519"/>
    <mergeCell ref="E517:E519"/>
    <mergeCell ref="H517:H519"/>
    <mergeCell ref="I517:I519"/>
    <mergeCell ref="J517:J519"/>
    <mergeCell ref="K517:K519"/>
    <mergeCell ref="L517:L519"/>
    <mergeCell ref="A514:A516"/>
    <mergeCell ref="B514:B516"/>
    <mergeCell ref="C514:C516"/>
    <mergeCell ref="D514:D516"/>
    <mergeCell ref="E514:E516"/>
    <mergeCell ref="H514:H516"/>
    <mergeCell ref="I514:I516"/>
    <mergeCell ref="J514:J516"/>
    <mergeCell ref="K514:K516"/>
    <mergeCell ref="L520:L521"/>
    <mergeCell ref="K508:L508"/>
    <mergeCell ref="A526:A527"/>
    <mergeCell ref="B526:B527"/>
    <mergeCell ref="C526:C527"/>
    <mergeCell ref="D526:D527"/>
    <mergeCell ref="E526:E527"/>
    <mergeCell ref="F526:G526"/>
    <mergeCell ref="H526:I526"/>
    <mergeCell ref="J526:J527"/>
    <mergeCell ref="K526:L527"/>
    <mergeCell ref="A520:A521"/>
    <mergeCell ref="B520:B521"/>
    <mergeCell ref="C520:C521"/>
    <mergeCell ref="D520:D521"/>
    <mergeCell ref="E520:E521"/>
    <mergeCell ref="H520:H521"/>
    <mergeCell ref="I520:I521"/>
    <mergeCell ref="J520:J521"/>
    <mergeCell ref="K520:K521"/>
    <mergeCell ref="L514:L516"/>
    <mergeCell ref="A517:A519"/>
    <mergeCell ref="B517:B519"/>
    <mergeCell ref="C517:C519"/>
    <mergeCell ref="K522:L522"/>
    <mergeCell ref="K538:L538"/>
    <mergeCell ref="K539:L539"/>
    <mergeCell ref="K540:L540"/>
    <mergeCell ref="K541:L541"/>
    <mergeCell ref="H532:L532"/>
    <mergeCell ref="A546:A547"/>
    <mergeCell ref="B546:B547"/>
    <mergeCell ref="C546:C547"/>
    <mergeCell ref="D546:D547"/>
    <mergeCell ref="E546:E547"/>
    <mergeCell ref="F546:G546"/>
    <mergeCell ref="H546:I546"/>
    <mergeCell ref="J546:J547"/>
    <mergeCell ref="K536:L537"/>
    <mergeCell ref="K546:L547"/>
    <mergeCell ref="A536:A537"/>
    <mergeCell ref="B536:B537"/>
    <mergeCell ref="C536:C537"/>
    <mergeCell ref="D536:D537"/>
    <mergeCell ref="E536:E537"/>
    <mergeCell ref="F536:G536"/>
    <mergeCell ref="H536:I536"/>
    <mergeCell ref="J536:J537"/>
    <mergeCell ref="K548:L548"/>
    <mergeCell ref="K549:L549"/>
    <mergeCell ref="A542:L542"/>
    <mergeCell ref="A543:L543"/>
    <mergeCell ref="A544:L544"/>
    <mergeCell ref="A533:L533"/>
    <mergeCell ref="A534:L534"/>
    <mergeCell ref="A535:L535"/>
    <mergeCell ref="A523:L523"/>
    <mergeCell ref="A524:L524"/>
    <mergeCell ref="A525:L525"/>
    <mergeCell ref="K528:L528"/>
    <mergeCell ref="K529:L529"/>
    <mergeCell ref="K530:L530"/>
    <mergeCell ref="K531:L531"/>
    <mergeCell ref="A552:A553"/>
    <mergeCell ref="B552:B553"/>
    <mergeCell ref="C552:C553"/>
    <mergeCell ref="D552:D553"/>
    <mergeCell ref="E552:E553"/>
    <mergeCell ref="F552:G552"/>
    <mergeCell ref="H552:I552"/>
    <mergeCell ref="J552:J553"/>
    <mergeCell ref="A550:L550"/>
    <mergeCell ref="A551:L551"/>
    <mergeCell ref="K552:L553"/>
    <mergeCell ref="K562:L562"/>
    <mergeCell ref="K554:L554"/>
    <mergeCell ref="K555:L555"/>
    <mergeCell ref="K556:L556"/>
    <mergeCell ref="K557:L557"/>
    <mergeCell ref="A560:A561"/>
    <mergeCell ref="B560:B561"/>
    <mergeCell ref="C560:C561"/>
    <mergeCell ref="D560:D561"/>
    <mergeCell ref="E560:E561"/>
    <mergeCell ref="F560:G560"/>
    <mergeCell ref="H560:I560"/>
    <mergeCell ref="J560:J561"/>
    <mergeCell ref="A558:L558"/>
    <mergeCell ref="A559:L559"/>
    <mergeCell ref="K560:L561"/>
    <mergeCell ref="A590:K590"/>
    <mergeCell ref="A591:K591"/>
    <mergeCell ref="A592:K592"/>
    <mergeCell ref="A593:A594"/>
    <mergeCell ref="B593:B594"/>
    <mergeCell ref="C593:C594"/>
    <mergeCell ref="D593:D594"/>
    <mergeCell ref="E593:E594"/>
    <mergeCell ref="F593:G593"/>
    <mergeCell ref="H593:I593"/>
    <mergeCell ref="J593:J594"/>
    <mergeCell ref="K593:L594"/>
    <mergeCell ref="K1:L1"/>
    <mergeCell ref="K13:L13"/>
    <mergeCell ref="K23:L23"/>
    <mergeCell ref="K33:L33"/>
    <mergeCell ref="K43:L43"/>
    <mergeCell ref="K51:L51"/>
    <mergeCell ref="K62:L62"/>
    <mergeCell ref="K72:L72"/>
    <mergeCell ref="K82:L82"/>
    <mergeCell ref="A44:K44"/>
    <mergeCell ref="A45:K45"/>
    <mergeCell ref="A46:K46"/>
    <mergeCell ref="A48:A49"/>
    <mergeCell ref="B48:B49"/>
    <mergeCell ref="C48:C49"/>
    <mergeCell ref="D48:D49"/>
    <mergeCell ref="E48:E49"/>
    <mergeCell ref="F48:G48"/>
    <mergeCell ref="H48:I48"/>
    <mergeCell ref="J48:J49"/>
    <mergeCell ref="A52:K52"/>
    <mergeCell ref="A53:K53"/>
    <mergeCell ref="A54:K54"/>
    <mergeCell ref="K103:L103"/>
    <mergeCell ref="K114:L114"/>
    <mergeCell ref="K119:L120"/>
    <mergeCell ref="K121:L121"/>
    <mergeCell ref="K122:L122"/>
    <mergeCell ref="K123:L123"/>
    <mergeCell ref="K124:L124"/>
    <mergeCell ref="K125:L125"/>
    <mergeCell ref="K130:L131"/>
    <mergeCell ref="A104:K104"/>
    <mergeCell ref="A105:K105"/>
    <mergeCell ref="A106:K106"/>
    <mergeCell ref="A108:A109"/>
    <mergeCell ref="B108:B109"/>
    <mergeCell ref="C108:C109"/>
    <mergeCell ref="D108:D109"/>
    <mergeCell ref="E108:E109"/>
    <mergeCell ref="F108:G108"/>
    <mergeCell ref="H108:I108"/>
    <mergeCell ref="J108:J109"/>
    <mergeCell ref="A115:K115"/>
    <mergeCell ref="A116:K116"/>
    <mergeCell ref="A117:K117"/>
    <mergeCell ref="K148:L148"/>
    <mergeCell ref="K149:L149"/>
    <mergeCell ref="K150:L150"/>
    <mergeCell ref="K151:L151"/>
    <mergeCell ref="K152:L152"/>
    <mergeCell ref="K155:L155"/>
    <mergeCell ref="K156:L156"/>
    <mergeCell ref="K181:L182"/>
    <mergeCell ref="K176:L176"/>
    <mergeCell ref="K167:L167"/>
    <mergeCell ref="A167:C167"/>
    <mergeCell ref="A168:K168"/>
    <mergeCell ref="A169:K169"/>
    <mergeCell ref="A170:K170"/>
    <mergeCell ref="A157:K157"/>
    <mergeCell ref="A158:K158"/>
    <mergeCell ref="A159:K159"/>
    <mergeCell ref="A161:A162"/>
    <mergeCell ref="B161:B162"/>
    <mergeCell ref="C161:C162"/>
    <mergeCell ref="D161:D162"/>
    <mergeCell ref="E161:E162"/>
    <mergeCell ref="F161:G161"/>
    <mergeCell ref="K188:L188"/>
    <mergeCell ref="K199:L199"/>
    <mergeCell ref="K204:L205"/>
    <mergeCell ref="K206:L206"/>
    <mergeCell ref="K207:L207"/>
    <mergeCell ref="K208:L208"/>
    <mergeCell ref="K209:L209"/>
    <mergeCell ref="K210:L210"/>
    <mergeCell ref="K230:L231"/>
    <mergeCell ref="A200:K200"/>
    <mergeCell ref="A201:K201"/>
    <mergeCell ref="A202:K202"/>
    <mergeCell ref="A204:A205"/>
    <mergeCell ref="B204:B205"/>
    <mergeCell ref="C204:C205"/>
    <mergeCell ref="D204:D205"/>
    <mergeCell ref="E204:E205"/>
    <mergeCell ref="F204:G204"/>
    <mergeCell ref="H204:I204"/>
    <mergeCell ref="J204:J205"/>
    <mergeCell ref="A214:L214"/>
    <mergeCell ref="A215:L215"/>
    <mergeCell ref="A216:A217"/>
    <mergeCell ref="B216:B217"/>
    <mergeCell ref="K269:L269"/>
    <mergeCell ref="K270:L270"/>
    <mergeCell ref="K271:L271"/>
    <mergeCell ref="K272:L272"/>
    <mergeCell ref="K299:L299"/>
    <mergeCell ref="K311:L311"/>
    <mergeCell ref="K232:L232"/>
    <mergeCell ref="K233:L233"/>
    <mergeCell ref="K241:L241"/>
    <mergeCell ref="K251:L251"/>
    <mergeCell ref="K257:L258"/>
    <mergeCell ref="K259:L259"/>
    <mergeCell ref="K260:L260"/>
    <mergeCell ref="K266:L267"/>
    <mergeCell ref="K268:L268"/>
    <mergeCell ref="A273:K273"/>
    <mergeCell ref="A274:K274"/>
    <mergeCell ref="A275:K275"/>
    <mergeCell ref="A277:A278"/>
    <mergeCell ref="B277:B278"/>
    <mergeCell ref="C277:C278"/>
    <mergeCell ref="D277:D278"/>
    <mergeCell ref="E277:E278"/>
    <mergeCell ref="F277:G277"/>
    <mergeCell ref="K595:L595"/>
    <mergeCell ref="K596:L596"/>
    <mergeCell ref="K597:L597"/>
    <mergeCell ref="K598:L598"/>
    <mergeCell ref="K369:L369"/>
    <mergeCell ref="K348:L348"/>
    <mergeCell ref="K350:L350"/>
    <mergeCell ref="A600:K600"/>
    <mergeCell ref="A601:K601"/>
    <mergeCell ref="K582:L582"/>
    <mergeCell ref="K583:L583"/>
    <mergeCell ref="K584:L584"/>
    <mergeCell ref="K585:L585"/>
    <mergeCell ref="K586:L586"/>
    <mergeCell ref="K367:L368"/>
    <mergeCell ref="K380:L380"/>
    <mergeCell ref="K405:L405"/>
    <mergeCell ref="K465:L465"/>
    <mergeCell ref="K474:L474"/>
    <mergeCell ref="K494:L494"/>
    <mergeCell ref="K567:L568"/>
    <mergeCell ref="K569:L569"/>
    <mergeCell ref="K581:L581"/>
    <mergeCell ref="A589:K589"/>
    <mergeCell ref="A614:K614"/>
    <mergeCell ref="A602:K602"/>
    <mergeCell ref="A603:K603"/>
    <mergeCell ref="A604:A605"/>
    <mergeCell ref="B604:B605"/>
    <mergeCell ref="C604:C605"/>
    <mergeCell ref="D604:D605"/>
    <mergeCell ref="E604:E605"/>
    <mergeCell ref="F604:G604"/>
    <mergeCell ref="H604:I604"/>
    <mergeCell ref="J604:J605"/>
    <mergeCell ref="H609:I609"/>
    <mergeCell ref="K599:L599"/>
    <mergeCell ref="K604:L605"/>
    <mergeCell ref="K606:L606"/>
    <mergeCell ref="K607:L607"/>
    <mergeCell ref="K608:L608"/>
    <mergeCell ref="A611:K611"/>
    <mergeCell ref="A612:K612"/>
    <mergeCell ref="A613:K613"/>
    <mergeCell ref="K617:L617"/>
    <mergeCell ref="K618:L618"/>
    <mergeCell ref="K619:L619"/>
    <mergeCell ref="K620:L620"/>
    <mergeCell ref="K621:L621"/>
    <mergeCell ref="K622:L622"/>
    <mergeCell ref="K623:L623"/>
    <mergeCell ref="A625:K625"/>
    <mergeCell ref="A615:A616"/>
    <mergeCell ref="B615:B616"/>
    <mergeCell ref="C615:C616"/>
    <mergeCell ref="D615:D616"/>
    <mergeCell ref="E615:E616"/>
    <mergeCell ref="F615:G615"/>
    <mergeCell ref="H615:I615"/>
    <mergeCell ref="J615:J616"/>
    <mergeCell ref="K615:L616"/>
    <mergeCell ref="A626:K626"/>
    <mergeCell ref="A627:K627"/>
    <mergeCell ref="A629:A631"/>
    <mergeCell ref="B629:B631"/>
    <mergeCell ref="C629:C631"/>
    <mergeCell ref="D629:D631"/>
    <mergeCell ref="E629:E631"/>
    <mergeCell ref="F629:G629"/>
    <mergeCell ref="H629:I629"/>
    <mergeCell ref="J629:J631"/>
    <mergeCell ref="F630:F631"/>
    <mergeCell ref="H630:H631"/>
    <mergeCell ref="K629:L631"/>
    <mergeCell ref="K632:L632"/>
    <mergeCell ref="K633:L633"/>
    <mergeCell ref="A634:K634"/>
    <mergeCell ref="A635:K635"/>
    <mergeCell ref="A636:K636"/>
    <mergeCell ref="A637:A639"/>
    <mergeCell ref="B637:B639"/>
    <mergeCell ref="C637:C639"/>
    <mergeCell ref="D637:D639"/>
    <mergeCell ref="E637:E639"/>
    <mergeCell ref="F637:G637"/>
    <mergeCell ref="H637:I637"/>
    <mergeCell ref="J637:J639"/>
    <mergeCell ref="F638:F639"/>
    <mergeCell ref="H638:H639"/>
    <mergeCell ref="K637:L639"/>
    <mergeCell ref="K650:L651"/>
    <mergeCell ref="K652:L656"/>
    <mergeCell ref="A658:K658"/>
    <mergeCell ref="A659:K659"/>
    <mergeCell ref="A660:K660"/>
    <mergeCell ref="K640:L640"/>
    <mergeCell ref="K641:L641"/>
    <mergeCell ref="K642:L642"/>
    <mergeCell ref="K643:L643"/>
    <mergeCell ref="A646:K646"/>
    <mergeCell ref="A647:K647"/>
    <mergeCell ref="A648:K648"/>
    <mergeCell ref="A649:K649"/>
    <mergeCell ref="A650:A651"/>
    <mergeCell ref="B650:B651"/>
    <mergeCell ref="D650:D651"/>
    <mergeCell ref="E650:E651"/>
    <mergeCell ref="F650:G650"/>
    <mergeCell ref="H650:I650"/>
    <mergeCell ref="A661:J661"/>
    <mergeCell ref="A662:A663"/>
    <mergeCell ref="B662:B663"/>
    <mergeCell ref="D662:D663"/>
    <mergeCell ref="E662:E663"/>
    <mergeCell ref="F662:G662"/>
    <mergeCell ref="H662:I662"/>
    <mergeCell ref="A671:B671"/>
    <mergeCell ref="A657:B657"/>
    <mergeCell ref="C677:C678"/>
    <mergeCell ref="K679:L679"/>
    <mergeCell ref="K680:L680"/>
    <mergeCell ref="A676:J676"/>
    <mergeCell ref="A686:B686"/>
    <mergeCell ref="A687:B687"/>
    <mergeCell ref="K662:L663"/>
    <mergeCell ref="C662:C663"/>
    <mergeCell ref="K664:L669"/>
    <mergeCell ref="K670:L670"/>
    <mergeCell ref="A673:L673"/>
    <mergeCell ref="A674:L674"/>
    <mergeCell ref="A675:L675"/>
    <mergeCell ref="K681:L681"/>
    <mergeCell ref="K682:L682"/>
    <mergeCell ref="K683:L683"/>
    <mergeCell ref="K684:L684"/>
    <mergeCell ref="K685:L685"/>
    <mergeCell ref="F677:G677"/>
    <mergeCell ref="H677:I677"/>
    <mergeCell ref="K677:L678"/>
    <mergeCell ref="J677:J678"/>
  </mergeCells>
  <printOptions horizontalCentered="1"/>
  <pageMargins left="0.23622047244094491" right="0.23622047244094491" top="0.28999999999999998" bottom="0.17" header="0.21" footer="0.31496062992125984"/>
  <pageSetup paperSize="9" scale="80" orientation="landscape" r:id="rId1"/>
  <rowBreaks count="62" manualBreakCount="62">
    <brk id="12" max="16383" man="1"/>
    <brk id="22" max="16383" man="1"/>
    <brk id="32" max="16383" man="1"/>
    <brk id="42" max="16383" man="1"/>
    <brk id="50" max="16383" man="1"/>
    <brk id="61" max="16383" man="1"/>
    <brk id="71" max="16383" man="1"/>
    <brk id="81" max="16383" man="1"/>
    <brk id="92" max="16383" man="1"/>
    <brk id="102" max="16383" man="1"/>
    <brk id="113" max="16383" man="1"/>
    <brk id="124" max="16383" man="1"/>
    <brk id="134" max="16383" man="1"/>
    <brk id="141" max="16383" man="1"/>
    <brk id="155" max="16383" man="1"/>
    <brk id="166" max="16383" man="1"/>
    <brk id="175" max="16383" man="1"/>
    <brk id="187" max="16383" man="1"/>
    <brk id="198" max="16383" man="1"/>
    <brk id="212" max="16383" man="1"/>
    <brk id="226" max="16383" man="1"/>
    <brk id="233" max="16383" man="1"/>
    <brk id="240" max="16383" man="1"/>
    <brk id="250" max="16383" man="1"/>
    <brk id="260" max="16383" man="1"/>
    <brk id="271" max="16383" man="1"/>
    <brk id="288" max="16383" man="1"/>
    <brk id="298" max="16383" man="1"/>
    <brk id="310" max="16383" man="1"/>
    <brk id="320" max="16383" man="1"/>
    <brk id="333" max="16383" man="1"/>
    <brk id="352" max="16383" man="1"/>
    <brk id="362" max="16383" man="1"/>
    <brk id="369" max="16383" man="1"/>
    <brk id="379" max="16383" man="1"/>
    <brk id="404" max="16383" man="1"/>
    <brk id="414" max="16383" man="1"/>
    <brk id="428" max="16383" man="1"/>
    <brk id="436" max="16383" man="1"/>
    <brk id="453" max="16383" man="1"/>
    <brk id="464" max="16383" man="1"/>
    <brk id="482" max="16383" man="1"/>
    <brk id="498" max="16383" man="1"/>
    <brk id="507" max="16383" man="1"/>
    <brk id="521" max="16383" man="1"/>
    <brk id="531" max="16383" man="1"/>
    <brk id="540" max="16383" man="1"/>
    <brk id="549" max="16383" man="1"/>
    <brk id="557" max="16383" man="1"/>
    <brk id="562" max="16383" man="1"/>
    <brk id="569" max="16383" man="1"/>
    <brk id="587" max="16383" man="1"/>
    <brk id="598" max="16383" man="1"/>
    <brk id="609" max="16383" man="1"/>
    <brk id="624" max="16383" man="1"/>
    <brk id="633" max="16383" man="1"/>
    <brk id="644" max="16383" man="1"/>
    <brk id="657" max="16383" man="1"/>
    <brk id="671" max="16383" man="1"/>
    <brk id="687" max="16383" man="1"/>
    <brk id="769" max="16383" man="1"/>
    <brk id="78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09-69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กันตนา แซ่ตั้ง</dc:creator>
  <cp:lastModifiedBy>นาวรัตน์ แซ่ลิ้ม</cp:lastModifiedBy>
  <cp:lastPrinted>2026-10-21T04:03:10Z</cp:lastPrinted>
  <dcterms:created xsi:type="dcterms:W3CDTF">2018-03-02T12:39:40Z</dcterms:created>
  <dcterms:modified xsi:type="dcterms:W3CDTF">2026-10-21T04:03:14Z</dcterms:modified>
</cp:coreProperties>
</file>