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codeName="ThisWorkbook" defaultThemeVersion="166925"/>
  <mc:AlternateContent xmlns:mc="http://schemas.openxmlformats.org/markup-compatibility/2006">
    <mc:Choice Requires="x15">
      <x15ac:absPath xmlns:x15ac="http://schemas.microsoft.com/office/spreadsheetml/2010/11/ac" url="\\172.16.196.91\งาน สนต\"/>
    </mc:Choice>
  </mc:AlternateContent>
  <xr:revisionPtr revIDLastSave="0" documentId="13_ncr:1_{EEE29622-C2DB-4D75-8A6B-BB66DDAE2CF6}" xr6:coauthVersionLast="36" xr6:coauthVersionMax="36" xr10:uidLastSave="{00000000-0000-0000-0000-000000000000}"/>
  <bookViews>
    <workbookView xWindow="0" yWindow="0" windowWidth="28800" windowHeight="12225" tabRatio="870" xr2:uid="{00000000-000D-0000-FFFF-FFFF00000000}"/>
  </bookViews>
  <sheets>
    <sheet name="ปีงบ67" sheetId="52" r:id="rId1"/>
    <sheet name="ปีงบ66" sheetId="43" r:id="rId2"/>
    <sheet name="ปีงบ65" sheetId="42" r:id="rId3"/>
    <sheet name="ปีงบ64" sheetId="41" r:id="rId4"/>
    <sheet name="ปีงบ63" sheetId="40" r:id="rId5"/>
    <sheet name="ปีงบ62" sheetId="39" r:id="rId6"/>
    <sheet name="ปีงบ61" sheetId="38" r:id="rId7"/>
    <sheet name="มส ปี 46-60" sheetId="48" r:id="rId8"/>
    <sheet name="รส.บางเลน ปี 46-60" sheetId="51" r:id="rId9"/>
    <sheet name="ท่าม่วง ปี 46-60" sheetId="50" r:id="rId10"/>
    <sheet name="แม่กลอง ปี 46-60" sheetId="49" r:id="rId11"/>
    <sheet name="แบคทีเรียก่อโรค" sheetId="17" r:id="rId12"/>
    <sheet name="โปรโตซัว" sheetId="18" r:id="rId13"/>
    <sheet name="สารกำจัดวัชพืช" sheetId="19" r:id="rId14"/>
    <sheet name="โลหะหนักภายนอก" sheetId="20" r:id="rId15"/>
    <sheet name="กัมมันตภาพรังสี" sheetId="21" r:id="rId16"/>
  </sheets>
  <externalReferences>
    <externalReference r:id="rId17"/>
    <externalReference r:id="rId18"/>
    <externalReference r:id="rId19"/>
    <externalReference r:id="rId20"/>
    <externalReference r:id="rId21"/>
    <externalReference r:id="rId22"/>
  </externalReferences>
  <definedNames>
    <definedName name="_xlnm.Criteria">[1]data_collect!$C$4:$AU$5</definedName>
    <definedName name="_xlnm.Extract">[1]data_collect!$C$11:$BH$11</definedName>
    <definedName name="_xlnm.Print_Area" localSheetId="9">'ท่าม่วง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Q697" i="51"/>
  <c r="E697" i="51"/>
  <c r="D697" i="51"/>
  <c r="C697" i="5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Q631" i="49"/>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571" i="49" l="1"/>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P543" i="48" s="1"/>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8" i="48" l="1"/>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<sst xmlns="http://schemas.openxmlformats.org/spreadsheetml/2006/main" count="28549" uniqueCount="594">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</sst>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1"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557">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4" xfId="0" applyNumberFormat="1" applyFont="1" applyFill="1" applyBorder="1" applyAlignment="1">
      <alignment horizontal="center"/>
    </xf>
    <xf numFmtId="192" fontId="19" fillId="2" borderId="15"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E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E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E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E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E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E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E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E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E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E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E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E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E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E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E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E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E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 Type="http://schemas.openxmlformats.org/officeDocument/2006/relationships/image" Target="../media/image1.emf"/><Relationship Id="rId10" Type="http://schemas.openxmlformats.org/officeDocument/2006/relationships/oleObject" Target="../embeddings/oleObject4.bin"/><Relationship Id="rId19" Type="http://schemas.openxmlformats.org/officeDocument/2006/relationships/oleObject" Target="../embeddings/oleObject12.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abSelected="1" topLeftCell="A220" zoomScale="40" zoomScaleNormal="40" workbookViewId="0">
      <selection activeCell="Z242" sqref="Z242"/>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c r="K4" s="152"/>
      <c r="L4" s="152"/>
      <c r="M4" s="152"/>
      <c r="N4" s="152"/>
      <c r="O4" s="153"/>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c r="K5" s="161"/>
      <c r="L5" s="161"/>
      <c r="M5" s="161"/>
      <c r="N5" s="161"/>
      <c r="O5" s="162"/>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c r="K6" s="169"/>
      <c r="L6" s="169"/>
      <c r="M6" s="169"/>
      <c r="N6" s="169"/>
      <c r="O6" s="170"/>
      <c r="P6" s="171">
        <f>MAX(D6:O6)</f>
        <v>25.5</v>
      </c>
      <c r="Q6" s="172">
        <f>MIN(D6:O6)</f>
        <v>20.9</v>
      </c>
      <c r="R6" s="173">
        <f>AVERAGE(D6:O6)</f>
        <v>22.633333333333336</v>
      </c>
      <c r="S6" s="166" t="s">
        <v>6</v>
      </c>
      <c r="T6" s="166" t="s">
        <v>6</v>
      </c>
    </row>
    <row r="7" spans="1:20" ht="24.95" customHeight="1" x14ac:dyDescent="0.2">
      <c r="B7" s="174" t="s">
        <v>12</v>
      </c>
      <c r="C7" s="175" t="s">
        <v>13</v>
      </c>
      <c r="D7" s="167">
        <v>14</v>
      </c>
      <c r="E7" s="168">
        <v>10</v>
      </c>
      <c r="F7" s="168">
        <v>2</v>
      </c>
      <c r="G7" s="168">
        <v>2</v>
      </c>
      <c r="H7" s="168">
        <v>2</v>
      </c>
      <c r="I7" s="176">
        <v>3</v>
      </c>
      <c r="J7" s="161"/>
      <c r="K7" s="176"/>
      <c r="L7" s="176"/>
      <c r="M7" s="176"/>
      <c r="N7" s="176"/>
      <c r="O7" s="170"/>
      <c r="P7" s="177">
        <f>MAX(D7:O7)</f>
        <v>14</v>
      </c>
      <c r="Q7" s="178">
        <f>MIN(D7:O7)</f>
        <v>2</v>
      </c>
      <c r="R7" s="179">
        <f>AVERAGE(D7:O7)</f>
        <v>5.5</v>
      </c>
      <c r="S7" s="180" t="s">
        <v>7</v>
      </c>
      <c r="T7" s="180" t="s">
        <v>7</v>
      </c>
    </row>
    <row r="8" spans="1:20" ht="24.95" customHeight="1" x14ac:dyDescent="0.2">
      <c r="B8" s="174" t="s">
        <v>14</v>
      </c>
      <c r="C8" s="175"/>
      <c r="D8" s="167" t="s">
        <v>61</v>
      </c>
      <c r="E8" s="168" t="s">
        <v>61</v>
      </c>
      <c r="F8" s="168" t="s">
        <v>61</v>
      </c>
      <c r="G8" s="168" t="s">
        <v>61</v>
      </c>
      <c r="H8" s="168" t="s">
        <v>61</v>
      </c>
      <c r="I8" s="176" t="s">
        <v>61</v>
      </c>
      <c r="J8" s="161"/>
      <c r="K8" s="176"/>
      <c r="L8" s="176"/>
      <c r="M8" s="176"/>
      <c r="N8" s="176"/>
      <c r="O8" s="170"/>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c r="K9" s="181"/>
      <c r="L9" s="181"/>
      <c r="M9" s="181"/>
      <c r="N9" s="181"/>
      <c r="O9" s="170"/>
      <c r="P9" s="171">
        <f t="shared" ref="P9:P34" si="0">MAX(D9:O9)</f>
        <v>91.8</v>
      </c>
      <c r="Q9" s="172">
        <f t="shared" ref="Q9:Q23" si="1">MIN(D9:O9)</f>
        <v>4.9800000000000004</v>
      </c>
      <c r="R9" s="173">
        <f t="shared" ref="R9:R33" si="2">AVERAGE(D9:O9)</f>
        <v>26.22</v>
      </c>
      <c r="S9" s="180" t="s">
        <v>7</v>
      </c>
      <c r="T9" s="180" t="s">
        <v>7</v>
      </c>
    </row>
    <row r="10" spans="1:20" ht="24.95" customHeight="1" x14ac:dyDescent="0.2">
      <c r="B10" s="174" t="s">
        <v>16</v>
      </c>
      <c r="C10" s="175"/>
      <c r="D10" s="182">
        <v>7.88</v>
      </c>
      <c r="E10" s="181">
        <v>7.82</v>
      </c>
      <c r="F10" s="181">
        <v>7.86</v>
      </c>
      <c r="G10" s="168">
        <v>7.8</v>
      </c>
      <c r="H10" s="168">
        <v>7.84</v>
      </c>
      <c r="I10" s="181">
        <v>7.81</v>
      </c>
      <c r="J10" s="161"/>
      <c r="K10" s="181"/>
      <c r="L10" s="181"/>
      <c r="M10" s="181"/>
      <c r="N10" s="181"/>
      <c r="O10" s="170"/>
      <c r="P10" s="163">
        <f t="shared" si="0"/>
        <v>7.88</v>
      </c>
      <c r="Q10" s="164">
        <f t="shared" si="1"/>
        <v>7.8</v>
      </c>
      <c r="R10" s="165">
        <f t="shared" si="2"/>
        <v>7.8350000000000009</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c r="K11" s="176"/>
      <c r="L11" s="176"/>
      <c r="M11" s="176"/>
      <c r="N11" s="176"/>
      <c r="O11" s="170"/>
      <c r="P11" s="177">
        <f t="shared" si="0"/>
        <v>269</v>
      </c>
      <c r="Q11" s="178">
        <f t="shared" si="1"/>
        <v>216</v>
      </c>
      <c r="R11" s="179">
        <f t="shared" si="2"/>
        <v>234</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c r="K12" s="187"/>
      <c r="L12" s="187"/>
      <c r="M12" s="187"/>
      <c r="N12" s="187"/>
      <c r="O12" s="189"/>
      <c r="P12" s="163">
        <f t="shared" si="0"/>
        <v>0.13</v>
      </c>
      <c r="Q12" s="164">
        <f t="shared" si="1"/>
        <v>0.08</v>
      </c>
      <c r="R12" s="165">
        <f t="shared" si="2"/>
        <v>0.105</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c r="K13" s="176"/>
      <c r="L13" s="176"/>
      <c r="M13" s="176"/>
      <c r="N13" s="176"/>
      <c r="O13" s="170"/>
      <c r="P13" s="177">
        <f t="shared" si="0"/>
        <v>124</v>
      </c>
      <c r="Q13" s="178">
        <f t="shared" si="1"/>
        <v>87</v>
      </c>
      <c r="R13" s="179">
        <f t="shared" si="2"/>
        <v>108.33333333333333</v>
      </c>
      <c r="S13" s="180" t="s">
        <v>7</v>
      </c>
      <c r="T13" s="180" t="s">
        <v>7</v>
      </c>
    </row>
    <row r="14" spans="1:20" ht="24.95" customHeight="1" x14ac:dyDescent="0.2">
      <c r="B14" s="191" t="s">
        <v>23</v>
      </c>
      <c r="C14" s="175" t="s">
        <v>22</v>
      </c>
      <c r="D14" s="167">
        <v>0</v>
      </c>
      <c r="E14" s="168">
        <v>0</v>
      </c>
      <c r="F14" s="168">
        <v>0</v>
      </c>
      <c r="G14" s="168">
        <v>0</v>
      </c>
      <c r="H14" s="168">
        <v>0</v>
      </c>
      <c r="I14" s="176">
        <v>0</v>
      </c>
      <c r="J14" s="184"/>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c r="K15" s="176"/>
      <c r="L15" s="176"/>
      <c r="M15" s="176"/>
      <c r="N15" s="176"/>
      <c r="O15" s="170"/>
      <c r="P15" s="177">
        <f t="shared" si="0"/>
        <v>206</v>
      </c>
      <c r="Q15" s="178">
        <f t="shared" si="1"/>
        <v>134</v>
      </c>
      <c r="R15" s="179">
        <f t="shared" si="2"/>
        <v>162.66666666666666</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c r="K16" s="176"/>
      <c r="L16" s="176"/>
      <c r="M16" s="176"/>
      <c r="N16" s="176"/>
      <c r="O16" s="170"/>
      <c r="P16" s="177">
        <f t="shared" si="0"/>
        <v>161</v>
      </c>
      <c r="Q16" s="178">
        <f t="shared" si="1"/>
        <v>130</v>
      </c>
      <c r="R16" s="179">
        <f t="shared" si="2"/>
        <v>140.16666666666666</v>
      </c>
      <c r="S16" s="180" t="s">
        <v>7</v>
      </c>
      <c r="T16" s="180" t="s">
        <v>7</v>
      </c>
    </row>
    <row r="17" spans="2:20" ht="24.95" customHeight="1" x14ac:dyDescent="0.2">
      <c r="B17" s="174" t="s">
        <v>26</v>
      </c>
      <c r="C17" s="175" t="s">
        <v>22</v>
      </c>
      <c r="D17" s="167">
        <v>72</v>
      </c>
      <c r="E17" s="168">
        <v>32</v>
      </c>
      <c r="F17" s="168">
        <v>9</v>
      </c>
      <c r="G17" s="168">
        <v>8</v>
      </c>
      <c r="H17" s="168">
        <v>4</v>
      </c>
      <c r="I17" s="176">
        <v>10</v>
      </c>
      <c r="J17" s="184"/>
      <c r="K17" s="176"/>
      <c r="L17" s="176"/>
      <c r="M17" s="176"/>
      <c r="N17" s="176"/>
      <c r="O17" s="170"/>
      <c r="P17" s="177">
        <f t="shared" si="0"/>
        <v>72</v>
      </c>
      <c r="Q17" s="178">
        <f t="shared" si="1"/>
        <v>4</v>
      </c>
      <c r="R17" s="179">
        <f t="shared" si="2"/>
        <v>22.5</v>
      </c>
      <c r="S17" s="180" t="s">
        <v>7</v>
      </c>
      <c r="T17" s="180" t="s">
        <v>7</v>
      </c>
    </row>
    <row r="18" spans="2:20" ht="24.95" customHeight="1" x14ac:dyDescent="0.2">
      <c r="B18" s="174" t="s">
        <v>27</v>
      </c>
      <c r="C18" s="175" t="s">
        <v>22</v>
      </c>
      <c r="D18" s="167">
        <v>98</v>
      </c>
      <c r="E18" s="168">
        <v>125</v>
      </c>
      <c r="F18" s="168">
        <v>112</v>
      </c>
      <c r="G18" s="168">
        <v>111</v>
      </c>
      <c r="H18" s="168">
        <v>107</v>
      </c>
      <c r="I18" s="176">
        <v>83</v>
      </c>
      <c r="J18" s="184"/>
      <c r="K18" s="176"/>
      <c r="L18" s="176"/>
      <c r="M18" s="176"/>
      <c r="N18" s="176"/>
      <c r="O18" s="170"/>
      <c r="P18" s="177">
        <f t="shared" si="0"/>
        <v>125</v>
      </c>
      <c r="Q18" s="178">
        <f t="shared" si="1"/>
        <v>83</v>
      </c>
      <c r="R18" s="179">
        <f t="shared" si="2"/>
        <v>106</v>
      </c>
      <c r="S18" s="180" t="s">
        <v>7</v>
      </c>
      <c r="T18" s="180" t="s">
        <v>7</v>
      </c>
    </row>
    <row r="19" spans="2:20" ht="24.95" customHeight="1" x14ac:dyDescent="0.2">
      <c r="B19" s="174" t="s">
        <v>28</v>
      </c>
      <c r="C19" s="175" t="s">
        <v>22</v>
      </c>
      <c r="D19" s="167">
        <v>98</v>
      </c>
      <c r="E19" s="168">
        <v>124</v>
      </c>
      <c r="F19" s="168">
        <v>112</v>
      </c>
      <c r="G19" s="168">
        <v>111</v>
      </c>
      <c r="H19" s="168">
        <v>107</v>
      </c>
      <c r="I19" s="176">
        <v>83</v>
      </c>
      <c r="J19" s="184"/>
      <c r="K19" s="176"/>
      <c r="L19" s="176"/>
      <c r="M19" s="176"/>
      <c r="N19" s="176"/>
      <c r="O19" s="170"/>
      <c r="P19" s="177">
        <f t="shared" si="0"/>
        <v>124</v>
      </c>
      <c r="Q19" s="178">
        <f t="shared" si="1"/>
        <v>83</v>
      </c>
      <c r="R19" s="179">
        <f t="shared" si="2"/>
        <v>105.83333333333333</v>
      </c>
      <c r="S19" s="180" t="s">
        <v>7</v>
      </c>
      <c r="T19" s="180" t="s">
        <v>7</v>
      </c>
    </row>
    <row r="20" spans="2:20" ht="24.95" customHeight="1" x14ac:dyDescent="0.2">
      <c r="B20" s="174" t="s">
        <v>29</v>
      </c>
      <c r="C20" s="175" t="s">
        <v>22</v>
      </c>
      <c r="D20" s="167">
        <v>0</v>
      </c>
      <c r="E20" s="168">
        <v>1</v>
      </c>
      <c r="F20" s="168">
        <v>0</v>
      </c>
      <c r="G20" s="168">
        <v>0</v>
      </c>
      <c r="H20" s="168">
        <v>0</v>
      </c>
      <c r="I20" s="176">
        <v>0</v>
      </c>
      <c r="J20" s="184"/>
      <c r="K20" s="176"/>
      <c r="L20" s="176"/>
      <c r="M20" s="176"/>
      <c r="N20" s="176"/>
      <c r="O20" s="170"/>
      <c r="P20" s="177">
        <f t="shared" si="0"/>
        <v>1</v>
      </c>
      <c r="Q20" s="178">
        <f t="shared" si="1"/>
        <v>0</v>
      </c>
      <c r="R20" s="179">
        <f t="shared" si="2"/>
        <v>0.16666666666666666</v>
      </c>
      <c r="S20" s="180" t="s">
        <v>7</v>
      </c>
      <c r="T20" s="180" t="s">
        <v>7</v>
      </c>
    </row>
    <row r="21" spans="2:20" ht="24.95" customHeight="1" x14ac:dyDescent="0.2">
      <c r="B21" s="174" t="s">
        <v>30</v>
      </c>
      <c r="C21" s="175" t="s">
        <v>22</v>
      </c>
      <c r="D21" s="167">
        <v>4</v>
      </c>
      <c r="E21" s="168">
        <v>5</v>
      </c>
      <c r="F21" s="168">
        <v>2</v>
      </c>
      <c r="G21" s="168">
        <v>2</v>
      </c>
      <c r="H21" s="168">
        <v>1</v>
      </c>
      <c r="I21" s="176">
        <v>10</v>
      </c>
      <c r="J21" s="184"/>
      <c r="K21" s="176"/>
      <c r="L21" s="176"/>
      <c r="M21" s="176"/>
      <c r="N21" s="176"/>
      <c r="O21" s="170"/>
      <c r="P21" s="177">
        <f t="shared" si="0"/>
        <v>10</v>
      </c>
      <c r="Q21" s="178">
        <f t="shared" si="1"/>
        <v>1</v>
      </c>
      <c r="R21" s="179">
        <f t="shared" si="2"/>
        <v>4</v>
      </c>
      <c r="S21" s="180" t="s">
        <v>7</v>
      </c>
      <c r="T21" s="180" t="s">
        <v>7</v>
      </c>
    </row>
    <row r="22" spans="2:20" ht="24.95" customHeight="1" x14ac:dyDescent="0.2">
      <c r="B22" s="174" t="s">
        <v>31</v>
      </c>
      <c r="C22" s="175" t="s">
        <v>22</v>
      </c>
      <c r="D22" s="167">
        <v>8</v>
      </c>
      <c r="E22" s="168">
        <v>8</v>
      </c>
      <c r="F22" s="168">
        <v>5</v>
      </c>
      <c r="G22" s="168">
        <v>4</v>
      </c>
      <c r="H22" s="168">
        <v>3</v>
      </c>
      <c r="I22" s="176">
        <v>3</v>
      </c>
      <c r="J22" s="184"/>
      <c r="K22" s="176"/>
      <c r="L22" s="176"/>
      <c r="M22" s="176"/>
      <c r="N22" s="176"/>
      <c r="O22" s="170"/>
      <c r="P22" s="177">
        <f t="shared" si="0"/>
        <v>8</v>
      </c>
      <c r="Q22" s="178">
        <f t="shared" si="1"/>
        <v>3</v>
      </c>
      <c r="R22" s="179">
        <f t="shared" si="2"/>
        <v>5.166666666666667</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c r="K23" s="192"/>
      <c r="L23" s="192"/>
      <c r="M23" s="192"/>
      <c r="N23" s="192"/>
      <c r="O23" s="192"/>
      <c r="P23" s="163">
        <f t="shared" si="0"/>
        <v>3.28</v>
      </c>
      <c r="Q23" s="164">
        <f t="shared" si="1"/>
        <v>1.21</v>
      </c>
      <c r="R23" s="165">
        <f t="shared" si="2"/>
        <v>1.9749999999999999</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c r="K24" s="194"/>
      <c r="L24" s="194"/>
      <c r="M24" s="194"/>
      <c r="N24" s="194"/>
      <c r="O24" s="193"/>
      <c r="P24" s="195">
        <f t="shared" si="0"/>
        <v>8.5000000000000006E-2</v>
      </c>
      <c r="Q24" s="196" t="s">
        <v>62</v>
      </c>
      <c r="R24" s="197">
        <f t="shared" si="2"/>
        <v>6.433333333333334E-2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c r="K25" s="192"/>
      <c r="L25" s="192"/>
      <c r="M25" s="192"/>
      <c r="N25" s="192"/>
      <c r="O25" s="193"/>
      <c r="P25" s="195">
        <f t="shared" si="0"/>
        <v>0.94</v>
      </c>
      <c r="Q25" s="196" t="s">
        <v>62</v>
      </c>
      <c r="R25" s="197">
        <f t="shared" si="2"/>
        <v>0.4366666666666667</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c r="K26" s="194"/>
      <c r="L26" s="194"/>
      <c r="M26" s="194"/>
      <c r="N26" s="194"/>
      <c r="O26" s="193"/>
      <c r="P26" s="195">
        <f t="shared" si="0"/>
        <v>3.2000000000000001E-2</v>
      </c>
      <c r="Q26" s="201" t="s">
        <v>62</v>
      </c>
      <c r="R26" s="197">
        <f t="shared" si="2"/>
        <v>1.35E-2</v>
      </c>
      <c r="S26" s="202" t="s">
        <v>7</v>
      </c>
      <c r="T26" s="198">
        <v>0.01</v>
      </c>
    </row>
    <row r="27" spans="2:20" ht="24.95" customHeight="1" x14ac:dyDescent="0.2">
      <c r="B27" s="174" t="s">
        <v>34</v>
      </c>
      <c r="C27" s="175" t="s">
        <v>22</v>
      </c>
      <c r="D27" s="203">
        <v>0.2</v>
      </c>
      <c r="E27" s="203">
        <v>0.6</v>
      </c>
      <c r="F27" s="203">
        <v>0.7</v>
      </c>
      <c r="G27" s="203">
        <v>0.3</v>
      </c>
      <c r="H27" s="193">
        <v>0.1</v>
      </c>
      <c r="I27" s="203">
        <v>0</v>
      </c>
      <c r="J27" s="161"/>
      <c r="K27" s="203"/>
      <c r="L27" s="203"/>
      <c r="M27" s="203"/>
      <c r="N27" s="203"/>
      <c r="O27" s="193"/>
      <c r="P27" s="195">
        <f t="shared" si="0"/>
        <v>0.7</v>
      </c>
      <c r="Q27" s="196">
        <f t="shared" ref="Q27:Q33" si="3">MIN(D27:O27)</f>
        <v>0</v>
      </c>
      <c r="R27" s="197">
        <f t="shared" si="2"/>
        <v>0.31666666666666671</v>
      </c>
      <c r="S27" s="166" t="s">
        <v>6</v>
      </c>
      <c r="T27" s="180" t="s">
        <v>7</v>
      </c>
    </row>
    <row r="28" spans="2:20" ht="24.95" customHeight="1" x14ac:dyDescent="0.2">
      <c r="B28" s="174" t="s">
        <v>35</v>
      </c>
      <c r="C28" s="175" t="s">
        <v>22</v>
      </c>
      <c r="D28" s="193">
        <v>0.06</v>
      </c>
      <c r="E28" s="193">
        <v>0.06</v>
      </c>
      <c r="F28" s="192">
        <v>0.04</v>
      </c>
      <c r="G28" s="192">
        <v>0.01</v>
      </c>
      <c r="H28" s="193">
        <v>0</v>
      </c>
      <c r="I28" s="192">
        <v>0.02</v>
      </c>
      <c r="J28" s="161"/>
      <c r="K28" s="192"/>
      <c r="L28" s="192"/>
      <c r="M28" s="192"/>
      <c r="N28" s="192"/>
      <c r="O28" s="193"/>
      <c r="P28" s="195">
        <f t="shared" si="0"/>
        <v>0.06</v>
      </c>
      <c r="Q28" s="196">
        <f t="shared" si="3"/>
        <v>0</v>
      </c>
      <c r="R28" s="197">
        <f t="shared" si="2"/>
        <v>3.1666666666666669E-2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c r="K29" s="203"/>
      <c r="L29" s="203"/>
      <c r="M29" s="203"/>
      <c r="N29" s="203"/>
      <c r="O29" s="193"/>
      <c r="P29" s="163">
        <f t="shared" si="0"/>
        <v>36.700000000000003</v>
      </c>
      <c r="Q29" s="164">
        <f t="shared" si="3"/>
        <v>25.2</v>
      </c>
      <c r="R29" s="165">
        <f t="shared" si="2"/>
        <v>32.18333333333333</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c r="K30" s="192"/>
      <c r="L30" s="192"/>
      <c r="M30" s="192"/>
      <c r="N30" s="192"/>
      <c r="O30" s="192"/>
      <c r="P30" s="163">
        <f t="shared" si="0"/>
        <v>0.33</v>
      </c>
      <c r="Q30" s="164">
        <f t="shared" si="3"/>
        <v>0.13</v>
      </c>
      <c r="R30" s="165">
        <f t="shared" si="2"/>
        <v>0.19166666666666668</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c r="K31" s="192"/>
      <c r="L31" s="192"/>
      <c r="M31" s="192"/>
      <c r="N31" s="192"/>
      <c r="O31" s="193"/>
      <c r="P31" s="163">
        <f t="shared" si="0"/>
        <v>0.23</v>
      </c>
      <c r="Q31" s="164">
        <f t="shared" si="3"/>
        <v>0.11</v>
      </c>
      <c r="R31" s="165">
        <f t="shared" si="2"/>
        <v>0.16333333333333333</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c r="K32" s="192"/>
      <c r="L32" s="192"/>
      <c r="M32" s="192"/>
      <c r="N32" s="192"/>
      <c r="O32" s="192"/>
      <c r="P32" s="163">
        <f t="shared" si="0"/>
        <v>0.14000000000000001</v>
      </c>
      <c r="Q32" s="164">
        <f t="shared" si="3"/>
        <v>0.08</v>
      </c>
      <c r="R32" s="165">
        <f t="shared" si="2"/>
        <v>0.10166666666666667</v>
      </c>
      <c r="S32" s="204">
        <v>1</v>
      </c>
      <c r="T32" s="204" t="s">
        <v>6</v>
      </c>
    </row>
    <row r="33" spans="2:20" ht="24.95" customHeight="1" x14ac:dyDescent="0.2">
      <c r="B33" s="174" t="s">
        <v>40</v>
      </c>
      <c r="C33" s="175" t="s">
        <v>22</v>
      </c>
      <c r="D33" s="193">
        <v>5.04</v>
      </c>
      <c r="E33" s="193">
        <v>7.98</v>
      </c>
      <c r="F33" s="193">
        <v>5.4</v>
      </c>
      <c r="G33" s="192">
        <v>6.72</v>
      </c>
      <c r="H33" s="193">
        <v>6.84</v>
      </c>
      <c r="I33" s="192">
        <v>4.8</v>
      </c>
      <c r="J33" s="161"/>
      <c r="K33" s="192"/>
      <c r="L33" s="192"/>
      <c r="M33" s="192"/>
      <c r="N33" s="192"/>
      <c r="O33" s="192"/>
      <c r="P33" s="163">
        <f t="shared" si="0"/>
        <v>7.98</v>
      </c>
      <c r="Q33" s="164">
        <f t="shared" si="3"/>
        <v>4.8</v>
      </c>
      <c r="R33" s="165">
        <f t="shared" si="2"/>
        <v>6.13</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c r="K37" s="192"/>
      <c r="L37" s="192"/>
      <c r="M37" s="192"/>
      <c r="N37" s="192"/>
      <c r="O37" s="194"/>
      <c r="P37" s="208">
        <f t="shared" ref="P37:P50" si="4">MAX(D37:O37)</f>
        <v>3.0999999999999999E-3</v>
      </c>
      <c r="Q37" s="209">
        <f>MIN(D37:O37)</f>
        <v>5.0000000000000001E-4</v>
      </c>
      <c r="R37" s="210">
        <f t="shared" ref="R37:R50" si="5">AVERAGE(D37:O37)</f>
        <v>1.8E-3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c r="K40" s="220"/>
      <c r="L40" s="192"/>
      <c r="M40" s="192"/>
      <c r="N40" s="220"/>
      <c r="O40" s="221"/>
      <c r="P40" s="163">
        <f t="shared" si="4"/>
        <v>10</v>
      </c>
      <c r="Q40" s="164">
        <f t="shared" ref="Q40:Q50" si="6">MIN(D40:O40)</f>
        <v>6</v>
      </c>
      <c r="R40" s="165">
        <f t="shared" si="5"/>
        <v>8</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c r="K41" s="220"/>
      <c r="L41" s="192"/>
      <c r="M41" s="192"/>
      <c r="N41" s="220"/>
      <c r="O41" s="221"/>
      <c r="P41" s="163">
        <f t="shared" si="4"/>
        <v>2.74</v>
      </c>
      <c r="Q41" s="164">
        <f t="shared" si="6"/>
        <v>1.389</v>
      </c>
      <c r="R41" s="165">
        <f t="shared" si="5"/>
        <v>2.0645000000000002</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c r="K42" s="203"/>
      <c r="L42" s="203"/>
      <c r="M42" s="203"/>
      <c r="N42" s="203"/>
      <c r="O42" s="203"/>
      <c r="P42" s="171">
        <f t="shared" si="4"/>
        <v>1.8</v>
      </c>
      <c r="Q42" s="172">
        <f t="shared" si="6"/>
        <v>1.1000000000000001</v>
      </c>
      <c r="R42" s="173">
        <f t="shared" si="5"/>
        <v>1.45</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c r="K43" s="203"/>
      <c r="L43" s="203"/>
      <c r="M43" s="203"/>
      <c r="N43" s="203"/>
      <c r="O43" s="203"/>
      <c r="P43" s="171">
        <f t="shared" si="4"/>
        <v>1.7</v>
      </c>
      <c r="Q43" s="224">
        <f t="shared" si="6"/>
        <v>0.6</v>
      </c>
      <c r="R43" s="225">
        <f t="shared" si="5"/>
        <v>1.1833333333333333</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c r="K44" s="227"/>
      <c r="L44" s="227"/>
      <c r="M44" s="227"/>
      <c r="N44" s="227"/>
      <c r="O44" s="193"/>
      <c r="P44" s="228">
        <f t="shared" si="4"/>
        <v>6.8000000000000005E-2</v>
      </c>
      <c r="Q44" s="229">
        <f t="shared" si="6"/>
        <v>2.29E-2</v>
      </c>
      <c r="R44" s="230">
        <f t="shared" si="5"/>
        <v>4.165E-2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c r="K45" s="192"/>
      <c r="L45" s="192"/>
      <c r="M45" s="192"/>
      <c r="N45" s="192"/>
      <c r="O45" s="193"/>
      <c r="P45" s="163">
        <f t="shared" si="4"/>
        <v>4.5999999999999996</v>
      </c>
      <c r="Q45" s="231">
        <f t="shared" si="6"/>
        <v>2.5444444444444443</v>
      </c>
      <c r="R45" s="232">
        <f t="shared" si="5"/>
        <v>3.4892404436522084</v>
      </c>
      <c r="S45" s="226"/>
      <c r="T45" s="226"/>
    </row>
    <row r="46" spans="2:20" ht="24.95" customHeight="1" x14ac:dyDescent="0.2">
      <c r="B46" s="191" t="s">
        <v>335</v>
      </c>
      <c r="C46" s="175" t="s">
        <v>22</v>
      </c>
      <c r="D46" s="192">
        <v>5.47</v>
      </c>
      <c r="E46" s="192">
        <v>5.05</v>
      </c>
      <c r="F46" s="192">
        <v>4.72</v>
      </c>
      <c r="G46" s="192">
        <v>5.64</v>
      </c>
      <c r="H46" s="192">
        <v>5.42</v>
      </c>
      <c r="I46" s="192">
        <v>5</v>
      </c>
      <c r="J46" s="161"/>
      <c r="K46" s="192"/>
      <c r="L46" s="192"/>
      <c r="M46" s="192"/>
      <c r="N46" s="192"/>
      <c r="O46" s="192"/>
      <c r="P46" s="171">
        <f t="shared" si="4"/>
        <v>5.64</v>
      </c>
      <c r="Q46" s="172">
        <f t="shared" si="6"/>
        <v>4.72</v>
      </c>
      <c r="R46" s="173">
        <f t="shared" si="5"/>
        <v>5.2166666666666659</v>
      </c>
      <c r="S46" s="204" t="s">
        <v>46</v>
      </c>
      <c r="T46" s="204" t="s">
        <v>6</v>
      </c>
    </row>
    <row r="47" spans="2:20" ht="24.95" customHeight="1" x14ac:dyDescent="0.2">
      <c r="B47" s="174" t="s">
        <v>47</v>
      </c>
      <c r="C47" s="175" t="s">
        <v>22</v>
      </c>
      <c r="D47" s="203">
        <v>1.4</v>
      </c>
      <c r="E47" s="203">
        <v>1.3</v>
      </c>
      <c r="F47" s="203">
        <v>1.2</v>
      </c>
      <c r="G47" s="203">
        <v>1.3</v>
      </c>
      <c r="H47" s="193">
        <v>1.5</v>
      </c>
      <c r="I47" s="203">
        <v>1.4</v>
      </c>
      <c r="J47" s="233"/>
      <c r="K47" s="203"/>
      <c r="L47" s="203"/>
      <c r="M47" s="203"/>
      <c r="N47" s="234"/>
      <c r="O47" s="203"/>
      <c r="P47" s="171">
        <f t="shared" si="4"/>
        <v>1.5</v>
      </c>
      <c r="Q47" s="172">
        <f t="shared" si="6"/>
        <v>1.2</v>
      </c>
      <c r="R47" s="173">
        <f t="shared" si="5"/>
        <v>1.3499999999999999</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c r="K48" s="237"/>
      <c r="L48" s="237"/>
      <c r="M48" s="237"/>
      <c r="N48" s="237"/>
      <c r="O48" s="237"/>
      <c r="P48" s="238">
        <f t="shared" si="4"/>
        <v>12033</v>
      </c>
      <c r="Q48" s="239">
        <f t="shared" si="6"/>
        <v>6131</v>
      </c>
      <c r="R48" s="240">
        <f t="shared" si="5"/>
        <v>8247.8333333333339</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c r="K49" s="237"/>
      <c r="L49" s="237"/>
      <c r="M49" s="237"/>
      <c r="N49" s="237"/>
      <c r="O49" s="237"/>
      <c r="P49" s="238">
        <f t="shared" si="4"/>
        <v>866.4</v>
      </c>
      <c r="Q49" s="239">
        <f t="shared" si="6"/>
        <v>10.6</v>
      </c>
      <c r="R49" s="240">
        <f t="shared" si="5"/>
        <v>393.0333333333333</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c r="K50" s="237"/>
      <c r="L50" s="237"/>
      <c r="M50" s="237"/>
      <c r="N50" s="237"/>
      <c r="O50" s="237"/>
      <c r="P50" s="238">
        <f t="shared" si="4"/>
        <v>624</v>
      </c>
      <c r="Q50" s="239">
        <f t="shared" si="6"/>
        <v>97</v>
      </c>
      <c r="R50" s="240">
        <f t="shared" si="5"/>
        <v>299.16666666666669</v>
      </c>
      <c r="S50" s="242"/>
      <c r="T50" s="242"/>
    </row>
    <row r="51" spans="2:20" ht="24.95" customHeight="1" x14ac:dyDescent="0.2">
      <c r="B51" s="236" t="s">
        <v>54</v>
      </c>
      <c r="C51" s="217" t="s">
        <v>346</v>
      </c>
      <c r="D51" s="243" t="s">
        <v>7</v>
      </c>
      <c r="E51" s="176" t="s">
        <v>7</v>
      </c>
      <c r="F51" s="176" t="s">
        <v>7</v>
      </c>
      <c r="G51" s="244" t="s">
        <v>7</v>
      </c>
      <c r="H51" s="244" t="s">
        <v>7</v>
      </c>
      <c r="I51" s="244" t="s">
        <v>7</v>
      </c>
      <c r="J51" s="244"/>
      <c r="K51" s="244"/>
      <c r="L51" s="244"/>
      <c r="M51" s="244"/>
      <c r="N51" s="244"/>
      <c r="O51" s="245"/>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c r="K52" s="244"/>
      <c r="L52" s="244"/>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c r="K53" s="244"/>
      <c r="L53" s="244"/>
      <c r="M53" s="244"/>
      <c r="N53" s="244"/>
      <c r="O53" s="245"/>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c r="K54" s="244"/>
      <c r="L54" s="244"/>
      <c r="M54" s="244"/>
      <c r="N54" s="244"/>
      <c r="O54" s="252"/>
      <c r="P54" s="249">
        <f>MAX(D54:O54)</f>
        <v>28.71</v>
      </c>
      <c r="Q54" s="250">
        <f>MIN(D54:O54)</f>
        <v>9.14</v>
      </c>
      <c r="R54" s="165">
        <f>AVERAGE(D54:O54)</f>
        <v>15.171666666666667</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c r="K55" s="244"/>
      <c r="L55" s="244"/>
      <c r="M55" s="244"/>
      <c r="N55" s="244"/>
      <c r="O55" s="252"/>
      <c r="P55" s="249">
        <f>MAX(D55:O55)</f>
        <v>1.1000000000000001</v>
      </c>
      <c r="Q55" s="250">
        <f>MIN(D55:O55)</f>
        <v>0.19</v>
      </c>
      <c r="R55" s="165">
        <f>AVERAGE(D55:O55)</f>
        <v>0.6216666666666667</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c r="K56" s="258"/>
      <c r="L56" s="258"/>
      <c r="M56" s="258"/>
      <c r="N56" s="258"/>
      <c r="O56" s="259"/>
      <c r="P56" s="249">
        <f>MAX(D56:O56)</f>
        <v>70.079251999999997</v>
      </c>
      <c r="Q56" s="250">
        <f>MIN(D56:O56)</f>
        <v>65.180463999999986</v>
      </c>
      <c r="R56" s="165">
        <f>AVERAGE(D56:O56)</f>
        <v>67.996588666666653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c r="K62" s="269"/>
      <c r="L62" s="269"/>
      <c r="M62" s="269"/>
      <c r="N62" s="269"/>
      <c r="O62" s="271"/>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c r="K63" s="272"/>
      <c r="L63" s="272"/>
      <c r="M63" s="272"/>
      <c r="N63" s="272"/>
      <c r="O63" s="273"/>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c r="L64" s="274"/>
      <c r="M64" s="169"/>
      <c r="N64" s="169"/>
      <c r="O64" s="275"/>
      <c r="P64" s="171">
        <f>MAX(D64:O64)</f>
        <v>28.5</v>
      </c>
      <c r="Q64" s="172">
        <f>MIN(D64:O64)</f>
        <v>20.7</v>
      </c>
      <c r="R64" s="173">
        <f>AVERAGE(D64:O64)</f>
        <v>23.066666666666666</v>
      </c>
      <c r="S64" s="166" t="s">
        <v>6</v>
      </c>
      <c r="T64" s="166" t="s">
        <v>6</v>
      </c>
    </row>
    <row r="65" spans="2:20" ht="24.95" customHeight="1" x14ac:dyDescent="0.2">
      <c r="B65" s="174" t="s">
        <v>12</v>
      </c>
      <c r="C65" s="175" t="s">
        <v>13</v>
      </c>
      <c r="D65" s="167">
        <v>8</v>
      </c>
      <c r="E65" s="168">
        <v>10</v>
      </c>
      <c r="F65" s="168">
        <v>3</v>
      </c>
      <c r="G65" s="168">
        <v>1</v>
      </c>
      <c r="H65" s="168">
        <v>2</v>
      </c>
      <c r="I65" s="176">
        <v>5</v>
      </c>
      <c r="J65" s="272"/>
      <c r="K65" s="168"/>
      <c r="L65" s="276"/>
      <c r="M65" s="176"/>
      <c r="N65" s="176"/>
      <c r="O65" s="277"/>
      <c r="P65" s="177">
        <f>MAX(D65:O65)</f>
        <v>10</v>
      </c>
      <c r="Q65" s="178">
        <f>MIN(D65:O65)</f>
        <v>1</v>
      </c>
      <c r="R65" s="179">
        <f>AVERAGE(D65:O65)</f>
        <v>4.833333333333333</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c r="K66" s="168"/>
      <c r="L66" s="276"/>
      <c r="M66" s="278"/>
      <c r="N66" s="278"/>
      <c r="O66" s="279"/>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c r="K67" s="181"/>
      <c r="L67" s="280"/>
      <c r="M67" s="181"/>
      <c r="N67" s="181"/>
      <c r="O67" s="281"/>
      <c r="P67" s="171">
        <f>MAX(D67:O67)</f>
        <v>27.5</v>
      </c>
      <c r="Q67" s="172">
        <f t="shared" ref="Q67:Q81" si="8">MIN(D67:O67)</f>
        <v>4.3899999999999997</v>
      </c>
      <c r="R67" s="173">
        <f>AVERAGE(D67:O67)</f>
        <v>10.053333333333335</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c r="K68" s="181"/>
      <c r="L68" s="276"/>
      <c r="M68" s="181"/>
      <c r="N68" s="181"/>
      <c r="O68" s="281"/>
      <c r="P68" s="163">
        <f>MAX(D68:O68)</f>
        <v>8.0399999999999991</v>
      </c>
      <c r="Q68" s="164">
        <f t="shared" si="8"/>
        <v>7.66</v>
      </c>
      <c r="R68" s="165">
        <f>AVERAGE(D68:O68)</f>
        <v>7.7899999999999991</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c r="K69" s="168"/>
      <c r="L69" s="276"/>
      <c r="M69" s="176"/>
      <c r="N69" s="176"/>
      <c r="O69" s="277"/>
      <c r="P69" s="177">
        <f>MAX(D69:O69)</f>
        <v>236</v>
      </c>
      <c r="Q69" s="178">
        <f t="shared" si="8"/>
        <v>174</v>
      </c>
      <c r="R69" s="179">
        <f>AVERAGE(D69:O69)</f>
        <v>204.83333333333334</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c r="K70" s="181"/>
      <c r="L70" s="187"/>
      <c r="M70" s="187"/>
      <c r="N70" s="187"/>
      <c r="O70" s="189"/>
      <c r="P70" s="163">
        <f>MAX(D70:O70)</f>
        <v>0.11</v>
      </c>
      <c r="Q70" s="164">
        <f t="shared" si="8"/>
        <v>0.08</v>
      </c>
      <c r="R70" s="165">
        <f>AVERAGE(D70:O70)</f>
        <v>9.4999999999999987E-2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c r="L71" s="276"/>
      <c r="M71" s="176"/>
      <c r="N71" s="176"/>
      <c r="O71" s="277"/>
      <c r="P71" s="177">
        <f t="shared" ref="P71:P92" si="9">MAX(D71:O71)</f>
        <v>110</v>
      </c>
      <c r="Q71" s="178">
        <f t="shared" si="8"/>
        <v>88</v>
      </c>
      <c r="R71" s="179">
        <f t="shared" ref="R71:R80" si="10">AVERAGE(D71:O71)</f>
        <v>99</v>
      </c>
      <c r="S71" s="180" t="s">
        <v>7</v>
      </c>
      <c r="T71" s="180" t="s">
        <v>7</v>
      </c>
    </row>
    <row r="72" spans="2:20" ht="24.95" customHeight="1" x14ac:dyDescent="0.2">
      <c r="B72" s="191" t="s">
        <v>23</v>
      </c>
      <c r="C72" s="175" t="s">
        <v>22</v>
      </c>
      <c r="D72" s="167">
        <v>0</v>
      </c>
      <c r="E72" s="168">
        <v>0</v>
      </c>
      <c r="F72" s="168">
        <v>0</v>
      </c>
      <c r="G72" s="168">
        <v>0</v>
      </c>
      <c r="H72" s="168">
        <v>0</v>
      </c>
      <c r="I72" s="176">
        <v>0</v>
      </c>
      <c r="J72" s="176"/>
      <c r="K72" s="176"/>
      <c r="L72" s="276"/>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c r="K73" s="176"/>
      <c r="L73" s="276"/>
      <c r="M73" s="176"/>
      <c r="N73" s="176"/>
      <c r="O73" s="277"/>
      <c r="P73" s="177">
        <f t="shared" si="9"/>
        <v>156</v>
      </c>
      <c r="Q73" s="178">
        <f t="shared" si="8"/>
        <v>106</v>
      </c>
      <c r="R73" s="179">
        <f t="shared" si="10"/>
        <v>129.5</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c r="K74" s="176"/>
      <c r="L74" s="276"/>
      <c r="M74" s="176"/>
      <c r="N74" s="176"/>
      <c r="O74" s="277"/>
      <c r="P74" s="177">
        <f t="shared" si="9"/>
        <v>142</v>
      </c>
      <c r="Q74" s="178">
        <f t="shared" si="8"/>
        <v>104</v>
      </c>
      <c r="R74" s="179">
        <f t="shared" si="10"/>
        <v>123</v>
      </c>
      <c r="S74" s="180" t="s">
        <v>7</v>
      </c>
      <c r="T74" s="180" t="s">
        <v>7</v>
      </c>
    </row>
    <row r="75" spans="2:20" ht="24.95" customHeight="1" x14ac:dyDescent="0.2">
      <c r="B75" s="174" t="s">
        <v>26</v>
      </c>
      <c r="C75" s="175" t="s">
        <v>22</v>
      </c>
      <c r="D75" s="167">
        <v>6</v>
      </c>
      <c r="E75" s="168">
        <v>14</v>
      </c>
      <c r="F75" s="168">
        <v>8</v>
      </c>
      <c r="G75" s="168">
        <v>5</v>
      </c>
      <c r="H75" s="168">
        <v>2</v>
      </c>
      <c r="I75" s="176">
        <v>4</v>
      </c>
      <c r="J75" s="176"/>
      <c r="K75" s="176"/>
      <c r="L75" s="276"/>
      <c r="M75" s="176"/>
      <c r="N75" s="176"/>
      <c r="O75" s="277"/>
      <c r="P75" s="177">
        <f t="shared" si="9"/>
        <v>14</v>
      </c>
      <c r="Q75" s="178">
        <f t="shared" si="8"/>
        <v>2</v>
      </c>
      <c r="R75" s="179">
        <f t="shared" si="10"/>
        <v>6.5</v>
      </c>
      <c r="S75" s="180" t="s">
        <v>7</v>
      </c>
      <c r="T75" s="180" t="s">
        <v>7</v>
      </c>
    </row>
    <row r="76" spans="2:20" ht="24.95" customHeight="1" x14ac:dyDescent="0.2">
      <c r="B76" s="174" t="s">
        <v>27</v>
      </c>
      <c r="C76" s="175" t="s">
        <v>22</v>
      </c>
      <c r="D76" s="167">
        <v>109</v>
      </c>
      <c r="E76" s="168">
        <v>112</v>
      </c>
      <c r="F76" s="168">
        <v>100</v>
      </c>
      <c r="G76" s="168">
        <v>96</v>
      </c>
      <c r="H76" s="168">
        <v>89</v>
      </c>
      <c r="I76" s="176">
        <v>86</v>
      </c>
      <c r="J76" s="176"/>
      <c r="K76" s="176"/>
      <c r="L76" s="276"/>
      <c r="M76" s="176"/>
      <c r="N76" s="176"/>
      <c r="O76" s="277"/>
      <c r="P76" s="177">
        <f t="shared" si="9"/>
        <v>112</v>
      </c>
      <c r="Q76" s="178">
        <f t="shared" si="8"/>
        <v>86</v>
      </c>
      <c r="R76" s="179">
        <f t="shared" si="10"/>
        <v>98.666666666666671</v>
      </c>
      <c r="S76" s="180" t="s">
        <v>7</v>
      </c>
      <c r="T76" s="180" t="s">
        <v>7</v>
      </c>
    </row>
    <row r="77" spans="2:20" ht="24.95" customHeight="1" x14ac:dyDescent="0.2">
      <c r="B77" s="174" t="s">
        <v>28</v>
      </c>
      <c r="C77" s="175" t="s">
        <v>22</v>
      </c>
      <c r="D77" s="167">
        <v>99</v>
      </c>
      <c r="E77" s="168">
        <v>110</v>
      </c>
      <c r="F77" s="168">
        <v>100</v>
      </c>
      <c r="G77" s="168">
        <v>96</v>
      </c>
      <c r="H77" s="168">
        <v>89</v>
      </c>
      <c r="I77" s="176">
        <v>86</v>
      </c>
      <c r="J77" s="176"/>
      <c r="K77" s="176"/>
      <c r="L77" s="276"/>
      <c r="M77" s="176"/>
      <c r="N77" s="176"/>
      <c r="O77" s="277"/>
      <c r="P77" s="177">
        <f t="shared" si="9"/>
        <v>110</v>
      </c>
      <c r="Q77" s="178">
        <f t="shared" si="8"/>
        <v>86</v>
      </c>
      <c r="R77" s="179">
        <f t="shared" si="10"/>
        <v>96.666666666666671</v>
      </c>
      <c r="S77" s="180" t="s">
        <v>7</v>
      </c>
      <c r="T77" s="180" t="s">
        <v>7</v>
      </c>
    </row>
    <row r="78" spans="2:20" ht="24.95" customHeight="1" x14ac:dyDescent="0.2">
      <c r="B78" s="174" t="s">
        <v>29</v>
      </c>
      <c r="C78" s="175" t="s">
        <v>22</v>
      </c>
      <c r="D78" s="167">
        <v>10</v>
      </c>
      <c r="E78" s="168">
        <v>2</v>
      </c>
      <c r="F78" s="168">
        <v>0</v>
      </c>
      <c r="G78" s="168">
        <v>0</v>
      </c>
      <c r="H78" s="168">
        <v>0</v>
      </c>
      <c r="I78" s="176">
        <v>0</v>
      </c>
      <c r="J78" s="176"/>
      <c r="K78" s="176"/>
      <c r="L78" s="276"/>
      <c r="M78" s="176"/>
      <c r="N78" s="176"/>
      <c r="O78" s="277"/>
      <c r="P78" s="177">
        <f t="shared" si="9"/>
        <v>10</v>
      </c>
      <c r="Q78" s="178">
        <f t="shared" si="8"/>
        <v>0</v>
      </c>
      <c r="R78" s="179">
        <f t="shared" si="10"/>
        <v>2</v>
      </c>
      <c r="S78" s="180" t="s">
        <v>7</v>
      </c>
      <c r="T78" s="180" t="s">
        <v>7</v>
      </c>
    </row>
    <row r="79" spans="2:20" ht="24.95" customHeight="1" x14ac:dyDescent="0.2">
      <c r="B79" s="174" t="s">
        <v>30</v>
      </c>
      <c r="C79" s="175" t="s">
        <v>22</v>
      </c>
      <c r="D79" s="167">
        <v>1</v>
      </c>
      <c r="E79" s="168">
        <v>3</v>
      </c>
      <c r="F79" s="168">
        <v>1</v>
      </c>
      <c r="G79" s="168">
        <v>1</v>
      </c>
      <c r="H79" s="168">
        <v>0</v>
      </c>
      <c r="I79" s="176">
        <v>0</v>
      </c>
      <c r="J79" s="176"/>
      <c r="K79" s="176"/>
      <c r="L79" s="276"/>
      <c r="M79" s="176"/>
      <c r="N79" s="176"/>
      <c r="O79" s="277"/>
      <c r="P79" s="177">
        <f t="shared" si="9"/>
        <v>3</v>
      </c>
      <c r="Q79" s="178">
        <f t="shared" si="8"/>
        <v>0</v>
      </c>
      <c r="R79" s="179">
        <f t="shared" si="10"/>
        <v>1</v>
      </c>
      <c r="S79" s="180" t="s">
        <v>7</v>
      </c>
      <c r="T79" s="180" t="s">
        <v>7</v>
      </c>
    </row>
    <row r="80" spans="2:20" ht="24.95" customHeight="1" x14ac:dyDescent="0.2">
      <c r="B80" s="174" t="s">
        <v>31</v>
      </c>
      <c r="C80" s="175" t="s">
        <v>22</v>
      </c>
      <c r="D80" s="167">
        <v>6</v>
      </c>
      <c r="E80" s="168">
        <v>7</v>
      </c>
      <c r="F80" s="168">
        <v>4</v>
      </c>
      <c r="G80" s="168">
        <v>3</v>
      </c>
      <c r="H80" s="168">
        <v>2</v>
      </c>
      <c r="I80" s="176">
        <v>3</v>
      </c>
      <c r="J80" s="176"/>
      <c r="K80" s="176"/>
      <c r="L80" s="276"/>
      <c r="M80" s="176"/>
      <c r="N80" s="176"/>
      <c r="O80" s="277"/>
      <c r="P80" s="177">
        <f t="shared" si="9"/>
        <v>7</v>
      </c>
      <c r="Q80" s="178">
        <f t="shared" si="8"/>
        <v>2</v>
      </c>
      <c r="R80" s="179">
        <f t="shared" si="10"/>
        <v>4.166666666666667</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c r="K81" s="192"/>
      <c r="L81" s="283"/>
      <c r="M81" s="192"/>
      <c r="N81" s="192"/>
      <c r="O81" s="192"/>
      <c r="P81" s="163">
        <f t="shared" si="9"/>
        <v>2.2799999999999998</v>
      </c>
      <c r="Q81" s="164">
        <f t="shared" si="8"/>
        <v>1.03</v>
      </c>
      <c r="R81" s="165">
        <f>AVERAGE(D81:O81)</f>
        <v>1.5133333333333334</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c r="K82" s="194"/>
      <c r="L82" s="284"/>
      <c r="M82" s="194"/>
      <c r="N82" s="194"/>
      <c r="O82" s="194"/>
      <c r="P82" s="195">
        <f t="shared" si="9"/>
        <v>5.2999999999999999E-2</v>
      </c>
      <c r="Q82" s="196" t="s">
        <v>62</v>
      </c>
      <c r="R82" s="197">
        <f>AVERAGE(D82:O82)</f>
        <v>3.0499999999999999E-2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c r="K83" s="194"/>
      <c r="L83" s="192"/>
      <c r="M83" s="192"/>
      <c r="N83" s="192"/>
      <c r="O83" s="192"/>
      <c r="P83" s="195">
        <f t="shared" si="9"/>
        <v>0.77</v>
      </c>
      <c r="Q83" s="196" t="s">
        <v>62</v>
      </c>
      <c r="R83" s="197">
        <f>AVERAGE(D83:O83)</f>
        <v>0.39833333333333337</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c r="K84" s="286"/>
      <c r="L84" s="286"/>
      <c r="M84" s="286"/>
      <c r="N84" s="286"/>
      <c r="O84" s="286"/>
      <c r="P84" s="195">
        <f t="shared" si="9"/>
        <v>2.4E-2</v>
      </c>
      <c r="Q84" s="201" t="s">
        <v>62</v>
      </c>
      <c r="R84" s="197">
        <f>AVERAGE(D84:O84)</f>
        <v>1.2999999999999999E-2</v>
      </c>
      <c r="S84" s="202" t="s">
        <v>7</v>
      </c>
      <c r="T84" s="198">
        <v>0.01</v>
      </c>
    </row>
    <row r="85" spans="2:20" ht="24.95" customHeight="1" x14ac:dyDescent="0.2">
      <c r="B85" s="174" t="s">
        <v>34</v>
      </c>
      <c r="C85" s="175" t="s">
        <v>22</v>
      </c>
      <c r="D85" s="193">
        <v>0.1</v>
      </c>
      <c r="E85" s="193">
        <v>0.5</v>
      </c>
      <c r="F85" s="194">
        <v>0</v>
      </c>
      <c r="G85" s="203">
        <v>0.2</v>
      </c>
      <c r="H85" s="193">
        <v>0.2</v>
      </c>
      <c r="I85" s="203">
        <v>0</v>
      </c>
      <c r="J85" s="181"/>
      <c r="K85" s="203"/>
      <c r="L85" s="203"/>
      <c r="M85" s="203"/>
      <c r="N85" s="203"/>
      <c r="O85" s="203"/>
      <c r="P85" s="195">
        <f t="shared" si="9"/>
        <v>0.5</v>
      </c>
      <c r="Q85" s="196">
        <f t="shared" ref="Q85:Q90" si="11">MIN(D85:O85)</f>
        <v>0</v>
      </c>
      <c r="R85" s="197">
        <f t="shared" ref="R85:R91" si="12">AVERAGE(D85:O85)</f>
        <v>0.16666666666666666</v>
      </c>
      <c r="S85" s="166" t="s">
        <v>6</v>
      </c>
      <c r="T85" s="180" t="s">
        <v>7</v>
      </c>
    </row>
    <row r="86" spans="2:20" ht="24.95" customHeight="1" x14ac:dyDescent="0.2">
      <c r="B86" s="174" t="s">
        <v>35</v>
      </c>
      <c r="C86" s="175" t="s">
        <v>22</v>
      </c>
      <c r="D86" s="193">
        <v>0.01</v>
      </c>
      <c r="E86" s="193">
        <v>0.03</v>
      </c>
      <c r="F86" s="194">
        <v>0</v>
      </c>
      <c r="G86" s="192">
        <v>0</v>
      </c>
      <c r="H86" s="193">
        <v>0.02</v>
      </c>
      <c r="I86" s="192">
        <v>0.01</v>
      </c>
      <c r="J86" s="181"/>
      <c r="K86" s="192"/>
      <c r="L86" s="192"/>
      <c r="M86" s="192"/>
      <c r="N86" s="192"/>
      <c r="O86" s="192"/>
      <c r="P86" s="195">
        <f t="shared" si="9"/>
        <v>0.03</v>
      </c>
      <c r="Q86" s="196">
        <f t="shared" si="11"/>
        <v>0</v>
      </c>
      <c r="R86" s="197">
        <f t="shared" si="12"/>
        <v>1.1666666666666665E-2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c r="K87" s="203"/>
      <c r="L87" s="203"/>
      <c r="M87" s="203"/>
      <c r="N87" s="203"/>
      <c r="O87" s="203"/>
      <c r="P87" s="163">
        <f t="shared" si="9"/>
        <v>31.8</v>
      </c>
      <c r="Q87" s="164">
        <f t="shared" si="11"/>
        <v>25.7</v>
      </c>
      <c r="R87" s="165">
        <f t="shared" si="12"/>
        <v>28.366666666666664</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c r="K88" s="192"/>
      <c r="L88" s="192"/>
      <c r="M88" s="192"/>
      <c r="N88" s="192"/>
      <c r="O88" s="192"/>
      <c r="P88" s="163">
        <f t="shared" si="9"/>
        <v>0.16</v>
      </c>
      <c r="Q88" s="164">
        <f t="shared" si="11"/>
        <v>7.0000000000000007E-2</v>
      </c>
      <c r="R88" s="165">
        <f t="shared" si="12"/>
        <v>0.12000000000000001</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c r="K89" s="192"/>
      <c r="L89" s="192"/>
      <c r="M89" s="192"/>
      <c r="N89" s="192"/>
      <c r="O89" s="192"/>
      <c r="P89" s="163">
        <f t="shared" si="9"/>
        <v>0.21</v>
      </c>
      <c r="Q89" s="164">
        <f t="shared" si="11"/>
        <v>0.09</v>
      </c>
      <c r="R89" s="165">
        <f t="shared" si="12"/>
        <v>0.14833333333333334</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c r="K90" s="192"/>
      <c r="L90" s="192"/>
      <c r="M90" s="192"/>
      <c r="N90" s="192"/>
      <c r="O90" s="192"/>
      <c r="P90" s="163">
        <f t="shared" si="9"/>
        <v>0.08</v>
      </c>
      <c r="Q90" s="164">
        <f t="shared" si="11"/>
        <v>0.04</v>
      </c>
      <c r="R90" s="165">
        <f t="shared" si="12"/>
        <v>5.8333333333333341E-2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c r="K91" s="192"/>
      <c r="L91" s="192"/>
      <c r="M91" s="192"/>
      <c r="N91" s="192"/>
      <c r="O91" s="192"/>
      <c r="P91" s="163">
        <f t="shared" si="9"/>
        <v>8.94</v>
      </c>
      <c r="Q91" s="164">
        <f>MIN(D91:O91)</f>
        <v>5.22</v>
      </c>
      <c r="R91" s="165">
        <f t="shared" si="12"/>
        <v>6.6599999999999993</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c r="K92" s="212"/>
      <c r="L92" s="212"/>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c r="K93" s="212"/>
      <c r="L93" s="227"/>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c r="K94" s="212"/>
      <c r="L94" s="227"/>
      <c r="M94" s="227"/>
      <c r="N94" s="194"/>
      <c r="O94" s="227"/>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c r="K95" s="212"/>
      <c r="L95" s="212"/>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c r="K96" s="212"/>
      <c r="L96" s="212"/>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c r="K97" s="212"/>
      <c r="L97" s="192"/>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c r="K98" s="192"/>
      <c r="L98" s="227"/>
      <c r="M98" s="227"/>
      <c r="N98" s="192"/>
      <c r="O98" s="227"/>
      <c r="P98" s="163">
        <f t="shared" si="13"/>
        <v>5</v>
      </c>
      <c r="Q98" s="164">
        <f t="shared" ref="Q98:Q109" si="15">MIN(D98:O98)</f>
        <v>4</v>
      </c>
      <c r="R98" s="165">
        <f t="shared" si="14"/>
        <v>4.5</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c r="K99" s="192"/>
      <c r="L99" s="227"/>
      <c r="M99" s="227"/>
      <c r="N99" s="192"/>
      <c r="O99" s="227"/>
      <c r="P99" s="163">
        <f t="shared" si="13"/>
        <v>2.39</v>
      </c>
      <c r="Q99" s="164">
        <f t="shared" si="15"/>
        <v>1.409</v>
      </c>
      <c r="R99" s="165">
        <f t="shared" si="14"/>
        <v>1.8995000000000002</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c r="K100" s="203"/>
      <c r="L100" s="203"/>
      <c r="M100" s="203"/>
      <c r="N100" s="203"/>
      <c r="O100" s="203"/>
      <c r="P100" s="171">
        <f t="shared" si="13"/>
        <v>1.5</v>
      </c>
      <c r="Q100" s="172">
        <f t="shared" si="15"/>
        <v>1</v>
      </c>
      <c r="R100" s="173">
        <f t="shared" si="14"/>
        <v>1.2</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c r="K101" s="203"/>
      <c r="L101" s="203"/>
      <c r="M101" s="203"/>
      <c r="N101" s="203"/>
      <c r="O101" s="203"/>
      <c r="P101" s="171">
        <f t="shared" si="13"/>
        <v>1.4</v>
      </c>
      <c r="Q101" s="224">
        <f t="shared" si="15"/>
        <v>0.8</v>
      </c>
      <c r="R101" s="225">
        <f t="shared" si="14"/>
        <v>0.98333333333333328</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c r="K102" s="227"/>
      <c r="L102" s="227"/>
      <c r="M102" s="227"/>
      <c r="N102" s="227"/>
      <c r="O102" s="227"/>
      <c r="P102" s="228">
        <f t="shared" si="13"/>
        <v>5.8700000000000002E-2</v>
      </c>
      <c r="Q102" s="229">
        <f t="shared" si="15"/>
        <v>1.3100000000000001E-2</v>
      </c>
      <c r="R102" s="230">
        <f t="shared" si="14"/>
        <v>3.5916666666666666E-2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c r="K103" s="192"/>
      <c r="L103" s="192"/>
      <c r="M103" s="192"/>
      <c r="N103" s="192"/>
      <c r="O103" s="192"/>
      <c r="P103" s="163">
        <f t="shared" si="13"/>
        <v>5.1124999999999998</v>
      </c>
      <c r="Q103" s="231">
        <f t="shared" si="15"/>
        <v>1.6375000000000002</v>
      </c>
      <c r="R103" s="232">
        <f t="shared" si="14"/>
        <v>3.5884559884559888</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c r="K104" s="192"/>
      <c r="L104" s="192"/>
      <c r="M104" s="192"/>
      <c r="N104" s="192"/>
      <c r="O104" s="192"/>
      <c r="P104" s="171">
        <f t="shared" si="13"/>
        <v>5.87</v>
      </c>
      <c r="Q104" s="172">
        <f t="shared" si="15"/>
        <v>4.33</v>
      </c>
      <c r="R104" s="173">
        <f t="shared" si="14"/>
        <v>5.1883333333333326</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c r="K105" s="203"/>
      <c r="L105" s="203"/>
      <c r="M105" s="203"/>
      <c r="N105" s="203"/>
      <c r="O105" s="203"/>
      <c r="P105" s="171">
        <f t="shared" si="13"/>
        <v>1.4</v>
      </c>
      <c r="Q105" s="172">
        <f t="shared" si="15"/>
        <v>1</v>
      </c>
      <c r="R105" s="173">
        <f t="shared" si="14"/>
        <v>1.2833333333333334</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c r="K106" s="237"/>
      <c r="L106" s="237"/>
      <c r="M106" s="237"/>
      <c r="N106" s="237"/>
      <c r="O106" s="237"/>
      <c r="P106" s="238">
        <f t="shared" si="13"/>
        <v>2909</v>
      </c>
      <c r="Q106" s="239">
        <f t="shared" si="15"/>
        <v>1250</v>
      </c>
      <c r="R106" s="240">
        <f t="shared" si="14"/>
        <v>1983.7166666666665</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c r="K107" s="237"/>
      <c r="L107" s="237"/>
      <c r="M107" s="237"/>
      <c r="N107" s="237"/>
      <c r="O107" s="237"/>
      <c r="P107" s="238">
        <f t="shared" si="13"/>
        <v>93.4</v>
      </c>
      <c r="Q107" s="239">
        <f t="shared" si="15"/>
        <v>3</v>
      </c>
      <c r="R107" s="240">
        <f t="shared" si="14"/>
        <v>45.20000000000001</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c r="K108" s="237"/>
      <c r="L108" s="237"/>
      <c r="M108" s="237"/>
      <c r="N108" s="237"/>
      <c r="O108" s="237"/>
      <c r="P108" s="238">
        <f t="shared" si="13"/>
        <v>52</v>
      </c>
      <c r="Q108" s="239">
        <f t="shared" si="15"/>
        <v>10</v>
      </c>
      <c r="R108" s="240">
        <f t="shared" si="14"/>
        <v>39.18333333333333</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c r="K109" s="237"/>
      <c r="L109" s="237"/>
      <c r="M109" s="237"/>
      <c r="N109" s="237"/>
      <c r="O109" s="237"/>
      <c r="P109" s="238">
        <f t="shared" si="13"/>
        <v>21200</v>
      </c>
      <c r="Q109" s="239">
        <f t="shared" si="15"/>
        <v>4800</v>
      </c>
      <c r="R109" s="240">
        <f t="shared" si="14"/>
        <v>13133.333333333334</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c r="K110" s="291"/>
      <c r="L110" s="291"/>
      <c r="M110" s="291"/>
      <c r="N110" s="291"/>
      <c r="O110" s="291"/>
      <c r="P110" s="296">
        <f t="shared" si="13"/>
        <v>13200</v>
      </c>
      <c r="Q110" s="297">
        <f>MIN(D110:O110)</f>
        <v>3600</v>
      </c>
      <c r="R110" s="298">
        <f t="shared" si="14"/>
        <v>8133.333333333333</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c r="K111" s="291"/>
      <c r="L111" s="291"/>
      <c r="M111" s="291"/>
      <c r="N111" s="291"/>
      <c r="O111" s="301"/>
      <c r="P111" s="238">
        <f>MAX(D111:O111)</f>
        <v>4000</v>
      </c>
      <c r="Q111" s="302">
        <f>MIN(D111:O111)</f>
        <v>0</v>
      </c>
      <c r="R111" s="303">
        <f>AVERAGE(D111:O111)</f>
        <v>866.66666666666663</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c r="K112" s="305"/>
      <c r="L112" s="305"/>
      <c r="M112" s="305"/>
      <c r="N112" s="305"/>
      <c r="O112" s="306"/>
      <c r="P112" s="249">
        <f>MAX(D112:O112)</f>
        <v>28.47</v>
      </c>
      <c r="Q112" s="250">
        <f>MIN(D112:O112)</f>
        <v>9.2100000000000009</v>
      </c>
      <c r="R112" s="165">
        <f>AVERAGE(D112:O112)</f>
        <v>14.271666666666667</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c r="K113" s="305"/>
      <c r="L113" s="305"/>
      <c r="M113" s="305"/>
      <c r="N113" s="305"/>
      <c r="O113" s="306"/>
      <c r="P113" s="249">
        <f>MAX(D113:O113)</f>
        <v>2.5</v>
      </c>
      <c r="Q113" s="250">
        <f>MIN(D113:O113)</f>
        <v>0.51</v>
      </c>
      <c r="R113" s="165">
        <f>AVERAGE(D113:O113)</f>
        <v>1.5216666666666667</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c r="K114" s="258"/>
      <c r="L114" s="258"/>
      <c r="M114" s="258"/>
      <c r="N114" s="258"/>
      <c r="O114" s="309"/>
      <c r="P114" s="310">
        <f>MAX(D114:O114)</f>
        <v>87.791640000000001</v>
      </c>
      <c r="Q114" s="311">
        <f>MIN(D114:O114)</f>
        <v>82.910595999999998</v>
      </c>
      <c r="R114" s="312">
        <f>AVERAGE(D114:O114)</f>
        <v>85.031365999999991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c r="K120" s="269"/>
      <c r="L120" s="269"/>
      <c r="M120" s="269"/>
      <c r="N120" s="269"/>
      <c r="O120" s="271"/>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c r="K121" s="181"/>
      <c r="L121" s="181"/>
      <c r="M121" s="181"/>
      <c r="N121" s="181"/>
      <c r="O121" s="281"/>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c r="K122" s="169"/>
      <c r="L122" s="169"/>
      <c r="M122" s="169"/>
      <c r="N122" s="169"/>
      <c r="O122" s="275"/>
      <c r="P122" s="171">
        <f t="shared" ref="P122:P149" si="17">MAX(D122:O122)</f>
        <v>34.6</v>
      </c>
      <c r="Q122" s="224">
        <f t="shared" ref="Q122:Q149" si="18">MIN(D122:O122)</f>
        <v>26.3</v>
      </c>
      <c r="R122" s="225">
        <f t="shared" ref="R122:R149" si="19">AVERAGE(D122:O122)</f>
        <v>30.316666666666663</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c r="K123" s="176"/>
      <c r="L123" s="176"/>
      <c r="M123" s="176"/>
      <c r="N123" s="176"/>
      <c r="O123" s="277"/>
      <c r="P123" s="177">
        <f>MAX(D123:O123)</f>
        <v>10</v>
      </c>
      <c r="Q123" s="323">
        <f>MIN(D123:O123)</f>
        <v>2</v>
      </c>
      <c r="R123" s="324">
        <f>AVERAGE(D123:O123)</f>
        <v>4.666666666666667</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c r="K124" s="176"/>
      <c r="L124" s="176"/>
      <c r="M124" s="176"/>
      <c r="N124" s="176"/>
      <c r="O124" s="277"/>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c r="K125" s="181"/>
      <c r="L125" s="181"/>
      <c r="M125" s="181"/>
      <c r="N125" s="181"/>
      <c r="O125" s="281"/>
      <c r="P125" s="171">
        <f t="shared" si="17"/>
        <v>27.7</v>
      </c>
      <c r="Q125" s="224">
        <f t="shared" si="18"/>
        <v>10.6</v>
      </c>
      <c r="R125" s="225">
        <f>AVERAGE(D125:O125)</f>
        <v>15.916666666666666</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c r="K126" s="181"/>
      <c r="L126" s="181"/>
      <c r="M126" s="181"/>
      <c r="N126" s="181"/>
      <c r="O126" s="281"/>
      <c r="P126" s="163">
        <f t="shared" si="17"/>
        <v>8.26</v>
      </c>
      <c r="Q126" s="231">
        <f t="shared" si="18"/>
        <v>8</v>
      </c>
      <c r="R126" s="232">
        <f t="shared" si="19"/>
        <v>8.1199999999999992</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c r="K127" s="176"/>
      <c r="L127" s="176"/>
      <c r="M127" s="176"/>
      <c r="N127" s="176"/>
      <c r="O127" s="277"/>
      <c r="P127" s="177">
        <f t="shared" si="17"/>
        <v>284</v>
      </c>
      <c r="Q127" s="323">
        <f t="shared" si="18"/>
        <v>186</v>
      </c>
      <c r="R127" s="324">
        <f t="shared" si="19"/>
        <v>237.5</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c r="K128" s="181"/>
      <c r="L128" s="187"/>
      <c r="M128" s="187"/>
      <c r="N128" s="187"/>
      <c r="O128" s="189"/>
      <c r="P128" s="163">
        <f>MAX(D128:O128)</f>
        <v>0.12</v>
      </c>
      <c r="Q128" s="164">
        <f t="shared" si="18"/>
        <v>0.08</v>
      </c>
      <c r="R128" s="165">
        <f>AVERAGE(D128:O128)</f>
        <v>9.8333333333333314E-2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c r="K129" s="176"/>
      <c r="L129" s="176"/>
      <c r="M129" s="176"/>
      <c r="N129" s="176"/>
      <c r="O129" s="277"/>
      <c r="P129" s="177">
        <f t="shared" si="17"/>
        <v>119</v>
      </c>
      <c r="Q129" s="323">
        <f t="shared" si="18"/>
        <v>86</v>
      </c>
      <c r="R129" s="324">
        <f t="shared" si="19"/>
        <v>102.5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c r="K130" s="176"/>
      <c r="L130" s="176"/>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c r="K131" s="176"/>
      <c r="L131" s="176"/>
      <c r="M131" s="176"/>
      <c r="N131" s="176"/>
      <c r="O131" s="277"/>
      <c r="P131" s="177">
        <f t="shared" si="17"/>
        <v>192</v>
      </c>
      <c r="Q131" s="323">
        <f t="shared" si="18"/>
        <v>128</v>
      </c>
      <c r="R131" s="324">
        <f t="shared" si="19"/>
        <v>161.83333333333334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c r="K132" s="176"/>
      <c r="L132" s="176"/>
      <c r="M132" s="176"/>
      <c r="N132" s="176"/>
      <c r="O132" s="277"/>
      <c r="P132" s="177">
        <f t="shared" si="17"/>
        <v>170</v>
      </c>
      <c r="Q132" s="323">
        <f t="shared" si="18"/>
        <v>112</v>
      </c>
      <c r="R132" s="324">
        <f t="shared" si="19"/>
        <v>142.5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c r="K133" s="176"/>
      <c r="L133" s="176"/>
      <c r="M133" s="176"/>
      <c r="N133" s="176"/>
      <c r="O133" s="277"/>
      <c r="P133" s="177">
        <f t="shared" si="17"/>
        <v>26</v>
      </c>
      <c r="Q133" s="323">
        <f t="shared" si="18"/>
        <v>15</v>
      </c>
      <c r="R133" s="324">
        <f t="shared" si="19"/>
        <v>19.333333333333332</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c r="K134" s="176"/>
      <c r="L134" s="176"/>
      <c r="M134" s="176"/>
      <c r="N134" s="176"/>
      <c r="O134" s="277"/>
      <c r="P134" s="177">
        <f t="shared" si="17"/>
        <v>113</v>
      </c>
      <c r="Q134" s="323">
        <f t="shared" si="18"/>
        <v>84</v>
      </c>
      <c r="R134" s="324">
        <f t="shared" si="19"/>
        <v>98.833333333333329</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c r="K135" s="176"/>
      <c r="L135" s="176"/>
      <c r="M135" s="176"/>
      <c r="N135" s="176"/>
      <c r="O135" s="277"/>
      <c r="P135" s="177">
        <f t="shared" si="17"/>
        <v>113</v>
      </c>
      <c r="Q135" s="323">
        <f t="shared" si="18"/>
        <v>84</v>
      </c>
      <c r="R135" s="324">
        <f t="shared" si="19"/>
        <v>98.833333333333329</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c r="K136" s="176"/>
      <c r="L136" s="176"/>
      <c r="M136" s="176"/>
      <c r="N136" s="176"/>
      <c r="O136" s="277"/>
      <c r="P136" s="177">
        <f t="shared" si="17"/>
        <v>0</v>
      </c>
      <c r="Q136" s="323">
        <f t="shared" si="18"/>
        <v>0</v>
      </c>
      <c r="R136" s="324">
        <f t="shared" si="19"/>
        <v>0</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c r="K137" s="176"/>
      <c r="L137" s="176"/>
      <c r="M137" s="176"/>
      <c r="N137" s="176"/>
      <c r="O137" s="277"/>
      <c r="P137" s="177">
        <f t="shared" si="17"/>
        <v>15</v>
      </c>
      <c r="Q137" s="323">
        <f t="shared" si="18"/>
        <v>0</v>
      </c>
      <c r="R137" s="324">
        <f t="shared" si="19"/>
        <v>7.666666666666667</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c r="K138" s="176"/>
      <c r="L138" s="176"/>
      <c r="M138" s="176"/>
      <c r="N138" s="176"/>
      <c r="O138" s="277"/>
      <c r="P138" s="177">
        <f t="shared" si="17"/>
        <v>7</v>
      </c>
      <c r="Q138" s="323">
        <f t="shared" si="18"/>
        <v>2</v>
      </c>
      <c r="R138" s="324">
        <f t="shared" si="19"/>
        <v>3.8333333333333335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c r="K139" s="181"/>
      <c r="L139" s="181"/>
      <c r="M139" s="181"/>
      <c r="N139" s="181"/>
      <c r="O139" s="281"/>
      <c r="P139" s="163">
        <f t="shared" si="17"/>
        <v>1.79</v>
      </c>
      <c r="Q139" s="231">
        <f t="shared" si="18"/>
        <v>0.98</v>
      </c>
      <c r="R139" s="232">
        <f t="shared" si="19"/>
        <v>1.3083333333333333</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c r="K140" s="328"/>
      <c r="L140" s="328"/>
      <c r="M140" s="328"/>
      <c r="N140" s="328"/>
      <c r="O140" s="329"/>
      <c r="P140" s="195">
        <f>MAX(D140:O140)</f>
        <v>1.0999999999999999E-2</v>
      </c>
      <c r="Q140" s="330" t="s">
        <v>62</v>
      </c>
      <c r="R140" s="331">
        <f>AVERAGE(D140:O140)</f>
        <v>9.4999999999999998E-3</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c r="K141" s="188"/>
      <c r="L141" s="188"/>
      <c r="M141" s="188"/>
      <c r="N141" s="188"/>
      <c r="O141" s="332"/>
      <c r="P141" s="195">
        <f t="shared" si="17"/>
        <v>1.04</v>
      </c>
      <c r="Q141" s="330" t="s">
        <v>62</v>
      </c>
      <c r="R141" s="331">
        <f t="shared" si="19"/>
        <v>0.45333333333333337</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c r="K142" s="328"/>
      <c r="L142" s="328"/>
      <c r="M142" s="328"/>
      <c r="N142" s="328"/>
      <c r="O142" s="329"/>
      <c r="P142" s="195">
        <f>MAX(D142:O142)</f>
        <v>1.7999999999999999E-2</v>
      </c>
      <c r="Q142" s="330">
        <f>MIN(D142:O142)</f>
        <v>2E-3</v>
      </c>
      <c r="R142" s="331">
        <f>AVERAGE(D142:O142)</f>
        <v>8.666666666666668E-3</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c r="K143" s="169"/>
      <c r="L143" s="169"/>
      <c r="M143" s="169"/>
      <c r="N143" s="169"/>
      <c r="O143" s="275"/>
      <c r="P143" s="195">
        <f t="shared" si="17"/>
        <v>0.8</v>
      </c>
      <c r="Q143" s="330">
        <f t="shared" si="18"/>
        <v>0</v>
      </c>
      <c r="R143" s="331">
        <f t="shared" si="19"/>
        <v>0.31666666666666665</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c r="K144" s="181"/>
      <c r="L144" s="181"/>
      <c r="M144" s="181"/>
      <c r="N144" s="181"/>
      <c r="O144" s="281"/>
      <c r="P144" s="195">
        <f t="shared" si="17"/>
        <v>0.05</v>
      </c>
      <c r="Q144" s="330">
        <f t="shared" si="18"/>
        <v>0.01</v>
      </c>
      <c r="R144" s="331">
        <f>AVERAGE(D144:O144)</f>
        <v>3.0000000000000002E-2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c r="K145" s="169"/>
      <c r="L145" s="169"/>
      <c r="M145" s="169"/>
      <c r="N145" s="169"/>
      <c r="O145" s="275"/>
      <c r="P145" s="163">
        <f t="shared" si="17"/>
        <v>33.6</v>
      </c>
      <c r="Q145" s="231">
        <f t="shared" si="18"/>
        <v>25</v>
      </c>
      <c r="R145" s="232">
        <f t="shared" si="19"/>
        <v>29.616666666666671</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c r="K146" s="181"/>
      <c r="L146" s="181"/>
      <c r="M146" s="181"/>
      <c r="N146" s="181"/>
      <c r="O146" s="281"/>
      <c r="P146" s="163">
        <f t="shared" si="17"/>
        <v>0.18</v>
      </c>
      <c r="Q146" s="231">
        <f t="shared" si="18"/>
        <v>0.09</v>
      </c>
      <c r="R146" s="232">
        <f t="shared" si="19"/>
        <v>0.12333333333333334</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c r="K147" s="181"/>
      <c r="L147" s="181"/>
      <c r="M147" s="181"/>
      <c r="N147" s="181"/>
      <c r="O147" s="281"/>
      <c r="P147" s="163">
        <f t="shared" si="17"/>
        <v>0.18</v>
      </c>
      <c r="Q147" s="231">
        <f t="shared" si="18"/>
        <v>0.09</v>
      </c>
      <c r="R147" s="232">
        <f t="shared" si="19"/>
        <v>0.12833333333333333</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c r="K148" s="181"/>
      <c r="L148" s="181"/>
      <c r="M148" s="181"/>
      <c r="N148" s="181"/>
      <c r="O148" s="281"/>
      <c r="P148" s="163">
        <f t="shared" si="17"/>
        <v>0.08</v>
      </c>
      <c r="Q148" s="231">
        <f t="shared" si="18"/>
        <v>0.05</v>
      </c>
      <c r="R148" s="232">
        <f t="shared" si="19"/>
        <v>6.6666666666666666E-2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c r="K149" s="181"/>
      <c r="L149" s="181"/>
      <c r="M149" s="181"/>
      <c r="N149" s="181"/>
      <c r="O149" s="281"/>
      <c r="P149" s="163">
        <f t="shared" si="17"/>
        <v>7.56</v>
      </c>
      <c r="Q149" s="231">
        <f t="shared" si="18"/>
        <v>3.84</v>
      </c>
      <c r="R149" s="232">
        <f t="shared" si="19"/>
        <v>5.9499999999999993</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c r="K150" s="212"/>
      <c r="L150" s="335"/>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c r="K151" s="212"/>
      <c r="L151" s="288"/>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c r="K152" s="212"/>
      <c r="L152" s="288"/>
      <c r="M152" s="288"/>
      <c r="N152" s="181"/>
      <c r="O152" s="340"/>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c r="K153" s="212"/>
      <c r="L153" s="212"/>
      <c r="M153" s="212"/>
      <c r="N153" s="212"/>
      <c r="O153" s="336"/>
      <c r="P153" s="208">
        <f>MAX(D153:O153)</f>
        <v>0</v>
      </c>
      <c r="Q153" s="337">
        <f>MIN(D153:O153)</f>
        <v>0</v>
      </c>
      <c r="R153" s="338" t="e">
        <f>AVERAGE(D153:O153)</f>
        <v>#DIV/0!</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c r="K154" s="212"/>
      <c r="L154" s="335"/>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c r="K155" s="212"/>
      <c r="L155" s="192"/>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c r="K156" s="181"/>
      <c r="L156" s="288"/>
      <c r="M156" s="288"/>
      <c r="N156" s="181"/>
      <c r="O156" s="336"/>
      <c r="P156" s="163">
        <f>MAX(D156:O156)</f>
        <v>8</v>
      </c>
      <c r="Q156" s="231">
        <f>MIN(D156:O156)</f>
        <v>7</v>
      </c>
      <c r="R156" s="232">
        <f t="shared" ref="R156:R171" si="20">AVERAGE(D156:O156)</f>
        <v>7.5</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c r="K157" s="181"/>
      <c r="L157" s="288"/>
      <c r="M157" s="288"/>
      <c r="N157" s="181"/>
      <c r="O157" s="336"/>
      <c r="P157" s="163">
        <f>MAX(D157:O157)</f>
        <v>2.2999999999999998</v>
      </c>
      <c r="Q157" s="231">
        <f>MIN(D157:O157)</f>
        <v>1.47</v>
      </c>
      <c r="R157" s="232">
        <f t="shared" si="20"/>
        <v>1.8849999999999998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c r="K158" s="169"/>
      <c r="L158" s="169"/>
      <c r="M158" s="169"/>
      <c r="N158" s="169"/>
      <c r="O158" s="275"/>
      <c r="P158" s="171">
        <f t="shared" ref="P158:P167" si="21">MAX(D158:O158)</f>
        <v>1.5</v>
      </c>
      <c r="Q158" s="224">
        <f t="shared" ref="Q158:Q167" si="22">MIN(D158:O158)</f>
        <v>0.9</v>
      </c>
      <c r="R158" s="225">
        <f t="shared" si="20"/>
        <v>1.1166666666666669</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c r="K159" s="203"/>
      <c r="L159" s="203"/>
      <c r="M159" s="203"/>
      <c r="N159" s="203"/>
      <c r="O159" s="203"/>
      <c r="P159" s="171">
        <f>MAX(D159:O159)</f>
        <v>1.3</v>
      </c>
      <c r="Q159" s="224">
        <f>MIN(D159:O159)</f>
        <v>0.8</v>
      </c>
      <c r="R159" s="225">
        <f t="shared" si="20"/>
        <v>0.98333333333333339</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c r="K160" s="227"/>
      <c r="L160" s="227"/>
      <c r="M160" s="227"/>
      <c r="N160" s="227"/>
      <c r="O160" s="227"/>
      <c r="P160" s="228">
        <f>MAX(D160:O160)</f>
        <v>5.7099999999999998E-2</v>
      </c>
      <c r="Q160" s="229">
        <f>MIN(D160:O160)</f>
        <v>1.4500000000000001E-2</v>
      </c>
      <c r="R160" s="230">
        <f t="shared" si="20"/>
        <v>3.3783333333333339E-2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c r="K161" s="192"/>
      <c r="L161" s="192"/>
      <c r="M161" s="192"/>
      <c r="N161" s="192"/>
      <c r="O161" s="192"/>
      <c r="P161" s="163">
        <f>MAX(D161:O161)</f>
        <v>4.5875000000000004</v>
      </c>
      <c r="Q161" s="231">
        <f>MIN(D161:O161)</f>
        <v>1.8124999999999998</v>
      </c>
      <c r="R161" s="232">
        <f t="shared" si="20"/>
        <v>3.3994755244755246</v>
      </c>
      <c r="S161" s="226"/>
      <c r="T161" s="226"/>
    </row>
    <row r="162" spans="2:20" ht="24.95" customHeight="1" x14ac:dyDescent="0.2">
      <c r="B162" s="191" t="s">
        <v>335</v>
      </c>
      <c r="C162" s="183" t="s">
        <v>22</v>
      </c>
      <c r="D162" s="182">
        <v>7.05</v>
      </c>
      <c r="E162" s="181">
        <v>7.12</v>
      </c>
      <c r="F162" s="181">
        <v>7.26</v>
      </c>
      <c r="G162" s="181">
        <v>7.6</v>
      </c>
      <c r="H162" s="181">
        <v>7.36</v>
      </c>
      <c r="I162" s="181">
        <v>6.89</v>
      </c>
      <c r="J162" s="181"/>
      <c r="K162" s="181"/>
      <c r="L162" s="181"/>
      <c r="M162" s="181"/>
      <c r="N162" s="181"/>
      <c r="O162" s="281"/>
      <c r="P162" s="171">
        <f t="shared" si="21"/>
        <v>7.6</v>
      </c>
      <c r="Q162" s="224">
        <f t="shared" si="22"/>
        <v>6.89</v>
      </c>
      <c r="R162" s="225">
        <f t="shared" si="20"/>
        <v>7.2133333333333338</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c r="K163" s="169"/>
      <c r="L163" s="169"/>
      <c r="M163" s="169"/>
      <c r="N163" s="169"/>
      <c r="O163" s="275"/>
      <c r="P163" s="171">
        <f t="shared" si="21"/>
        <v>1.5</v>
      </c>
      <c r="Q163" s="224">
        <f t="shared" si="22"/>
        <v>0.8</v>
      </c>
      <c r="R163" s="225">
        <f t="shared" si="20"/>
        <v>1.1333333333333331</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c r="K164" s="295"/>
      <c r="L164" s="295"/>
      <c r="M164" s="295"/>
      <c r="N164" s="295"/>
      <c r="O164" s="345"/>
      <c r="P164" s="238">
        <f>MAX(D164:O164)</f>
        <v>17329</v>
      </c>
      <c r="Q164" s="302">
        <f t="shared" si="22"/>
        <v>4569</v>
      </c>
      <c r="R164" s="303">
        <f t="shared" si="20"/>
        <v>10704.833333333334</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c r="K165" s="295"/>
      <c r="L165" s="295"/>
      <c r="M165" s="295"/>
      <c r="N165" s="295"/>
      <c r="O165" s="345"/>
      <c r="P165" s="238">
        <f t="shared" si="21"/>
        <v>488.4</v>
      </c>
      <c r="Q165" s="302">
        <f t="shared" si="22"/>
        <v>2</v>
      </c>
      <c r="R165" s="303">
        <f t="shared" si="20"/>
        <v>111.75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c r="K166" s="237"/>
      <c r="L166" s="237"/>
      <c r="M166" s="237"/>
      <c r="N166" s="237"/>
      <c r="O166" s="237"/>
      <c r="P166" s="238">
        <f>MAX(D166:O166)</f>
        <v>480</v>
      </c>
      <c r="Q166" s="239">
        <f t="shared" si="22"/>
        <v>20</v>
      </c>
      <c r="R166" s="240">
        <f t="shared" si="20"/>
        <v>105.5</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c r="K167" s="295"/>
      <c r="L167" s="295"/>
      <c r="M167" s="295"/>
      <c r="N167" s="295"/>
      <c r="O167" s="345"/>
      <c r="P167" s="296">
        <f t="shared" si="21"/>
        <v>18000</v>
      </c>
      <c r="Q167" s="297">
        <f t="shared" si="22"/>
        <v>8000</v>
      </c>
      <c r="R167" s="298">
        <f t="shared" si="20"/>
        <v>11200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c r="K168" s="349"/>
      <c r="L168" s="349"/>
      <c r="M168" s="349"/>
      <c r="N168" s="349"/>
      <c r="O168" s="350"/>
      <c r="P168" s="296">
        <f>MAX(D168:O168)</f>
        <v>14800</v>
      </c>
      <c r="Q168" s="297">
        <f>MIN(D168:O168)</f>
        <v>5600</v>
      </c>
      <c r="R168" s="298">
        <f t="shared" si="20"/>
        <v>8200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c r="K169" s="291"/>
      <c r="L169" s="291"/>
      <c r="M169" s="291"/>
      <c r="N169" s="291"/>
      <c r="O169" s="301"/>
      <c r="P169" s="238">
        <f>MAX(D169:O169)</f>
        <v>400</v>
      </c>
      <c r="Q169" s="302">
        <f>MIN(D169:O169)</f>
        <v>0</v>
      </c>
      <c r="R169" s="303">
        <f>AVERAGE(D169:O169)</f>
        <v>66.666666666666671</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c r="K170" s="305"/>
      <c r="L170" s="305"/>
      <c r="M170" s="305"/>
      <c r="N170" s="305"/>
      <c r="O170" s="306"/>
      <c r="P170" s="249">
        <f>MAX(D170:O170)</f>
        <v>26.53</v>
      </c>
      <c r="Q170" s="250">
        <f>MIN(D170:O170)</f>
        <v>8.3699999999999992</v>
      </c>
      <c r="R170" s="165">
        <f t="shared" si="20"/>
        <v>13.506666666666666</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c r="K171" s="305"/>
      <c r="L171" s="305"/>
      <c r="M171" s="305"/>
      <c r="N171" s="305"/>
      <c r="O171" s="306"/>
      <c r="P171" s="249">
        <f>MAX(D171:O171)</f>
        <v>0.92</v>
      </c>
      <c r="Q171" s="250">
        <f>MIN(D171:O171)</f>
        <v>0.5</v>
      </c>
      <c r="R171" s="165">
        <f t="shared" si="20"/>
        <v>0.64666666666666661</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c r="K172" s="258"/>
      <c r="L172" s="258"/>
      <c r="M172" s="258"/>
      <c r="N172" s="258"/>
      <c r="O172" s="309"/>
      <c r="P172" s="310">
        <f>MAX(D172:O172)</f>
        <v>87.295150000000007</v>
      </c>
      <c r="Q172" s="311">
        <f>MIN(D172:O172)</f>
        <v>70.424108000000004</v>
      </c>
      <c r="R172" s="312">
        <f>AVERAGE(D172:O172)</f>
        <v>76.919137666666671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c r="K178" s="269"/>
      <c r="L178" s="269"/>
      <c r="M178" s="269"/>
      <c r="N178" s="269"/>
      <c r="O178" s="271"/>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c r="K179" s="272"/>
      <c r="L179" s="272"/>
      <c r="M179" s="272"/>
      <c r="N179" s="272"/>
      <c r="O179" s="273"/>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c r="K180" s="169"/>
      <c r="L180" s="169"/>
      <c r="M180" s="169"/>
      <c r="N180" s="169"/>
      <c r="O180" s="275"/>
      <c r="P180" s="171">
        <f t="shared" ref="P180:P207" si="24">MAX(D180:O180)</f>
        <v>36.6</v>
      </c>
      <c r="Q180" s="224">
        <f t="shared" ref="Q180:Q207" si="25">MIN(D180:O180)</f>
        <v>26.3</v>
      </c>
      <c r="R180" s="225">
        <f t="shared" ref="R180:R207" si="26">AVERAGE(D180:O180)</f>
        <v>31.45</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c r="K181" s="176"/>
      <c r="L181" s="176"/>
      <c r="M181" s="176"/>
      <c r="N181" s="176"/>
      <c r="O181" s="277"/>
      <c r="P181" s="177">
        <f>MAX(D181:O181)</f>
        <v>10</v>
      </c>
      <c r="Q181" s="323">
        <f>MIN(D181:O181)</f>
        <v>2</v>
      </c>
      <c r="R181" s="324">
        <f>AVERAGE(D181:O181)</f>
        <v>4.666666666666667</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c r="K182" s="176"/>
      <c r="L182" s="176"/>
      <c r="M182" s="176"/>
      <c r="N182" s="176"/>
      <c r="O182" s="277"/>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c r="K183" s="169"/>
      <c r="L183" s="169"/>
      <c r="M183" s="181"/>
      <c r="N183" s="181"/>
      <c r="O183" s="281"/>
      <c r="P183" s="171">
        <f t="shared" si="24"/>
        <v>26.8</v>
      </c>
      <c r="Q183" s="224">
        <f t="shared" si="25"/>
        <v>14.9</v>
      </c>
      <c r="R183" s="225">
        <f>AVERAGE(D183:O183)</f>
        <v>19.45</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c r="K184" s="181"/>
      <c r="L184" s="181"/>
      <c r="M184" s="181"/>
      <c r="N184" s="181"/>
      <c r="O184" s="281"/>
      <c r="P184" s="163">
        <f t="shared" si="24"/>
        <v>8.33</v>
      </c>
      <c r="Q184" s="231">
        <f t="shared" si="25"/>
        <v>8.17</v>
      </c>
      <c r="R184" s="232">
        <f t="shared" si="26"/>
        <v>8.2366666666666664</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c r="K185" s="176"/>
      <c r="L185" s="176"/>
      <c r="M185" s="176"/>
      <c r="N185" s="176"/>
      <c r="O185" s="277"/>
      <c r="P185" s="177">
        <f t="shared" si="24"/>
        <v>309</v>
      </c>
      <c r="Q185" s="323">
        <f t="shared" si="25"/>
        <v>186</v>
      </c>
      <c r="R185" s="324">
        <f t="shared" si="26"/>
        <v>233.5</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c r="K186" s="181"/>
      <c r="L186" s="187"/>
      <c r="M186" s="187"/>
      <c r="N186" s="187"/>
      <c r="O186" s="189"/>
      <c r="P186" s="163">
        <f>MAX(D186:O186)</f>
        <v>0.12</v>
      </c>
      <c r="Q186" s="164">
        <f t="shared" si="25"/>
        <v>0.09</v>
      </c>
      <c r="R186" s="165">
        <f>AVERAGE(D186:O186)</f>
        <v>9.9999999999999978E-2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c r="K187" s="176"/>
      <c r="L187" s="176"/>
      <c r="M187" s="176"/>
      <c r="N187" s="176"/>
      <c r="O187" s="277"/>
      <c r="P187" s="177">
        <f t="shared" si="24"/>
        <v>122</v>
      </c>
      <c r="Q187" s="323">
        <f t="shared" si="25"/>
        <v>91</v>
      </c>
      <c r="R187" s="324">
        <f t="shared" si="26"/>
        <v>103.5</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c r="K188" s="176"/>
      <c r="L188" s="176"/>
      <c r="M188" s="176"/>
      <c r="N188" s="176"/>
      <c r="O188" s="277"/>
      <c r="P188" s="177">
        <f t="shared" si="24"/>
        <v>0</v>
      </c>
      <c r="Q188" s="323">
        <f t="shared" si="25"/>
        <v>0</v>
      </c>
      <c r="R188" s="324">
        <f t="shared" si="26"/>
        <v>0</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c r="K189" s="176"/>
      <c r="L189" s="176"/>
      <c r="M189" s="176"/>
      <c r="N189" s="176"/>
      <c r="O189" s="277"/>
      <c r="P189" s="177">
        <f t="shared" si="24"/>
        <v>215</v>
      </c>
      <c r="Q189" s="323">
        <f t="shared" si="25"/>
        <v>136</v>
      </c>
      <c r="R189" s="324">
        <f t="shared" si="26"/>
        <v>164.66666666666666</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c r="K190" s="176"/>
      <c r="L190" s="176"/>
      <c r="M190" s="176"/>
      <c r="N190" s="176"/>
      <c r="O190" s="277"/>
      <c r="P190" s="177">
        <f t="shared" si="24"/>
        <v>185</v>
      </c>
      <c r="Q190" s="323">
        <f t="shared" si="25"/>
        <v>112</v>
      </c>
      <c r="R190" s="324">
        <f t="shared" si="26"/>
        <v>140.16666666666666</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c r="K191" s="176"/>
      <c r="L191" s="176"/>
      <c r="M191" s="176"/>
      <c r="N191" s="176"/>
      <c r="O191" s="277"/>
      <c r="P191" s="177">
        <f t="shared" si="24"/>
        <v>31</v>
      </c>
      <c r="Q191" s="323">
        <f t="shared" si="25"/>
        <v>17</v>
      </c>
      <c r="R191" s="324">
        <f t="shared" si="26"/>
        <v>24.5</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c r="K192" s="176"/>
      <c r="L192" s="176"/>
      <c r="M192" s="176"/>
      <c r="N192" s="176"/>
      <c r="O192" s="277"/>
      <c r="P192" s="177">
        <f t="shared" si="24"/>
        <v>118</v>
      </c>
      <c r="Q192" s="323">
        <f t="shared" si="25"/>
        <v>87</v>
      </c>
      <c r="R192" s="324">
        <f t="shared" si="26"/>
        <v>100.33333333333333</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c r="K193" s="176"/>
      <c r="L193" s="176"/>
      <c r="M193" s="176"/>
      <c r="N193" s="176"/>
      <c r="O193" s="277"/>
      <c r="P193" s="177">
        <f t="shared" si="24"/>
        <v>118</v>
      </c>
      <c r="Q193" s="323">
        <f t="shared" si="25"/>
        <v>87</v>
      </c>
      <c r="R193" s="324">
        <f t="shared" si="26"/>
        <v>100.33333333333333</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c r="K194" s="176"/>
      <c r="L194" s="176"/>
      <c r="M194" s="176"/>
      <c r="N194" s="176"/>
      <c r="O194" s="277"/>
      <c r="P194" s="177">
        <f t="shared" si="24"/>
        <v>0</v>
      </c>
      <c r="Q194" s="323">
        <f t="shared" si="25"/>
        <v>0</v>
      </c>
      <c r="R194" s="324">
        <f t="shared" si="26"/>
        <v>0</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c r="K195" s="176"/>
      <c r="L195" s="176"/>
      <c r="M195" s="176"/>
      <c r="N195" s="176"/>
      <c r="O195" s="277"/>
      <c r="P195" s="177">
        <f t="shared" si="24"/>
        <v>4</v>
      </c>
      <c r="Q195" s="323">
        <f t="shared" si="25"/>
        <v>0</v>
      </c>
      <c r="R195" s="324">
        <f t="shared" si="26"/>
        <v>1.6666666666666667</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c r="K196" s="176"/>
      <c r="L196" s="176"/>
      <c r="M196" s="176"/>
      <c r="N196" s="176"/>
      <c r="O196" s="277"/>
      <c r="P196" s="177">
        <f t="shared" si="24"/>
        <v>9</v>
      </c>
      <c r="Q196" s="323">
        <f t="shared" si="25"/>
        <v>2</v>
      </c>
      <c r="R196" s="324">
        <f t="shared" si="26"/>
        <v>4.333333333333333</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c r="K197" s="181"/>
      <c r="L197" s="181"/>
      <c r="M197" s="181"/>
      <c r="N197" s="181"/>
      <c r="O197" s="281"/>
      <c r="P197" s="163">
        <f t="shared" si="24"/>
        <v>1.95</v>
      </c>
      <c r="Q197" s="231">
        <f t="shared" si="25"/>
        <v>1.28</v>
      </c>
      <c r="R197" s="232">
        <f t="shared" si="26"/>
        <v>1.5133333333333334</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c r="K198" s="333"/>
      <c r="L198" s="333"/>
      <c r="M198" s="333"/>
      <c r="N198" s="333"/>
      <c r="O198" s="360"/>
      <c r="P198" s="195">
        <f t="shared" si="24"/>
        <v>1.7000000000000001E-2</v>
      </c>
      <c r="Q198" s="330" t="s">
        <v>62</v>
      </c>
      <c r="R198" s="331">
        <f>AVERAGE(D198:O198)</f>
        <v>1.1499999999999998E-2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c r="K199" s="181"/>
      <c r="L199" s="181"/>
      <c r="M199" s="181"/>
      <c r="N199" s="181"/>
      <c r="O199" s="281"/>
      <c r="P199" s="195">
        <f t="shared" si="24"/>
        <v>0.52</v>
      </c>
      <c r="Q199" s="330">
        <f>MIN(D199:O199)</f>
        <v>0.12</v>
      </c>
      <c r="R199" s="331">
        <f>AVERAGE(D199:O199)</f>
        <v>0.315</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c r="K200" s="333"/>
      <c r="L200" s="333"/>
      <c r="M200" s="362"/>
      <c r="N200" s="333"/>
      <c r="O200" s="360"/>
      <c r="P200" s="195">
        <f>MAX(D200:O200)</f>
        <v>2.3E-2</v>
      </c>
      <c r="Q200" s="330">
        <f>MIN(D200:O200)</f>
        <v>3.0000000000000001E-3</v>
      </c>
      <c r="R200" s="331">
        <f>AVERAGE(D200:O200)</f>
        <v>1.2999999999999999E-2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c r="K201" s="169"/>
      <c r="L201" s="169"/>
      <c r="M201" s="169"/>
      <c r="N201" s="169"/>
      <c r="O201" s="275"/>
      <c r="P201" s="195">
        <f t="shared" si="24"/>
        <v>0.5</v>
      </c>
      <c r="Q201" s="330">
        <f t="shared" si="25"/>
        <v>0</v>
      </c>
      <c r="R201" s="331">
        <f>AVERAGE(D201:O201)</f>
        <v>0.16666666666666666</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c r="K202" s="181"/>
      <c r="L202" s="181"/>
      <c r="M202" s="181"/>
      <c r="N202" s="181"/>
      <c r="O202" s="281"/>
      <c r="P202" s="195">
        <f t="shared" si="24"/>
        <v>0.06</v>
      </c>
      <c r="Q202" s="330">
        <f t="shared" si="25"/>
        <v>0.01</v>
      </c>
      <c r="R202" s="331">
        <f t="shared" si="26"/>
        <v>3.4999999999999996E-2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c r="K203" s="169"/>
      <c r="L203" s="169"/>
      <c r="M203" s="169"/>
      <c r="N203" s="169"/>
      <c r="O203" s="275"/>
      <c r="P203" s="163">
        <f t="shared" si="24"/>
        <v>36.5</v>
      </c>
      <c r="Q203" s="231">
        <f t="shared" si="25"/>
        <v>25.1</v>
      </c>
      <c r="R203" s="232">
        <f t="shared" si="26"/>
        <v>30.383333333333336</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c r="K204" s="181"/>
      <c r="L204" s="181"/>
      <c r="M204" s="181"/>
      <c r="N204" s="181"/>
      <c r="O204" s="281"/>
      <c r="P204" s="163">
        <f t="shared" si="24"/>
        <v>0.18</v>
      </c>
      <c r="Q204" s="231">
        <f t="shared" si="25"/>
        <v>0.1</v>
      </c>
      <c r="R204" s="232">
        <f t="shared" si="26"/>
        <v>0.125</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c r="K205" s="181"/>
      <c r="L205" s="181"/>
      <c r="M205" s="181"/>
      <c r="N205" s="181"/>
      <c r="O205" s="281"/>
      <c r="P205" s="163">
        <f t="shared" si="24"/>
        <v>0.22</v>
      </c>
      <c r="Q205" s="231">
        <f t="shared" si="25"/>
        <v>0.1</v>
      </c>
      <c r="R205" s="232">
        <f t="shared" si="26"/>
        <v>0.13833333333333334</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c r="K206" s="181"/>
      <c r="L206" s="181"/>
      <c r="M206" s="181"/>
      <c r="N206" s="181"/>
      <c r="O206" s="281"/>
      <c r="P206" s="163">
        <f t="shared" si="24"/>
        <v>0.08</v>
      </c>
      <c r="Q206" s="231">
        <f t="shared" si="25"/>
        <v>0.05</v>
      </c>
      <c r="R206" s="232">
        <f t="shared" si="26"/>
        <v>6.3333333333333339E-2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c r="K207" s="181"/>
      <c r="L207" s="181"/>
      <c r="M207" s="181"/>
      <c r="N207" s="181"/>
      <c r="O207" s="281"/>
      <c r="P207" s="163">
        <f t="shared" si="24"/>
        <v>8.4</v>
      </c>
      <c r="Q207" s="231">
        <f t="shared" si="25"/>
        <v>2.82</v>
      </c>
      <c r="R207" s="232">
        <f t="shared" si="26"/>
        <v>5.8500000000000005</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c r="K208" s="335"/>
      <c r="L208" s="335"/>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c r="K209" s="335"/>
      <c r="L209" s="288"/>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c r="K210" s="335"/>
      <c r="L210" s="288"/>
      <c r="M210" s="288"/>
      <c r="N210" s="333"/>
      <c r="O210" s="340"/>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c r="K211" s="335"/>
      <c r="L211" s="335"/>
      <c r="M211" s="335"/>
      <c r="N211" s="335"/>
      <c r="O211" s="336"/>
      <c r="P211" s="208">
        <f>MAX(D211:O211)</f>
        <v>0</v>
      </c>
      <c r="Q211" s="337" t="s">
        <v>62</v>
      </c>
      <c r="R211" s="338" t="e">
        <f>AVERAGE(D211:O211)</f>
        <v>#DIV/0!</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c r="K212" s="335"/>
      <c r="L212" s="335"/>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c r="K213" s="335"/>
      <c r="L213" s="192"/>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c r="K214" s="181"/>
      <c r="L214" s="288"/>
      <c r="M214" s="288"/>
      <c r="N214" s="181"/>
      <c r="O214" s="336"/>
      <c r="P214" s="163">
        <f t="shared" ref="P214:P229" si="27">MAX(D214:O214)</f>
        <v>4</v>
      </c>
      <c r="Q214" s="231">
        <f>MIN(D214:O214)</f>
        <v>3</v>
      </c>
      <c r="R214" s="232">
        <f t="shared" ref="R214:R229" si="28">AVERAGE(D214:O214)</f>
        <v>3.5</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c r="K215" s="181"/>
      <c r="L215" s="288"/>
      <c r="M215" s="288"/>
      <c r="N215" s="181"/>
      <c r="O215" s="336"/>
      <c r="P215" s="163">
        <f t="shared" si="27"/>
        <v>2.54</v>
      </c>
      <c r="Q215" s="231">
        <f>MIN(D215:O215)</f>
        <v>1.37</v>
      </c>
      <c r="R215" s="232">
        <f t="shared" si="28"/>
        <v>1.9550000000000001</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c r="K216" s="169"/>
      <c r="L216" s="169"/>
      <c r="M216" s="169"/>
      <c r="N216" s="169"/>
      <c r="O216" s="275"/>
      <c r="P216" s="171">
        <f t="shared" si="27"/>
        <v>1.6</v>
      </c>
      <c r="Q216" s="224">
        <f t="shared" ref="Q216:Q225" si="29">MIN(D216:O216)</f>
        <v>0.9</v>
      </c>
      <c r="R216" s="225">
        <f t="shared" si="28"/>
        <v>1.1500000000000001</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c r="K217" s="203"/>
      <c r="L217" s="203"/>
      <c r="M217" s="203"/>
      <c r="N217" s="203"/>
      <c r="O217" s="203"/>
      <c r="P217" s="171">
        <f t="shared" si="27"/>
        <v>1.4</v>
      </c>
      <c r="Q217" s="224">
        <f>MIN(D217:O217)</f>
        <v>0.7</v>
      </c>
      <c r="R217" s="225">
        <f t="shared" si="28"/>
        <v>0.93333333333333324</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c r="K218" s="227"/>
      <c r="L218" s="227"/>
      <c r="M218" s="227"/>
      <c r="N218" s="227"/>
      <c r="O218" s="227"/>
      <c r="P218" s="228">
        <f>MAX(D218:O218)</f>
        <v>5.9799999999999999E-2</v>
      </c>
      <c r="Q218" s="229">
        <f>MIN(D218:O218)</f>
        <v>1.44E-2</v>
      </c>
      <c r="R218" s="230">
        <f t="shared" si="28"/>
        <v>3.4249999999999996E-2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c r="K219" s="192"/>
      <c r="L219" s="192"/>
      <c r="M219" s="192"/>
      <c r="N219" s="192"/>
      <c r="O219" s="192"/>
      <c r="P219" s="163">
        <f t="shared" si="27"/>
        <v>5.3000000000000007</v>
      </c>
      <c r="Q219" s="231">
        <f>MIN(D219:O219)</f>
        <v>1.7999999999999998</v>
      </c>
      <c r="R219" s="232">
        <f t="shared" si="28"/>
        <v>3.637136243386244</v>
      </c>
      <c r="S219" s="226"/>
      <c r="T219" s="226"/>
    </row>
    <row r="220" spans="2:20" ht="24.95" customHeight="1" x14ac:dyDescent="0.2">
      <c r="B220" s="191" t="s">
        <v>335</v>
      </c>
      <c r="C220" s="183" t="s">
        <v>22</v>
      </c>
      <c r="D220" s="182">
        <v>7.17</v>
      </c>
      <c r="E220" s="181">
        <v>7</v>
      </c>
      <c r="F220" s="181">
        <v>7.21</v>
      </c>
      <c r="G220" s="181">
        <v>7.78</v>
      </c>
      <c r="H220" s="181">
        <v>7.5</v>
      </c>
      <c r="I220" s="181">
        <v>7.25</v>
      </c>
      <c r="J220" s="181"/>
      <c r="K220" s="181"/>
      <c r="L220" s="181"/>
      <c r="M220" s="181"/>
      <c r="N220" s="181"/>
      <c r="O220" s="281"/>
      <c r="P220" s="171">
        <f t="shared" si="27"/>
        <v>7.78</v>
      </c>
      <c r="Q220" s="224">
        <f t="shared" si="29"/>
        <v>7</v>
      </c>
      <c r="R220" s="225">
        <f t="shared" si="28"/>
        <v>7.3183333333333325</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c r="K221" s="169"/>
      <c r="L221" s="169"/>
      <c r="M221" s="169"/>
      <c r="N221" s="169"/>
      <c r="O221" s="275"/>
      <c r="P221" s="171">
        <f t="shared" si="27"/>
        <v>1.3</v>
      </c>
      <c r="Q221" s="224">
        <f t="shared" si="29"/>
        <v>0.9</v>
      </c>
      <c r="R221" s="225">
        <f t="shared" si="28"/>
        <v>1.0833333333333333</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c r="K222" s="295"/>
      <c r="L222" s="295"/>
      <c r="M222" s="295"/>
      <c r="N222" s="295"/>
      <c r="O222" s="345"/>
      <c r="P222" s="238">
        <f t="shared" si="27"/>
        <v>5172</v>
      </c>
      <c r="Q222" s="302">
        <f t="shared" si="29"/>
        <v>1576</v>
      </c>
      <c r="R222" s="303">
        <f t="shared" si="28"/>
        <v>2824.1</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c r="K223" s="295"/>
      <c r="L223" s="295"/>
      <c r="M223" s="295"/>
      <c r="N223" s="295"/>
      <c r="O223" s="345"/>
      <c r="P223" s="238">
        <f t="shared" si="27"/>
        <v>52</v>
      </c>
      <c r="Q223" s="302">
        <f t="shared" si="29"/>
        <v>2</v>
      </c>
      <c r="R223" s="303">
        <f t="shared" si="28"/>
        <v>16.916666666666668</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c r="K224" s="237"/>
      <c r="L224" s="237"/>
      <c r="M224" s="237"/>
      <c r="N224" s="237"/>
      <c r="O224" s="237"/>
      <c r="P224" s="238">
        <f t="shared" si="27"/>
        <v>10.8</v>
      </c>
      <c r="Q224" s="363">
        <f>MIN(D224:O224)</f>
        <v>10</v>
      </c>
      <c r="R224" s="240">
        <f t="shared" si="28"/>
        <v>10.16</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c r="K225" s="295"/>
      <c r="L225" s="295"/>
      <c r="M225" s="295"/>
      <c r="N225" s="295"/>
      <c r="O225" s="345"/>
      <c r="P225" s="296">
        <f t="shared" si="27"/>
        <v>24800</v>
      </c>
      <c r="Q225" s="297">
        <f t="shared" si="29"/>
        <v>10400</v>
      </c>
      <c r="R225" s="298">
        <f t="shared" si="28"/>
        <v>14866.666666666666</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c r="K226" s="349"/>
      <c r="L226" s="349"/>
      <c r="M226" s="349"/>
      <c r="N226" s="349"/>
      <c r="O226" s="350"/>
      <c r="P226" s="296">
        <f t="shared" si="27"/>
        <v>21200</v>
      </c>
      <c r="Q226" s="297">
        <f>MIN(D226:O226)</f>
        <v>6000</v>
      </c>
      <c r="R226" s="298">
        <f t="shared" si="28"/>
        <v>10333.333333333334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c r="K227" s="291"/>
      <c r="L227" s="291"/>
      <c r="M227" s="291"/>
      <c r="N227" s="291"/>
      <c r="O227" s="301"/>
      <c r="P227" s="238">
        <f>MAX(D227:O227)</f>
        <v>400</v>
      </c>
      <c r="Q227" s="302">
        <f>MIN(D227:O227)</f>
        <v>0</v>
      </c>
      <c r="R227" s="303">
        <f>AVERAGE(D227:O227)</f>
        <v>133.33333333333334</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c r="K228" s="305"/>
      <c r="L228" s="305"/>
      <c r="M228" s="305"/>
      <c r="N228" s="305"/>
      <c r="O228" s="306"/>
      <c r="P228" s="249">
        <f t="shared" si="27"/>
        <v>26.94</v>
      </c>
      <c r="Q228" s="250">
        <f>MIN(D228:O228)</f>
        <v>8.19</v>
      </c>
      <c r="R228" s="165">
        <f t="shared" si="28"/>
        <v>13.306666666666667</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c r="K229" s="305"/>
      <c r="L229" s="305"/>
      <c r="M229" s="305"/>
      <c r="N229" s="305"/>
      <c r="O229" s="306"/>
      <c r="P229" s="369">
        <f t="shared" si="27"/>
        <v>1.77</v>
      </c>
      <c r="Q229" s="370">
        <f>MIN(D229:O229)</f>
        <v>1.33</v>
      </c>
      <c r="R229" s="371">
        <f t="shared" si="28"/>
        <v>1.61</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c r="K230" s="258"/>
      <c r="L230" s="258"/>
      <c r="M230" s="258"/>
      <c r="N230" s="258"/>
      <c r="O230" s="309"/>
      <c r="P230" s="379">
        <f>MAX(D230:O230)</f>
        <v>91.718000000000004</v>
      </c>
      <c r="Q230" s="380">
        <f>MIN(D230:O230)</f>
        <v>75.652264000000002</v>
      </c>
      <c r="R230" s="381">
        <f>AVERAGE(D230:O230)</f>
        <v>87.881338666666679</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c r="K236" s="393"/>
      <c r="L236" s="394"/>
      <c r="M236" s="393"/>
      <c r="N236" s="394"/>
      <c r="O236" s="395"/>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c r="K237" s="403"/>
      <c r="L237" s="403"/>
      <c r="M237" s="403"/>
      <c r="N237" s="403"/>
      <c r="O237" s="404"/>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c r="K238" s="412"/>
      <c r="L238" s="412"/>
      <c r="M238" s="412"/>
      <c r="N238" s="412"/>
      <c r="O238" s="414"/>
      <c r="P238" s="415">
        <f t="shared" ref="P238:P250" si="31">MAX(D238:O238)</f>
        <v>29.4</v>
      </c>
      <c r="Q238" s="416">
        <f t="shared" ref="Q238:Q250" si="32">MIN(D238:O238)</f>
        <v>27.56</v>
      </c>
      <c r="R238" s="417">
        <f t="shared" ref="R238:R250" si="33">AVERAGE(D238:O238)</f>
        <v>28.316666666666666</v>
      </c>
      <c r="S238" s="418" t="s">
        <v>7</v>
      </c>
    </row>
    <row r="239" spans="2:20" ht="24.95" customHeight="1" x14ac:dyDescent="0.2">
      <c r="B239" s="419" t="s">
        <v>376</v>
      </c>
      <c r="C239" s="401" t="s">
        <v>315</v>
      </c>
      <c r="D239" s="420">
        <v>84.65</v>
      </c>
      <c r="E239" s="421">
        <v>52.51</v>
      </c>
      <c r="F239" s="421">
        <v>13</v>
      </c>
      <c r="G239" s="421">
        <v>7.19</v>
      </c>
      <c r="H239" s="421">
        <v>7.5</v>
      </c>
      <c r="I239" s="421">
        <v>12.85</v>
      </c>
      <c r="J239" s="422"/>
      <c r="K239" s="421"/>
      <c r="L239" s="421"/>
      <c r="M239" s="421"/>
      <c r="N239" s="421"/>
      <c r="O239" s="423"/>
      <c r="P239" s="415">
        <f t="shared" si="31"/>
        <v>84.65</v>
      </c>
      <c r="Q239" s="416">
        <f t="shared" si="32"/>
        <v>7.19</v>
      </c>
      <c r="R239" s="417">
        <f t="shared" si="33"/>
        <v>29.616666666666664</v>
      </c>
      <c r="S239" s="424" t="s">
        <v>7</v>
      </c>
    </row>
    <row r="240" spans="2:20" ht="24.95" customHeight="1" x14ac:dyDescent="0.2">
      <c r="B240" s="425" t="s">
        <v>377</v>
      </c>
      <c r="C240" s="426"/>
      <c r="D240" s="420">
        <v>7.78</v>
      </c>
      <c r="E240" s="421">
        <v>7.73</v>
      </c>
      <c r="F240" s="421">
        <v>7.7</v>
      </c>
      <c r="G240" s="421">
        <v>7.55</v>
      </c>
      <c r="H240" s="421">
        <v>7.67</v>
      </c>
      <c r="I240" s="421">
        <v>7.68</v>
      </c>
      <c r="J240" s="422"/>
      <c r="K240" s="421"/>
      <c r="L240" s="421"/>
      <c r="M240" s="421"/>
      <c r="N240" s="421"/>
      <c r="O240" s="423"/>
      <c r="P240" s="405">
        <f t="shared" si="31"/>
        <v>7.78</v>
      </c>
      <c r="Q240" s="406">
        <f t="shared" si="32"/>
        <v>7.55</v>
      </c>
      <c r="R240" s="417">
        <f t="shared" si="33"/>
        <v>7.6849999999999996</v>
      </c>
      <c r="S240" s="427" t="s">
        <v>17</v>
      </c>
    </row>
    <row r="241" spans="2:19" ht="24.95" customHeight="1" x14ac:dyDescent="0.2">
      <c r="B241" s="419" t="s">
        <v>378</v>
      </c>
      <c r="C241" s="401" t="s">
        <v>19</v>
      </c>
      <c r="D241" s="428">
        <v>212</v>
      </c>
      <c r="E241" s="429">
        <v>221</v>
      </c>
      <c r="F241" s="430">
        <v>187</v>
      </c>
      <c r="G241" s="429">
        <v>170</v>
      </c>
      <c r="H241" s="429">
        <v>141</v>
      </c>
      <c r="I241" s="429">
        <v>130</v>
      </c>
      <c r="J241" s="422"/>
      <c r="K241" s="429"/>
      <c r="L241" s="429"/>
      <c r="M241" s="429"/>
      <c r="N241" s="429"/>
      <c r="O241" s="431"/>
      <c r="P241" s="432">
        <f t="shared" si="31"/>
        <v>221</v>
      </c>
      <c r="Q241" s="433">
        <f t="shared" si="32"/>
        <v>130</v>
      </c>
      <c r="R241" s="434">
        <f t="shared" si="33"/>
        <v>176.83333333333334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c r="K242" s="436"/>
      <c r="L242" s="436"/>
      <c r="M242" s="436"/>
      <c r="N242" s="436"/>
      <c r="O242" s="438"/>
      <c r="P242" s="447">
        <f t="shared" si="31"/>
        <v>0.1</v>
      </c>
      <c r="Q242" s="448">
        <f t="shared" si="32"/>
        <v>0.06</v>
      </c>
      <c r="R242" s="449">
        <f t="shared" si="33"/>
        <v>8.3333333333333329E-2</v>
      </c>
      <c r="S242" s="439" t="s">
        <v>7</v>
      </c>
    </row>
    <row r="243" spans="2:19" ht="24.95" customHeight="1" x14ac:dyDescent="0.2">
      <c r="B243" s="440" t="s">
        <v>21</v>
      </c>
      <c r="C243" s="410" t="s">
        <v>379</v>
      </c>
      <c r="D243" s="428">
        <v>108</v>
      </c>
      <c r="E243" s="429">
        <v>106</v>
      </c>
      <c r="F243" s="429">
        <v>93</v>
      </c>
      <c r="G243" s="441">
        <v>83</v>
      </c>
      <c r="H243" s="441">
        <v>73</v>
      </c>
      <c r="I243" s="441">
        <v>72</v>
      </c>
      <c r="J243" s="422"/>
      <c r="K243" s="441"/>
      <c r="L243" s="441"/>
      <c r="M243" s="441"/>
      <c r="N243" s="441"/>
      <c r="O243" s="442"/>
      <c r="P243" s="443">
        <f t="shared" si="31"/>
        <v>108</v>
      </c>
      <c r="Q243" s="444">
        <f t="shared" si="32"/>
        <v>72</v>
      </c>
      <c r="R243" s="417">
        <f t="shared" si="33"/>
        <v>89.166666666666671</v>
      </c>
      <c r="S243" s="445" t="s">
        <v>7</v>
      </c>
    </row>
    <row r="244" spans="2:19" ht="24.95" customHeight="1" x14ac:dyDescent="0.2">
      <c r="B244" s="446" t="s">
        <v>32</v>
      </c>
      <c r="C244" s="401" t="s">
        <v>22</v>
      </c>
      <c r="D244" s="420">
        <v>3.41</v>
      </c>
      <c r="E244" s="421">
        <v>1.89</v>
      </c>
      <c r="F244" s="421">
        <v>1.99</v>
      </c>
      <c r="G244" s="421">
        <v>0.59</v>
      </c>
      <c r="H244" s="421">
        <v>1.26</v>
      </c>
      <c r="I244" s="421">
        <v>1.02</v>
      </c>
      <c r="J244" s="422"/>
      <c r="K244" s="421"/>
      <c r="L244" s="421"/>
      <c r="M244" s="421"/>
      <c r="N244" s="421"/>
      <c r="O244" s="423"/>
      <c r="P244" s="447">
        <f t="shared" si="31"/>
        <v>3.41</v>
      </c>
      <c r="Q244" s="448">
        <f t="shared" si="32"/>
        <v>0.59</v>
      </c>
      <c r="R244" s="449">
        <f t="shared" si="33"/>
        <v>1.6933333333333334</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c r="K245" s="421"/>
      <c r="L245" s="421"/>
      <c r="M245" s="421"/>
      <c r="N245" s="421"/>
      <c r="O245" s="423"/>
      <c r="P245" s="415">
        <f t="shared" si="31"/>
        <v>5.85</v>
      </c>
      <c r="Q245" s="416">
        <f t="shared" si="32"/>
        <v>4.6100000000000003</v>
      </c>
      <c r="R245" s="449">
        <f t="shared" si="33"/>
        <v>5.3733333333333322</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c r="K246" s="455"/>
      <c r="L246" s="455"/>
      <c r="M246" s="455"/>
      <c r="N246" s="455"/>
      <c r="O246" s="455"/>
      <c r="P246" s="457">
        <f t="shared" si="31"/>
        <v>24196</v>
      </c>
      <c r="Q246" s="458">
        <f t="shared" si="32"/>
        <v>9208</v>
      </c>
      <c r="R246" s="459">
        <f t="shared" si="33"/>
        <v>15967</v>
      </c>
      <c r="S246" s="235" t="s">
        <v>51</v>
      </c>
    </row>
    <row r="247" spans="2:19" ht="24.95" customHeight="1" x14ac:dyDescent="0.2">
      <c r="B247" s="460" t="s">
        <v>52</v>
      </c>
      <c r="C247" s="461" t="s">
        <v>50</v>
      </c>
      <c r="D247" s="462">
        <v>224.7</v>
      </c>
      <c r="E247" s="463">
        <v>866.4</v>
      </c>
      <c r="F247" s="464">
        <v>141.4</v>
      </c>
      <c r="G247" s="465">
        <v>88.4</v>
      </c>
      <c r="H247" s="465">
        <v>21.8</v>
      </c>
      <c r="I247" s="465">
        <v>341</v>
      </c>
      <c r="J247" s="403"/>
      <c r="K247" s="465"/>
      <c r="L247" s="465"/>
      <c r="M247" s="465"/>
      <c r="N247" s="465"/>
      <c r="O247" s="466"/>
      <c r="P247" s="467">
        <f t="shared" si="31"/>
        <v>866.4</v>
      </c>
      <c r="Q247" s="468">
        <f t="shared" si="32"/>
        <v>21.8</v>
      </c>
      <c r="R247" s="469">
        <f t="shared" si="33"/>
        <v>280.61666666666667</v>
      </c>
      <c r="S247" s="470" t="s">
        <v>53</v>
      </c>
    </row>
    <row r="248" spans="2:19" ht="24.95" customHeight="1" x14ac:dyDescent="0.2">
      <c r="B248" s="460" t="s">
        <v>383</v>
      </c>
      <c r="C248" s="461" t="s">
        <v>50</v>
      </c>
      <c r="D248" s="462">
        <v>1112</v>
      </c>
      <c r="E248" s="463">
        <v>393</v>
      </c>
      <c r="F248" s="464">
        <v>146</v>
      </c>
      <c r="G248" s="465">
        <v>175</v>
      </c>
      <c r="H248" s="465">
        <v>839</v>
      </c>
      <c r="I248" s="465">
        <v>211</v>
      </c>
      <c r="J248" s="403"/>
      <c r="K248" s="465"/>
      <c r="L248" s="465"/>
      <c r="M248" s="465"/>
      <c r="N248" s="465"/>
      <c r="O248" s="466"/>
      <c r="P248" s="467">
        <f t="shared" si="31"/>
        <v>1112</v>
      </c>
      <c r="Q248" s="468">
        <f t="shared" si="32"/>
        <v>146</v>
      </c>
      <c r="R248" s="471">
        <f t="shared" si="33"/>
        <v>479.33333333333331</v>
      </c>
      <c r="S248" s="470" t="s">
        <v>7</v>
      </c>
    </row>
    <row r="249" spans="2:19" ht="24.95" customHeight="1" x14ac:dyDescent="0.2">
      <c r="B249" s="236" t="s">
        <v>56</v>
      </c>
      <c r="C249" s="217" t="s">
        <v>57</v>
      </c>
      <c r="D249" s="472">
        <v>20.93</v>
      </c>
      <c r="E249" s="473">
        <v>25.03</v>
      </c>
      <c r="F249" s="474">
        <v>10.29</v>
      </c>
      <c r="G249" s="305">
        <v>6.39</v>
      </c>
      <c r="H249" s="305">
        <v>6.54</v>
      </c>
      <c r="I249" s="305">
        <v>6.99</v>
      </c>
      <c r="J249" s="403"/>
      <c r="K249" s="305"/>
      <c r="L249" s="305"/>
      <c r="M249" s="305"/>
      <c r="N249" s="305"/>
      <c r="O249" s="306"/>
      <c r="P249" s="475">
        <f t="shared" si="31"/>
        <v>25.03</v>
      </c>
      <c r="Q249" s="476">
        <f t="shared" si="32"/>
        <v>6.39</v>
      </c>
      <c r="R249" s="477">
        <f t="shared" si="33"/>
        <v>12.695</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c r="K250" s="481"/>
      <c r="L250" s="481"/>
      <c r="M250" s="481"/>
      <c r="N250" s="481"/>
      <c r="O250" s="482"/>
      <c r="P250" s="483">
        <f t="shared" si="31"/>
        <v>1.1599999999999999</v>
      </c>
      <c r="Q250" s="484">
        <f t="shared" si="32"/>
        <v>0.34</v>
      </c>
      <c r="R250" s="485">
        <f t="shared" si="33"/>
        <v>0.6366666666666666</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c r="K256" s="487"/>
      <c r="L256" s="488"/>
      <c r="M256" s="487"/>
      <c r="N256" s="488"/>
      <c r="O256" s="489"/>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c r="K257" s="495"/>
      <c r="L257" s="495"/>
      <c r="M257" s="495"/>
      <c r="N257" s="495"/>
      <c r="O257" s="496"/>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c r="K258" s="412"/>
      <c r="L258" s="412"/>
      <c r="M258" s="412"/>
      <c r="N258" s="412"/>
      <c r="O258" s="414"/>
      <c r="P258" s="415">
        <f t="shared" ref="P258:P270" si="35">MAX(D258:O258)</f>
        <v>30.11</v>
      </c>
      <c r="Q258" s="416">
        <f t="shared" ref="Q258:Q270" si="36">MIN(D258:O258)</f>
        <v>27.15</v>
      </c>
      <c r="R258" s="417">
        <f t="shared" ref="R258:R270" si="37">AVERAGE(D258:O258)</f>
        <v>28.458333333333332</v>
      </c>
      <c r="S258" s="445" t="s">
        <v>7</v>
      </c>
    </row>
    <row r="259" spans="2:19" ht="24.95" customHeight="1" x14ac:dyDescent="0.2">
      <c r="B259" s="419" t="s">
        <v>376</v>
      </c>
      <c r="C259" s="401" t="s">
        <v>315</v>
      </c>
      <c r="D259" s="420">
        <v>47.82</v>
      </c>
      <c r="E259" s="498">
        <v>35.28</v>
      </c>
      <c r="F259" s="421">
        <v>5.58</v>
      </c>
      <c r="G259" s="421">
        <v>5.5</v>
      </c>
      <c r="H259" s="421">
        <v>3.05</v>
      </c>
      <c r="I259" s="421">
        <v>2.59</v>
      </c>
      <c r="J259" s="499"/>
      <c r="K259" s="421"/>
      <c r="L259" s="421"/>
      <c r="M259" s="421"/>
      <c r="N259" s="421"/>
      <c r="O259" s="423"/>
      <c r="P259" s="415">
        <f t="shared" si="35"/>
        <v>47.82</v>
      </c>
      <c r="Q259" s="416">
        <f t="shared" si="36"/>
        <v>2.59</v>
      </c>
      <c r="R259" s="417">
        <f t="shared" si="37"/>
        <v>16.636666666666667</v>
      </c>
      <c r="S259" s="424" t="s">
        <v>7</v>
      </c>
    </row>
    <row r="260" spans="2:19" ht="24.95" customHeight="1" x14ac:dyDescent="0.2">
      <c r="B260" s="425" t="s">
        <v>377</v>
      </c>
      <c r="C260" s="426"/>
      <c r="D260" s="420">
        <v>7.76</v>
      </c>
      <c r="E260" s="498">
        <v>7.86</v>
      </c>
      <c r="F260" s="421">
        <v>7.84</v>
      </c>
      <c r="G260" s="421">
        <v>7.68</v>
      </c>
      <c r="H260" s="421">
        <v>7.8</v>
      </c>
      <c r="I260" s="421">
        <v>7.67</v>
      </c>
      <c r="J260" s="499"/>
      <c r="K260" s="421"/>
      <c r="L260" s="421"/>
      <c r="M260" s="421"/>
      <c r="N260" s="421"/>
      <c r="O260" s="423"/>
      <c r="P260" s="405">
        <f t="shared" si="35"/>
        <v>7.86</v>
      </c>
      <c r="Q260" s="406">
        <f t="shared" si="36"/>
        <v>7.67</v>
      </c>
      <c r="R260" s="417">
        <f t="shared" si="37"/>
        <v>7.7683333333333335</v>
      </c>
      <c r="S260" s="427" t="s">
        <v>17</v>
      </c>
    </row>
    <row r="261" spans="2:19" ht="24.95" customHeight="1" x14ac:dyDescent="0.2">
      <c r="B261" s="419" t="s">
        <v>378</v>
      </c>
      <c r="C261" s="401" t="s">
        <v>19</v>
      </c>
      <c r="D261" s="428">
        <v>331</v>
      </c>
      <c r="E261" s="500">
        <v>335</v>
      </c>
      <c r="F261" s="429">
        <v>261</v>
      </c>
      <c r="G261" s="429">
        <v>271</v>
      </c>
      <c r="H261" s="429">
        <v>250</v>
      </c>
      <c r="I261" s="429">
        <v>255</v>
      </c>
      <c r="J261" s="499"/>
      <c r="K261" s="429"/>
      <c r="L261" s="429"/>
      <c r="M261" s="429"/>
      <c r="N261" s="429"/>
      <c r="O261" s="431"/>
      <c r="P261" s="432">
        <f t="shared" si="35"/>
        <v>335</v>
      </c>
      <c r="Q261" s="433">
        <f t="shared" si="36"/>
        <v>250</v>
      </c>
      <c r="R261" s="434">
        <f t="shared" si="37"/>
        <v>283.83333333333331</v>
      </c>
      <c r="S261" s="408" t="s">
        <v>7</v>
      </c>
    </row>
    <row r="262" spans="2:19" ht="24.95" customHeight="1" x14ac:dyDescent="0.2">
      <c r="B262" s="435" t="s">
        <v>365</v>
      </c>
      <c r="C262" s="410" t="s">
        <v>20</v>
      </c>
      <c r="D262" s="472">
        <v>0.16</v>
      </c>
      <c r="E262" s="474">
        <v>0.16</v>
      </c>
      <c r="F262" s="474">
        <v>0.12</v>
      </c>
      <c r="G262" s="501">
        <v>0.13</v>
      </c>
      <c r="H262" s="501">
        <v>0.12</v>
      </c>
      <c r="I262" s="501">
        <v>0.12</v>
      </c>
      <c r="J262" s="502"/>
      <c r="K262" s="501"/>
      <c r="L262" s="501"/>
      <c r="M262" s="501"/>
      <c r="N262" s="501"/>
      <c r="O262" s="503"/>
      <c r="P262" s="447">
        <f t="shared" si="35"/>
        <v>0.16</v>
      </c>
      <c r="Q262" s="448">
        <f t="shared" si="36"/>
        <v>0.12</v>
      </c>
      <c r="R262" s="449">
        <f t="shared" si="37"/>
        <v>0.13500000000000001</v>
      </c>
      <c r="S262" s="439" t="s">
        <v>7</v>
      </c>
    </row>
    <row r="263" spans="2:19" ht="24.95" customHeight="1" x14ac:dyDescent="0.2">
      <c r="B263" s="504" t="s">
        <v>21</v>
      </c>
      <c r="C263" s="401" t="s">
        <v>379</v>
      </c>
      <c r="D263" s="505">
        <v>130</v>
      </c>
      <c r="E263" s="506">
        <v>143</v>
      </c>
      <c r="F263" s="507">
        <v>128</v>
      </c>
      <c r="G263" s="507">
        <v>139</v>
      </c>
      <c r="H263" s="507">
        <v>126</v>
      </c>
      <c r="I263" s="507">
        <v>128</v>
      </c>
      <c r="J263" s="495"/>
      <c r="K263" s="507"/>
      <c r="L263" s="507"/>
      <c r="M263" s="507"/>
      <c r="N263" s="507"/>
      <c r="O263" s="508"/>
      <c r="P263" s="432">
        <f t="shared" si="35"/>
        <v>143</v>
      </c>
      <c r="Q263" s="433">
        <f t="shared" si="36"/>
        <v>126</v>
      </c>
      <c r="R263" s="417">
        <f t="shared" si="37"/>
        <v>132.33333333333334</v>
      </c>
      <c r="S263" s="424" t="s">
        <v>7</v>
      </c>
    </row>
    <row r="264" spans="2:19" ht="24.95" customHeight="1" x14ac:dyDescent="0.2">
      <c r="B264" s="446" t="s">
        <v>32</v>
      </c>
      <c r="C264" s="401" t="s">
        <v>22</v>
      </c>
      <c r="D264" s="472">
        <v>3.65</v>
      </c>
      <c r="E264" s="509">
        <v>2.96</v>
      </c>
      <c r="F264" s="474">
        <v>1.96</v>
      </c>
      <c r="G264" s="474">
        <v>1.3</v>
      </c>
      <c r="H264" s="474">
        <v>2</v>
      </c>
      <c r="I264" s="474">
        <v>1.41</v>
      </c>
      <c r="J264" s="495"/>
      <c r="K264" s="474"/>
      <c r="L264" s="474"/>
      <c r="M264" s="474"/>
      <c r="N264" s="474"/>
      <c r="O264" s="510"/>
      <c r="P264" s="447">
        <f t="shared" si="35"/>
        <v>3.65</v>
      </c>
      <c r="Q264" s="448">
        <f t="shared" si="36"/>
        <v>1.3</v>
      </c>
      <c r="R264" s="449">
        <f t="shared" si="37"/>
        <v>2.2133333333333334</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c r="K265" s="474"/>
      <c r="L265" s="474"/>
      <c r="M265" s="474"/>
      <c r="N265" s="474"/>
      <c r="O265" s="510"/>
      <c r="P265" s="415">
        <f t="shared" si="35"/>
        <v>5.48</v>
      </c>
      <c r="Q265" s="416">
        <f t="shared" si="36"/>
        <v>4.08</v>
      </c>
      <c r="R265" s="449">
        <f t="shared" si="37"/>
        <v>4.835</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c r="K266" s="513"/>
      <c r="L266" s="513"/>
      <c r="M266" s="513"/>
      <c r="N266" s="513"/>
      <c r="O266" s="515"/>
      <c r="P266" s="516">
        <f t="shared" si="35"/>
        <v>87040</v>
      </c>
      <c r="Q266" s="517">
        <f t="shared" si="36"/>
        <v>6488</v>
      </c>
      <c r="R266" s="459">
        <f t="shared" si="37"/>
        <v>28337</v>
      </c>
      <c r="S266" s="235" t="s">
        <v>51</v>
      </c>
    </row>
    <row r="267" spans="2:19" ht="24.95" customHeight="1" x14ac:dyDescent="0.2">
      <c r="B267" s="460" t="s">
        <v>52</v>
      </c>
      <c r="C267" s="461" t="s">
        <v>50</v>
      </c>
      <c r="D267" s="462">
        <v>1732.9</v>
      </c>
      <c r="E267" s="518">
        <v>727</v>
      </c>
      <c r="F267" s="464">
        <v>2419.6</v>
      </c>
      <c r="G267" s="464">
        <v>19863</v>
      </c>
      <c r="H267" s="464">
        <v>19.3</v>
      </c>
      <c r="I267" s="464">
        <v>231</v>
      </c>
      <c r="J267" s="495"/>
      <c r="K267" s="464"/>
      <c r="L267" s="464"/>
      <c r="M267" s="464"/>
      <c r="N267" s="464"/>
      <c r="O267" s="519"/>
      <c r="P267" s="520">
        <f t="shared" si="35"/>
        <v>19863</v>
      </c>
      <c r="Q267" s="521">
        <f t="shared" si="36"/>
        <v>19.3</v>
      </c>
      <c r="R267" s="469">
        <f t="shared" si="37"/>
        <v>4165.4666666666662</v>
      </c>
      <c r="S267" s="470" t="s">
        <v>53</v>
      </c>
    </row>
    <row r="268" spans="2:19" ht="24.95" customHeight="1" x14ac:dyDescent="0.2">
      <c r="B268" s="460" t="s">
        <v>383</v>
      </c>
      <c r="C268" s="461" t="s">
        <v>50</v>
      </c>
      <c r="D268" s="462">
        <v>1220</v>
      </c>
      <c r="E268" s="463">
        <v>410</v>
      </c>
      <c r="F268" s="464">
        <v>2950</v>
      </c>
      <c r="G268" s="465">
        <v>21430</v>
      </c>
      <c r="H268" s="465">
        <v>135</v>
      </c>
      <c r="I268" s="465">
        <v>97</v>
      </c>
      <c r="J268" s="495"/>
      <c r="K268" s="465"/>
      <c r="L268" s="465"/>
      <c r="M268" s="465"/>
      <c r="N268" s="465"/>
      <c r="O268" s="466"/>
      <c r="P268" s="467">
        <f t="shared" si="35"/>
        <v>21430</v>
      </c>
      <c r="Q268" s="468">
        <f t="shared" si="36"/>
        <v>97</v>
      </c>
      <c r="R268" s="471">
        <f t="shared" si="37"/>
        <v>4373.666666666667</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c r="K269" s="305"/>
      <c r="L269" s="305"/>
      <c r="M269" s="305"/>
      <c r="N269" s="305"/>
      <c r="O269" s="306"/>
      <c r="P269" s="249">
        <f t="shared" si="35"/>
        <v>36.08</v>
      </c>
      <c r="Q269" s="250">
        <f t="shared" si="36"/>
        <v>12.07</v>
      </c>
      <c r="R269" s="449">
        <f t="shared" si="37"/>
        <v>20.673333333333336</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c r="K270" s="481"/>
      <c r="L270" s="481"/>
      <c r="M270" s="481"/>
      <c r="N270" s="481"/>
      <c r="O270" s="482"/>
      <c r="P270" s="379">
        <f t="shared" si="35"/>
        <v>0.9</v>
      </c>
      <c r="Q270" s="380">
        <f t="shared" si="36"/>
        <v>0.15</v>
      </c>
      <c r="R270" s="522">
        <f t="shared" si="37"/>
        <v>0.60666666666666669</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63"/>
  <sheetViews>
    <sheetView topLeftCell="D124" zoomScale="55" zoomScaleNormal="55" workbookViewId="0">
      <selection activeCell="AE166" sqref="AE166"/>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32" t="s">
        <v>64</v>
      </c>
      <c r="B2" s="1434" t="s">
        <v>1</v>
      </c>
      <c r="C2" s="1436" t="s">
        <v>65</v>
      </c>
      <c r="D2" s="1437"/>
      <c r="E2" s="1438"/>
      <c r="F2" s="1436" t="s">
        <v>66</v>
      </c>
      <c r="G2" s="1437"/>
      <c r="H2" s="1438"/>
    </row>
    <row r="3" spans="1:8" ht="23.1" customHeight="1" thickBot="1" x14ac:dyDescent="0.25">
      <c r="A3" s="1433"/>
      <c r="B3" s="1442"/>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32" t="s">
        <v>64</v>
      </c>
      <c r="B14" s="1434" t="s">
        <v>1</v>
      </c>
      <c r="C14" s="1436" t="s">
        <v>78</v>
      </c>
      <c r="D14" s="1437"/>
      <c r="E14" s="1438"/>
      <c r="F14" s="1436" t="s">
        <v>79</v>
      </c>
      <c r="G14" s="1437"/>
      <c r="H14" s="1438"/>
    </row>
    <row r="15" spans="1:8" ht="23.1" customHeight="1" thickBot="1" x14ac:dyDescent="0.25">
      <c r="A15" s="1433"/>
      <c r="B15" s="1442"/>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32" t="s">
        <v>64</v>
      </c>
      <c r="B26" s="1434" t="s">
        <v>1</v>
      </c>
      <c r="C26" s="1436" t="s">
        <v>81</v>
      </c>
      <c r="D26" s="1437"/>
      <c r="E26" s="1438"/>
      <c r="F26" s="1436" t="s">
        <v>82</v>
      </c>
      <c r="G26" s="1437"/>
      <c r="H26" s="1438"/>
    </row>
    <row r="27" spans="1:8" ht="23.1" customHeight="1" thickBot="1" x14ac:dyDescent="0.25">
      <c r="A27" s="1433"/>
      <c r="B27" s="1442"/>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32" t="s">
        <v>64</v>
      </c>
      <c r="B38" s="1434" t="s">
        <v>1</v>
      </c>
      <c r="C38" s="1436" t="s">
        <v>84</v>
      </c>
      <c r="D38" s="1437"/>
      <c r="E38" s="1438"/>
      <c r="F38" s="1436" t="s">
        <v>85</v>
      </c>
      <c r="G38" s="1437"/>
      <c r="H38" s="1438"/>
    </row>
    <row r="39" spans="1:8" ht="23.1" customHeight="1" thickBot="1" x14ac:dyDescent="0.25">
      <c r="A39" s="1433"/>
      <c r="B39" s="1442"/>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32" t="s">
        <v>64</v>
      </c>
      <c r="B50" s="1434" t="s">
        <v>1</v>
      </c>
      <c r="C50" s="1436" t="s">
        <v>88</v>
      </c>
      <c r="D50" s="1437"/>
      <c r="E50" s="1438"/>
      <c r="F50" s="1436" t="s">
        <v>89</v>
      </c>
      <c r="G50" s="1437"/>
      <c r="H50" s="1438"/>
    </row>
    <row r="51" spans="1:8" ht="23.1" customHeight="1" thickBot="1" x14ac:dyDescent="0.25">
      <c r="A51" s="1433"/>
      <c r="B51" s="1442"/>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32" t="s">
        <v>64</v>
      </c>
      <c r="B62" s="1434" t="s">
        <v>1</v>
      </c>
      <c r="C62" s="1436" t="s">
        <v>92</v>
      </c>
      <c r="D62" s="1437"/>
      <c r="E62" s="1438"/>
      <c r="F62" s="1436" t="s">
        <v>93</v>
      </c>
      <c r="G62" s="1437"/>
      <c r="H62" s="1438"/>
    </row>
    <row r="63" spans="1:8" ht="23.1" customHeight="1" thickBot="1" x14ac:dyDescent="0.25">
      <c r="A63" s="1433"/>
      <c r="B63" s="1435"/>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32" t="s">
        <v>64</v>
      </c>
      <c r="B75" s="1434" t="s">
        <v>1</v>
      </c>
      <c r="C75" s="1436" t="s">
        <v>98</v>
      </c>
      <c r="D75" s="1437"/>
      <c r="E75" s="1438"/>
      <c r="F75" s="1436" t="s">
        <v>99</v>
      </c>
      <c r="G75" s="1437"/>
      <c r="H75" s="1438"/>
      <c r="I75" s="567" t="s">
        <v>100</v>
      </c>
      <c r="J75" s="568"/>
      <c r="K75" s="569"/>
      <c r="L75" s="567" t="s">
        <v>101</v>
      </c>
      <c r="M75" s="568"/>
      <c r="N75" s="569"/>
      <c r="O75" s="567" t="s">
        <v>102</v>
      </c>
      <c r="P75" s="568"/>
      <c r="Q75" s="569"/>
      <c r="R75" s="567" t="s">
        <v>103</v>
      </c>
      <c r="S75" s="568"/>
      <c r="T75" s="569"/>
    </row>
    <row r="76" spans="1:20" ht="23.1" customHeight="1" thickBot="1" x14ac:dyDescent="0.25">
      <c r="A76" s="1433"/>
      <c r="B76" s="1435"/>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32" t="s">
        <v>64</v>
      </c>
      <c r="B88" s="1434" t="s">
        <v>1</v>
      </c>
      <c r="C88" s="1436" t="s">
        <v>105</v>
      </c>
      <c r="D88" s="1437"/>
      <c r="E88" s="1438"/>
      <c r="F88" s="1436" t="s">
        <v>106</v>
      </c>
      <c r="G88" s="1437"/>
      <c r="H88" s="1438"/>
      <c r="I88" s="1439" t="s">
        <v>107</v>
      </c>
      <c r="J88" s="1440"/>
      <c r="K88" s="1441"/>
      <c r="L88" s="1439" t="s">
        <v>108</v>
      </c>
      <c r="M88" s="1440"/>
      <c r="N88" s="1441"/>
      <c r="O88" s="1439" t="s">
        <v>109</v>
      </c>
      <c r="P88" s="1440"/>
      <c r="Q88" s="1441"/>
      <c r="R88" s="1439" t="s">
        <v>110</v>
      </c>
      <c r="S88" s="1440"/>
      <c r="T88" s="1441"/>
      <c r="U88" s="1439" t="s">
        <v>111</v>
      </c>
      <c r="V88" s="1440"/>
      <c r="W88" s="1441"/>
      <c r="X88" s="1439" t="s">
        <v>112</v>
      </c>
      <c r="Y88" s="1440"/>
      <c r="Z88" s="1441"/>
    </row>
    <row r="89" spans="1:26" ht="23.1" customHeight="1" thickBot="1" x14ac:dyDescent="0.25">
      <c r="A89" s="1433"/>
      <c r="B89" s="1435"/>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32" t="s">
        <v>64</v>
      </c>
      <c r="B101" s="1434" t="s">
        <v>1</v>
      </c>
      <c r="C101" s="1436" t="s">
        <v>114</v>
      </c>
      <c r="D101" s="1437"/>
      <c r="E101" s="1438"/>
      <c r="F101" s="1436" t="s">
        <v>115</v>
      </c>
      <c r="G101" s="1437"/>
      <c r="H101" s="1438"/>
      <c r="I101" s="1436" t="s">
        <v>116</v>
      </c>
      <c r="J101" s="1437"/>
      <c r="K101" s="1438"/>
      <c r="L101" s="1436" t="s">
        <v>117</v>
      </c>
      <c r="M101" s="1437"/>
      <c r="N101" s="1438"/>
      <c r="O101" s="1436" t="s">
        <v>118</v>
      </c>
      <c r="P101" s="1437"/>
      <c r="Q101" s="1438"/>
      <c r="R101" s="1436" t="s">
        <v>119</v>
      </c>
      <c r="S101" s="1437"/>
      <c r="T101" s="1438"/>
      <c r="U101" s="1436" t="s">
        <v>120</v>
      </c>
      <c r="V101" s="1437"/>
      <c r="W101" s="1438"/>
      <c r="X101" s="1436" t="s">
        <v>121</v>
      </c>
      <c r="Y101" s="1437"/>
      <c r="Z101" s="1438"/>
      <c r="AA101" s="1436" t="s">
        <v>122</v>
      </c>
      <c r="AB101" s="1437"/>
      <c r="AC101" s="1438"/>
      <c r="AD101" s="1436" t="s">
        <v>123</v>
      </c>
      <c r="AE101" s="1437"/>
      <c r="AF101" s="1438"/>
      <c r="AG101" s="1436" t="s">
        <v>124</v>
      </c>
      <c r="AH101" s="1437"/>
      <c r="AI101" s="1438"/>
      <c r="AJ101" s="1436" t="s">
        <v>125</v>
      </c>
      <c r="AK101" s="1437"/>
      <c r="AL101" s="1438"/>
    </row>
    <row r="102" spans="1:38" ht="23.1" customHeight="1" thickBot="1" x14ac:dyDescent="0.25">
      <c r="A102" s="1433"/>
      <c r="B102" s="1435"/>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32" t="s">
        <v>64</v>
      </c>
      <c r="B114" s="1434" t="s">
        <v>1</v>
      </c>
      <c r="C114" s="1429">
        <v>59819</v>
      </c>
      <c r="D114" s="1430"/>
      <c r="E114" s="1431"/>
      <c r="F114" s="1429">
        <v>59850</v>
      </c>
      <c r="G114" s="1430"/>
      <c r="H114" s="1431"/>
      <c r="I114" s="1429">
        <v>59880</v>
      </c>
      <c r="J114" s="1430"/>
      <c r="K114" s="1431"/>
      <c r="L114" s="1429">
        <v>59911</v>
      </c>
      <c r="M114" s="1430"/>
      <c r="N114" s="1431"/>
      <c r="O114" s="1429">
        <v>59942</v>
      </c>
      <c r="P114" s="1430"/>
      <c r="Q114" s="1431"/>
      <c r="R114" s="1429">
        <v>59971</v>
      </c>
      <c r="S114" s="1430"/>
      <c r="T114" s="1431"/>
      <c r="U114" s="1429">
        <v>60002</v>
      </c>
      <c r="V114" s="1430"/>
      <c r="W114" s="1431"/>
      <c r="X114" s="1429">
        <v>60032</v>
      </c>
      <c r="Y114" s="1430"/>
      <c r="Z114" s="1431"/>
      <c r="AA114" s="1429">
        <v>60063</v>
      </c>
      <c r="AB114" s="1430"/>
      <c r="AC114" s="1431"/>
      <c r="AD114" s="1429">
        <v>60093</v>
      </c>
      <c r="AE114" s="1430"/>
      <c r="AF114" s="1431"/>
      <c r="AG114" s="1429">
        <v>60124</v>
      </c>
      <c r="AH114" s="1430"/>
      <c r="AI114" s="1431"/>
      <c r="AJ114" s="1429">
        <v>60155</v>
      </c>
      <c r="AK114" s="1430"/>
      <c r="AL114" s="1431"/>
    </row>
    <row r="115" spans="1:38" ht="23.1" customHeight="1" thickBot="1" x14ac:dyDescent="0.25">
      <c r="A115" s="1433"/>
      <c r="B115" s="1435"/>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32" t="s">
        <v>64</v>
      </c>
      <c r="B127" s="1434" t="s">
        <v>1</v>
      </c>
      <c r="C127" s="1429">
        <v>60185</v>
      </c>
      <c r="D127" s="1430"/>
      <c r="E127" s="1431"/>
      <c r="F127" s="1429">
        <v>60216</v>
      </c>
      <c r="G127" s="1430"/>
      <c r="H127" s="1431"/>
      <c r="I127" s="1429">
        <v>60246</v>
      </c>
      <c r="J127" s="1430"/>
      <c r="K127" s="1431"/>
      <c r="L127" s="1429">
        <v>60277</v>
      </c>
      <c r="M127" s="1430"/>
      <c r="N127" s="1431"/>
      <c r="O127" s="1429">
        <v>60308</v>
      </c>
      <c r="P127" s="1430"/>
      <c r="Q127" s="1431"/>
      <c r="R127" s="1429">
        <v>60336</v>
      </c>
      <c r="S127" s="1430"/>
      <c r="T127" s="1431"/>
      <c r="U127" s="1429">
        <v>60367</v>
      </c>
      <c r="V127" s="1430"/>
      <c r="W127" s="1431"/>
      <c r="X127" s="1429">
        <v>60397</v>
      </c>
      <c r="Y127" s="1430"/>
      <c r="Z127" s="1431"/>
      <c r="AA127" s="1429">
        <v>60428</v>
      </c>
      <c r="AB127" s="1430"/>
      <c r="AC127" s="1431"/>
      <c r="AD127" s="1429">
        <v>60458</v>
      </c>
      <c r="AE127" s="1430"/>
      <c r="AF127" s="1431"/>
      <c r="AG127" s="1429">
        <v>60489</v>
      </c>
      <c r="AH127" s="1430"/>
      <c r="AI127" s="1431"/>
      <c r="AJ127" s="1429">
        <v>60520</v>
      </c>
      <c r="AK127" s="1430"/>
      <c r="AL127" s="1431"/>
    </row>
    <row r="128" spans="1:38" ht="23.1" customHeight="1" thickBot="1" x14ac:dyDescent="0.25">
      <c r="A128" s="1433"/>
      <c r="B128" s="1435"/>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32" t="s">
        <v>64</v>
      </c>
      <c r="B140" s="1434" t="s">
        <v>1</v>
      </c>
      <c r="C140" s="1429">
        <v>60550</v>
      </c>
      <c r="D140" s="1430"/>
      <c r="E140" s="1431"/>
      <c r="F140" s="1429">
        <v>60581</v>
      </c>
      <c r="G140" s="1430"/>
      <c r="H140" s="1431"/>
      <c r="I140" s="1429">
        <v>60611</v>
      </c>
      <c r="J140" s="1430"/>
      <c r="K140" s="1431"/>
      <c r="L140" s="1429">
        <v>60642</v>
      </c>
      <c r="M140" s="1430"/>
      <c r="N140" s="1431"/>
      <c r="O140" s="1429">
        <v>60673</v>
      </c>
      <c r="P140" s="1430"/>
      <c r="Q140" s="1431"/>
      <c r="R140" s="1429">
        <v>60701</v>
      </c>
      <c r="S140" s="1430"/>
      <c r="T140" s="1431"/>
      <c r="U140" s="1429">
        <v>60732</v>
      </c>
      <c r="V140" s="1430"/>
      <c r="W140" s="1431"/>
      <c r="X140" s="1429">
        <v>60762</v>
      </c>
      <c r="Y140" s="1430"/>
      <c r="Z140" s="1431"/>
      <c r="AA140" s="1429">
        <v>60793</v>
      </c>
      <c r="AB140" s="1430"/>
      <c r="AC140" s="1431"/>
      <c r="AD140" s="1429">
        <v>60823</v>
      </c>
      <c r="AE140" s="1430"/>
      <c r="AF140" s="1431"/>
      <c r="AG140" s="1429">
        <v>60854</v>
      </c>
      <c r="AH140" s="1430"/>
      <c r="AI140" s="1431"/>
      <c r="AJ140" s="1429">
        <v>60885</v>
      </c>
      <c r="AK140" s="1430"/>
      <c r="AL140" s="1431"/>
    </row>
    <row r="141" spans="1:38" ht="23.1" customHeight="1" thickBot="1" x14ac:dyDescent="0.25">
      <c r="A141" s="1433"/>
      <c r="B141" s="1435"/>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32" t="s">
        <v>64</v>
      </c>
      <c r="B153" s="1434" t="s">
        <v>1</v>
      </c>
      <c r="C153" s="1429">
        <v>60915</v>
      </c>
      <c r="D153" s="1430"/>
      <c r="E153" s="1431"/>
      <c r="F153" s="1429">
        <v>60946</v>
      </c>
      <c r="G153" s="1430"/>
      <c r="H153" s="1431"/>
      <c r="I153" s="1429">
        <v>60976</v>
      </c>
      <c r="J153" s="1430"/>
      <c r="K153" s="1431"/>
      <c r="L153" s="1429">
        <v>61007</v>
      </c>
      <c r="M153" s="1430"/>
      <c r="N153" s="1431"/>
      <c r="O153" s="1429">
        <v>61038</v>
      </c>
      <c r="P153" s="1430"/>
      <c r="Q153" s="1431"/>
      <c r="R153" s="1429">
        <v>61066</v>
      </c>
      <c r="S153" s="1430"/>
      <c r="T153" s="1431"/>
      <c r="U153" s="1429">
        <v>61097</v>
      </c>
      <c r="V153" s="1430"/>
      <c r="W153" s="1431"/>
      <c r="X153" s="1429">
        <v>61127</v>
      </c>
      <c r="Y153" s="1430"/>
      <c r="Z153" s="1431"/>
      <c r="AA153" s="1429">
        <v>61158</v>
      </c>
      <c r="AB153" s="1430"/>
      <c r="AC153" s="1431"/>
      <c r="AD153" s="1429">
        <v>61188</v>
      </c>
      <c r="AE153" s="1430"/>
      <c r="AF153" s="1431"/>
      <c r="AG153" s="1429">
        <v>61219</v>
      </c>
      <c r="AH153" s="1430"/>
      <c r="AI153" s="1431"/>
      <c r="AJ153" s="1429">
        <v>61250</v>
      </c>
      <c r="AK153" s="1430"/>
      <c r="AL153" s="1431"/>
    </row>
    <row r="154" spans="1:38" ht="23.1" customHeight="1" thickBot="1" x14ac:dyDescent="0.25">
      <c r="A154" s="1433"/>
      <c r="B154" s="1435"/>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2">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c r="V155" s="596"/>
      <c r="W155" s="596"/>
      <c r="X155" s="589" t="s">
        <v>7</v>
      </c>
      <c r="Y155" s="596" t="s">
        <v>7</v>
      </c>
      <c r="Z155" s="588" t="s">
        <v>7</v>
      </c>
      <c r="AA155" s="589"/>
      <c r="AB155" s="596"/>
      <c r="AC155" s="596"/>
      <c r="AD155" s="565" t="s">
        <v>7</v>
      </c>
      <c r="AE155" s="550" t="s">
        <v>7</v>
      </c>
      <c r="AF155" s="588" t="s">
        <v>7</v>
      </c>
      <c r="AG155" s="565"/>
      <c r="AH155" s="550"/>
      <c r="AI155" s="551"/>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c r="V156" s="591"/>
      <c r="W156" s="592"/>
      <c r="X156" s="590" t="s">
        <v>7</v>
      </c>
      <c r="Y156" s="591" t="s">
        <v>7</v>
      </c>
      <c r="Z156" s="588" t="s">
        <v>7</v>
      </c>
      <c r="AA156" s="590"/>
      <c r="AB156" s="591"/>
      <c r="AC156" s="592"/>
      <c r="AD156" s="576" t="s">
        <v>7</v>
      </c>
      <c r="AE156" s="555" t="s">
        <v>7</v>
      </c>
      <c r="AF156" s="588" t="s">
        <v>7</v>
      </c>
      <c r="AG156" s="576"/>
      <c r="AH156" s="555"/>
      <c r="AI156" s="575"/>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c r="V157" s="591"/>
      <c r="W157" s="592"/>
      <c r="X157" s="590" t="s">
        <v>7</v>
      </c>
      <c r="Y157" s="591" t="s">
        <v>7</v>
      </c>
      <c r="Z157" s="588" t="s">
        <v>7</v>
      </c>
      <c r="AA157" s="590"/>
      <c r="AB157" s="591"/>
      <c r="AC157" s="592"/>
      <c r="AD157" s="576" t="s">
        <v>7</v>
      </c>
      <c r="AE157" s="555" t="s">
        <v>7</v>
      </c>
      <c r="AF157" s="588" t="s">
        <v>7</v>
      </c>
      <c r="AG157" s="576"/>
      <c r="AH157" s="555"/>
      <c r="AI157" s="575"/>
      <c r="AJ157" s="576" t="s">
        <v>7</v>
      </c>
      <c r="AK157" s="555" t="s">
        <v>7</v>
      </c>
      <c r="AL157" s="588" t="s">
        <v>7</v>
      </c>
    </row>
    <row r="158" spans="1:38" ht="23.1" customHeight="1" x14ac:dyDescent="0.2">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c r="V158" s="591"/>
      <c r="W158" s="588"/>
      <c r="X158" s="554" t="s">
        <v>7</v>
      </c>
      <c r="Y158" s="591" t="s">
        <v>7</v>
      </c>
      <c r="Z158" s="588" t="s">
        <v>7</v>
      </c>
      <c r="AA158" s="554"/>
      <c r="AB158" s="591"/>
      <c r="AC158" s="588"/>
      <c r="AD158" s="549" t="s">
        <v>7</v>
      </c>
      <c r="AE158" s="555" t="s">
        <v>7</v>
      </c>
      <c r="AF158" s="588" t="s">
        <v>7</v>
      </c>
      <c r="AG158" s="549"/>
      <c r="AH158" s="555"/>
      <c r="AI158" s="551"/>
      <c r="AJ158" s="549" t="s">
        <v>7</v>
      </c>
      <c r="AK158" s="555" t="s">
        <v>7</v>
      </c>
      <c r="AL158" s="588" t="s">
        <v>7</v>
      </c>
    </row>
    <row r="159" spans="1:38" ht="23.1" customHeight="1" x14ac:dyDescent="0.2">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c r="V159" s="591"/>
      <c r="W159" s="588"/>
      <c r="X159" s="554" t="s">
        <v>7</v>
      </c>
      <c r="Y159" s="591" t="s">
        <v>7</v>
      </c>
      <c r="Z159" s="588" t="s">
        <v>7</v>
      </c>
      <c r="AA159" s="554"/>
      <c r="AB159" s="591"/>
      <c r="AC159" s="588"/>
      <c r="AD159" s="549" t="s">
        <v>7</v>
      </c>
      <c r="AE159" s="555" t="s">
        <v>7</v>
      </c>
      <c r="AF159" s="588" t="s">
        <v>7</v>
      </c>
      <c r="AG159" s="549"/>
      <c r="AH159" s="555"/>
      <c r="AI159" s="551"/>
      <c r="AJ159" s="549" t="s">
        <v>7</v>
      </c>
      <c r="AK159" s="555" t="s">
        <v>7</v>
      </c>
      <c r="AL159" s="588" t="s">
        <v>7</v>
      </c>
    </row>
    <row r="160" spans="1:38" ht="23.1" customHeight="1" x14ac:dyDescent="0.2">
      <c r="A160" s="547" t="s">
        <v>73</v>
      </c>
      <c r="B160" s="553" t="s">
        <v>94</v>
      </c>
      <c r="C160" s="549" t="s">
        <v>69</v>
      </c>
      <c r="D160" s="574" t="s">
        <v>69</v>
      </c>
      <c r="E160" s="575" t="s">
        <v>69</v>
      </c>
      <c r="F160" s="549" t="s">
        <v>7</v>
      </c>
      <c r="G160" s="555" t="s">
        <v>7</v>
      </c>
      <c r="H160" s="588" t="s">
        <v>7</v>
      </c>
      <c r="I160" s="554" t="s">
        <v>86</v>
      </c>
      <c r="J160" s="591" t="s">
        <v>69</v>
      </c>
      <c r="K160" s="588" t="s">
        <v>69</v>
      </c>
      <c r="L160" s="549" t="s">
        <v>7</v>
      </c>
      <c r="M160" s="555" t="s">
        <v>7</v>
      </c>
      <c r="N160" s="588" t="s">
        <v>7</v>
      </c>
      <c r="O160" s="554" t="s">
        <v>86</v>
      </c>
      <c r="P160" s="591" t="s">
        <v>69</v>
      </c>
      <c r="Q160" s="588" t="s">
        <v>69</v>
      </c>
      <c r="R160" s="554" t="s">
        <v>7</v>
      </c>
      <c r="S160" s="591" t="s">
        <v>7</v>
      </c>
      <c r="T160" s="588" t="s">
        <v>7</v>
      </c>
      <c r="U160" s="554"/>
      <c r="V160" s="591"/>
      <c r="W160" s="588"/>
      <c r="X160" s="554" t="s">
        <v>7</v>
      </c>
      <c r="Y160" s="591" t="s">
        <v>7</v>
      </c>
      <c r="Z160" s="588" t="s">
        <v>7</v>
      </c>
      <c r="AA160" s="554"/>
      <c r="AB160" s="591"/>
      <c r="AC160" s="588"/>
      <c r="AD160" s="549" t="s">
        <v>7</v>
      </c>
      <c r="AE160" s="555" t="s">
        <v>7</v>
      </c>
      <c r="AF160" s="588" t="s">
        <v>7</v>
      </c>
      <c r="AG160" s="549"/>
      <c r="AH160" s="555"/>
      <c r="AI160" s="551"/>
      <c r="AJ160" s="549" t="s">
        <v>7</v>
      </c>
      <c r="AK160" s="555" t="s">
        <v>7</v>
      </c>
      <c r="AL160" s="588" t="s">
        <v>7</v>
      </c>
    </row>
    <row r="161" spans="1:38" ht="23.1" customHeight="1" thickBot="1" x14ac:dyDescent="0.25">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c r="V161" s="595"/>
      <c r="W161" s="593"/>
      <c r="X161" s="594" t="s">
        <v>7</v>
      </c>
      <c r="Y161" s="595" t="s">
        <v>7</v>
      </c>
      <c r="Z161" s="593" t="s">
        <v>7</v>
      </c>
      <c r="AA161" s="594"/>
      <c r="AB161" s="595"/>
      <c r="AC161" s="593"/>
      <c r="AD161" s="558" t="s">
        <v>7</v>
      </c>
      <c r="AE161" s="559" t="s">
        <v>7</v>
      </c>
      <c r="AF161" s="593" t="s">
        <v>7</v>
      </c>
      <c r="AG161" s="558"/>
      <c r="AH161" s="559"/>
      <c r="AI161" s="560"/>
      <c r="AJ161" s="558" t="s">
        <v>7</v>
      </c>
      <c r="AK161" s="559" t="s">
        <v>7</v>
      </c>
      <c r="AL161" s="593" t="s">
        <v>7</v>
      </c>
    </row>
    <row r="162" spans="1:38" ht="23.1" customHeight="1" x14ac:dyDescent="0.2">
      <c r="A162" s="561" t="s">
        <v>75</v>
      </c>
    </row>
    <row r="163" spans="1:38" ht="23.1" customHeight="1" x14ac:dyDescent="0.2">
      <c r="A163" s="543" t="s">
        <v>90</v>
      </c>
    </row>
  </sheetData>
  <mergeCells count="108">
    <mergeCell ref="AA153:AC153"/>
    <mergeCell ref="AD153:AF153"/>
    <mergeCell ref="AG153:AI153"/>
    <mergeCell ref="AJ153:AL153"/>
    <mergeCell ref="L153:N153"/>
    <mergeCell ref="O153:Q153"/>
    <mergeCell ref="R153:T153"/>
    <mergeCell ref="U153:W153"/>
    <mergeCell ref="X153:Z153"/>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U114:W114"/>
    <mergeCell ref="X114:Z114"/>
    <mergeCell ref="AA114:AC114"/>
    <mergeCell ref="AD114:AF114"/>
    <mergeCell ref="A127:A128"/>
    <mergeCell ref="B127:B128"/>
    <mergeCell ref="C127:E127"/>
    <mergeCell ref="F127:H127"/>
    <mergeCell ref="I127:K127"/>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11"/>
  <sheetViews>
    <sheetView topLeftCell="A85" zoomScale="70" zoomScaleNormal="70" workbookViewId="0">
      <selection activeCell="X112" sqref="X112"/>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69" t="s">
        <v>129</v>
      </c>
      <c r="C2" s="1470"/>
      <c r="D2" s="1470"/>
      <c r="E2" s="1470"/>
      <c r="F2" s="1470"/>
      <c r="G2" s="1471"/>
      <c r="H2" s="603" t="s">
        <v>1</v>
      </c>
      <c r="I2" s="604" t="s">
        <v>65</v>
      </c>
      <c r="J2" s="605" t="s">
        <v>130</v>
      </c>
      <c r="K2" s="606" t="s">
        <v>131</v>
      </c>
    </row>
    <row r="3" spans="1:13" x14ac:dyDescent="0.5">
      <c r="A3" s="607" t="s">
        <v>132</v>
      </c>
      <c r="B3" s="1472" t="s">
        <v>133</v>
      </c>
      <c r="C3" s="1473"/>
      <c r="D3" s="1473"/>
      <c r="E3" s="1473"/>
      <c r="F3" s="1473"/>
      <c r="G3" s="1474"/>
      <c r="H3" s="608" t="s">
        <v>134</v>
      </c>
      <c r="I3" s="609" t="s">
        <v>69</v>
      </c>
      <c r="J3" s="609" t="s">
        <v>69</v>
      </c>
      <c r="K3" s="608" t="s">
        <v>6</v>
      </c>
    </row>
    <row r="4" spans="1:13" ht="24" thickBot="1" x14ac:dyDescent="0.55000000000000004">
      <c r="A4" s="610" t="s">
        <v>135</v>
      </c>
      <c r="B4" s="1443" t="s">
        <v>133</v>
      </c>
      <c r="C4" s="1444"/>
      <c r="D4" s="1444"/>
      <c r="E4" s="1444"/>
      <c r="F4" s="1444"/>
      <c r="G4" s="1445"/>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69" t="s">
        <v>129</v>
      </c>
      <c r="C9" s="1470"/>
      <c r="D9" s="1470"/>
      <c r="E9" s="1470"/>
      <c r="F9" s="1470"/>
      <c r="G9" s="1471"/>
      <c r="H9" s="603" t="s">
        <v>1</v>
      </c>
      <c r="I9" s="604" t="s">
        <v>78</v>
      </c>
      <c r="J9" s="605" t="s">
        <v>137</v>
      </c>
      <c r="K9" s="606" t="s">
        <v>131</v>
      </c>
    </row>
    <row r="10" spans="1:13" x14ac:dyDescent="0.5">
      <c r="A10" s="607" t="s">
        <v>132</v>
      </c>
      <c r="B10" s="1472" t="s">
        <v>133</v>
      </c>
      <c r="C10" s="1473"/>
      <c r="D10" s="1473"/>
      <c r="E10" s="1473"/>
      <c r="F10" s="1473"/>
      <c r="G10" s="1474"/>
      <c r="H10" s="608" t="s">
        <v>134</v>
      </c>
      <c r="I10" s="609" t="s">
        <v>69</v>
      </c>
      <c r="J10" s="609" t="s">
        <v>69</v>
      </c>
      <c r="K10" s="608" t="s">
        <v>6</v>
      </c>
    </row>
    <row r="11" spans="1:13" ht="24" thickBot="1" x14ac:dyDescent="0.55000000000000004">
      <c r="A11" s="610" t="s">
        <v>135</v>
      </c>
      <c r="B11" s="1443" t="s">
        <v>133</v>
      </c>
      <c r="C11" s="1444"/>
      <c r="D11" s="1444"/>
      <c r="E11" s="1444"/>
      <c r="F11" s="1444"/>
      <c r="G11" s="1445"/>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48" t="s">
        <v>64</v>
      </c>
      <c r="B16" s="1456" t="s">
        <v>129</v>
      </c>
      <c r="C16" s="1457"/>
      <c r="D16" s="1457"/>
      <c r="E16" s="1457"/>
      <c r="F16" s="1457"/>
      <c r="G16" s="1458"/>
      <c r="H16" s="1462" t="s">
        <v>1</v>
      </c>
      <c r="I16" s="1464" t="s">
        <v>81</v>
      </c>
      <c r="J16" s="1465"/>
      <c r="K16" s="1464" t="s">
        <v>139</v>
      </c>
      <c r="L16" s="1466"/>
      <c r="M16" s="1448" t="s">
        <v>131</v>
      </c>
    </row>
    <row r="17" spans="1:13" ht="24" thickBot="1" x14ac:dyDescent="0.55000000000000004">
      <c r="A17" s="1449"/>
      <c r="B17" s="1459"/>
      <c r="C17" s="1460"/>
      <c r="D17" s="1460"/>
      <c r="E17" s="1460"/>
      <c r="F17" s="1460"/>
      <c r="G17" s="1461"/>
      <c r="H17" s="1463"/>
      <c r="I17" s="614" t="s">
        <v>2</v>
      </c>
      <c r="J17" s="615" t="s">
        <v>4</v>
      </c>
      <c r="K17" s="598" t="s">
        <v>2</v>
      </c>
      <c r="L17" s="616" t="s">
        <v>4</v>
      </c>
      <c r="M17" s="1449"/>
    </row>
    <row r="18" spans="1:13" x14ac:dyDescent="0.5">
      <c r="A18" s="617" t="s">
        <v>132</v>
      </c>
      <c r="B18" s="1450" t="s">
        <v>133</v>
      </c>
      <c r="C18" s="1451"/>
      <c r="D18" s="1451"/>
      <c r="E18" s="1451"/>
      <c r="F18" s="1451"/>
      <c r="G18" s="1452"/>
      <c r="H18" s="618" t="s">
        <v>134</v>
      </c>
      <c r="I18" s="609" t="s">
        <v>69</v>
      </c>
      <c r="J18" s="619" t="s">
        <v>69</v>
      </c>
      <c r="K18" s="620" t="s">
        <v>69</v>
      </c>
      <c r="L18" s="599" t="s">
        <v>69</v>
      </c>
      <c r="M18" s="618" t="s">
        <v>6</v>
      </c>
    </row>
    <row r="19" spans="1:13" ht="24" thickBot="1" x14ac:dyDescent="0.55000000000000004">
      <c r="A19" s="610" t="s">
        <v>135</v>
      </c>
      <c r="B19" s="1443" t="s">
        <v>133</v>
      </c>
      <c r="C19" s="1444"/>
      <c r="D19" s="1444"/>
      <c r="E19" s="1444"/>
      <c r="F19" s="1444"/>
      <c r="G19" s="1445"/>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48" t="s">
        <v>64</v>
      </c>
      <c r="B24" s="1456" t="s">
        <v>129</v>
      </c>
      <c r="C24" s="1457"/>
      <c r="D24" s="1457"/>
      <c r="E24" s="1457"/>
      <c r="F24" s="1457"/>
      <c r="G24" s="1458"/>
      <c r="H24" s="1462" t="s">
        <v>1</v>
      </c>
      <c r="I24" s="1464" t="s">
        <v>84</v>
      </c>
      <c r="J24" s="1465"/>
      <c r="K24" s="1464" t="s">
        <v>141</v>
      </c>
      <c r="L24" s="1466"/>
      <c r="M24" s="1448" t="s">
        <v>131</v>
      </c>
    </row>
    <row r="25" spans="1:13" ht="24" thickBot="1" x14ac:dyDescent="0.55000000000000004">
      <c r="A25" s="1449"/>
      <c r="B25" s="1459"/>
      <c r="C25" s="1460"/>
      <c r="D25" s="1460"/>
      <c r="E25" s="1460"/>
      <c r="F25" s="1460"/>
      <c r="G25" s="1461"/>
      <c r="H25" s="1463"/>
      <c r="I25" s="614" t="s">
        <v>2</v>
      </c>
      <c r="J25" s="615" t="s">
        <v>4</v>
      </c>
      <c r="K25" s="598" t="s">
        <v>2</v>
      </c>
      <c r="L25" s="616" t="s">
        <v>4</v>
      </c>
      <c r="M25" s="1449"/>
    </row>
    <row r="26" spans="1:13" x14ac:dyDescent="0.5">
      <c r="A26" s="617" t="s">
        <v>132</v>
      </c>
      <c r="B26" s="1450" t="s">
        <v>133</v>
      </c>
      <c r="C26" s="1451"/>
      <c r="D26" s="1451"/>
      <c r="E26" s="1451"/>
      <c r="F26" s="1451"/>
      <c r="G26" s="1452"/>
      <c r="H26" s="618" t="s">
        <v>134</v>
      </c>
      <c r="I26" s="609" t="s">
        <v>69</v>
      </c>
      <c r="J26" s="619" t="s">
        <v>69</v>
      </c>
      <c r="K26" s="620" t="s">
        <v>69</v>
      </c>
      <c r="L26" s="599" t="s">
        <v>69</v>
      </c>
      <c r="M26" s="618" t="s">
        <v>6</v>
      </c>
    </row>
    <row r="27" spans="1:13" ht="24" thickBot="1" x14ac:dyDescent="0.55000000000000004">
      <c r="A27" s="610" t="s">
        <v>135</v>
      </c>
      <c r="B27" s="1443" t="s">
        <v>133</v>
      </c>
      <c r="C27" s="1444"/>
      <c r="D27" s="1444"/>
      <c r="E27" s="1444"/>
      <c r="F27" s="1444"/>
      <c r="G27" s="1445"/>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48" t="s">
        <v>64</v>
      </c>
      <c r="B32" s="1456" t="s">
        <v>129</v>
      </c>
      <c r="C32" s="1457"/>
      <c r="D32" s="1457"/>
      <c r="E32" s="1457"/>
      <c r="F32" s="1457"/>
      <c r="G32" s="1458"/>
      <c r="H32" s="1462" t="s">
        <v>1</v>
      </c>
      <c r="I32" s="1464" t="s">
        <v>88</v>
      </c>
      <c r="J32" s="1465"/>
      <c r="K32" s="1464" t="s">
        <v>143</v>
      </c>
      <c r="L32" s="1466"/>
      <c r="M32" s="1448" t="s">
        <v>131</v>
      </c>
    </row>
    <row r="33" spans="1:25" ht="24" thickBot="1" x14ac:dyDescent="0.55000000000000004">
      <c r="A33" s="1449"/>
      <c r="B33" s="1459"/>
      <c r="C33" s="1460"/>
      <c r="D33" s="1460"/>
      <c r="E33" s="1460"/>
      <c r="F33" s="1460"/>
      <c r="G33" s="1461"/>
      <c r="H33" s="1463"/>
      <c r="I33" s="614" t="s">
        <v>2</v>
      </c>
      <c r="J33" s="615" t="s">
        <v>4</v>
      </c>
      <c r="K33" s="598" t="s">
        <v>2</v>
      </c>
      <c r="L33" s="616" t="s">
        <v>4</v>
      </c>
      <c r="M33" s="1449"/>
    </row>
    <row r="34" spans="1:25" x14ac:dyDescent="0.5">
      <c r="A34" s="617" t="s">
        <v>132</v>
      </c>
      <c r="B34" s="1450" t="s">
        <v>133</v>
      </c>
      <c r="C34" s="1451"/>
      <c r="D34" s="1451"/>
      <c r="E34" s="1451"/>
      <c r="F34" s="1451"/>
      <c r="G34" s="1452"/>
      <c r="H34" s="618" t="s">
        <v>134</v>
      </c>
      <c r="I34" s="609" t="s">
        <v>69</v>
      </c>
      <c r="J34" s="619" t="s">
        <v>69</v>
      </c>
      <c r="K34" s="620" t="s">
        <v>69</v>
      </c>
      <c r="L34" s="599" t="s">
        <v>69</v>
      </c>
      <c r="M34" s="618" t="s">
        <v>6</v>
      </c>
    </row>
    <row r="35" spans="1:25" x14ac:dyDescent="0.5">
      <c r="A35" s="622" t="s">
        <v>135</v>
      </c>
      <c r="B35" s="1453" t="s">
        <v>133</v>
      </c>
      <c r="C35" s="1454"/>
      <c r="D35" s="1454"/>
      <c r="E35" s="1454"/>
      <c r="F35" s="1454"/>
      <c r="G35" s="1455"/>
      <c r="H35" s="623" t="s">
        <v>134</v>
      </c>
      <c r="I35" s="624" t="s">
        <v>86</v>
      </c>
      <c r="J35" s="625" t="s">
        <v>86</v>
      </c>
      <c r="K35" s="626" t="s">
        <v>69</v>
      </c>
      <c r="L35" s="627" t="s">
        <v>69</v>
      </c>
      <c r="M35" s="623" t="s">
        <v>6</v>
      </c>
    </row>
    <row r="36" spans="1:25" ht="24" thickBot="1" x14ac:dyDescent="0.55000000000000004">
      <c r="A36" s="628" t="s">
        <v>144</v>
      </c>
      <c r="B36" s="1443" t="s">
        <v>133</v>
      </c>
      <c r="C36" s="1444"/>
      <c r="D36" s="1444"/>
      <c r="E36" s="1444"/>
      <c r="F36" s="1444"/>
      <c r="G36" s="1445"/>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48" t="s">
        <v>64</v>
      </c>
      <c r="B41" s="1456" t="s">
        <v>129</v>
      </c>
      <c r="C41" s="1457"/>
      <c r="D41" s="1457"/>
      <c r="E41" s="1457"/>
      <c r="F41" s="1457"/>
      <c r="G41" s="1458"/>
      <c r="H41" s="1462" t="s">
        <v>1</v>
      </c>
      <c r="I41" s="1464" t="s">
        <v>92</v>
      </c>
      <c r="J41" s="1465"/>
      <c r="K41" s="1464" t="s">
        <v>146</v>
      </c>
      <c r="L41" s="1466"/>
      <c r="M41" s="1464" t="s">
        <v>93</v>
      </c>
      <c r="N41" s="1466"/>
      <c r="O41" s="1464" t="s">
        <v>147</v>
      </c>
      <c r="P41" s="1466"/>
      <c r="Q41" s="1464" t="s">
        <v>148</v>
      </c>
      <c r="R41" s="1466"/>
      <c r="S41" s="1464" t="s">
        <v>149</v>
      </c>
      <c r="T41" s="1466"/>
      <c r="U41" s="1464" t="s">
        <v>150</v>
      </c>
      <c r="V41" s="1466"/>
      <c r="W41" s="1464" t="s">
        <v>151</v>
      </c>
      <c r="X41" s="1466"/>
      <c r="Y41" s="1448" t="s">
        <v>131</v>
      </c>
    </row>
    <row r="42" spans="1:25" ht="24" thickBot="1" x14ac:dyDescent="0.55000000000000004">
      <c r="A42" s="1449"/>
      <c r="B42" s="1459"/>
      <c r="C42" s="1460"/>
      <c r="D42" s="1460"/>
      <c r="E42" s="1460"/>
      <c r="F42" s="1460"/>
      <c r="G42" s="1461"/>
      <c r="H42" s="1463"/>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49"/>
    </row>
    <row r="43" spans="1:25" x14ac:dyDescent="0.5">
      <c r="A43" s="617" t="s">
        <v>132</v>
      </c>
      <c r="B43" s="1450" t="s">
        <v>133</v>
      </c>
      <c r="C43" s="1451"/>
      <c r="D43" s="1451"/>
      <c r="E43" s="1451"/>
      <c r="F43" s="1451"/>
      <c r="G43" s="1452"/>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53" t="s">
        <v>133</v>
      </c>
      <c r="C44" s="1454"/>
      <c r="D44" s="1454"/>
      <c r="E44" s="1454"/>
      <c r="F44" s="1454"/>
      <c r="G44" s="1455"/>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43" t="s">
        <v>133</v>
      </c>
      <c r="C45" s="1444"/>
      <c r="D45" s="1444"/>
      <c r="E45" s="1444"/>
      <c r="F45" s="1444"/>
      <c r="G45" s="1445"/>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48" t="s">
        <v>64</v>
      </c>
      <c r="B50" s="1456" t="s">
        <v>129</v>
      </c>
      <c r="C50" s="1457"/>
      <c r="D50" s="1457"/>
      <c r="E50" s="1457"/>
      <c r="F50" s="1457"/>
      <c r="G50" s="1458"/>
      <c r="H50" s="1462" t="s">
        <v>1</v>
      </c>
      <c r="I50" s="1464" t="s">
        <v>154</v>
      </c>
      <c r="J50" s="1465"/>
      <c r="K50" s="1464" t="s">
        <v>98</v>
      </c>
      <c r="L50" s="1466"/>
      <c r="M50" s="1464" t="s">
        <v>99</v>
      </c>
      <c r="N50" s="1466"/>
      <c r="O50" s="1464" t="s">
        <v>155</v>
      </c>
      <c r="P50" s="1466"/>
      <c r="Q50" s="1464" t="s">
        <v>100</v>
      </c>
      <c r="R50" s="1466"/>
      <c r="S50" s="1464" t="s">
        <v>156</v>
      </c>
      <c r="T50" s="1466"/>
      <c r="U50" s="1464" t="s">
        <v>101</v>
      </c>
      <c r="V50" s="1466"/>
      <c r="W50" s="1464" t="s">
        <v>157</v>
      </c>
      <c r="X50" s="1466"/>
      <c r="Y50" s="1464" t="s">
        <v>102</v>
      </c>
      <c r="Z50" s="1466"/>
      <c r="AA50" s="1464" t="s">
        <v>158</v>
      </c>
      <c r="AB50" s="1466"/>
      <c r="AC50" s="1464" t="s">
        <v>103</v>
      </c>
      <c r="AD50" s="1466"/>
      <c r="AE50" s="1464" t="s">
        <v>159</v>
      </c>
      <c r="AF50" s="1466"/>
      <c r="AG50" s="1448" t="s">
        <v>131</v>
      </c>
    </row>
    <row r="51" spans="1:33" ht="24" thickBot="1" x14ac:dyDescent="0.55000000000000004">
      <c r="A51" s="1449"/>
      <c r="B51" s="1459"/>
      <c r="C51" s="1460"/>
      <c r="D51" s="1460"/>
      <c r="E51" s="1460"/>
      <c r="F51" s="1460"/>
      <c r="G51" s="1461"/>
      <c r="H51" s="1463"/>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49"/>
    </row>
    <row r="52" spans="1:33" x14ac:dyDescent="0.5">
      <c r="A52" s="617" t="s">
        <v>132</v>
      </c>
      <c r="B52" s="1450" t="s">
        <v>133</v>
      </c>
      <c r="C52" s="1451"/>
      <c r="D52" s="1451"/>
      <c r="E52" s="1451"/>
      <c r="F52" s="1451"/>
      <c r="G52" s="1452"/>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53" t="s">
        <v>133</v>
      </c>
      <c r="C53" s="1454"/>
      <c r="D53" s="1454"/>
      <c r="E53" s="1454"/>
      <c r="F53" s="1454"/>
      <c r="G53" s="1455"/>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43" t="s">
        <v>133</v>
      </c>
      <c r="C54" s="1444"/>
      <c r="D54" s="1444"/>
      <c r="E54" s="1444"/>
      <c r="F54" s="1444"/>
      <c r="G54" s="1445"/>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48" t="s">
        <v>64</v>
      </c>
      <c r="B59" s="1456" t="s">
        <v>129</v>
      </c>
      <c r="C59" s="1457"/>
      <c r="D59" s="1457"/>
      <c r="E59" s="1457"/>
      <c r="F59" s="1457"/>
      <c r="G59" s="1458"/>
      <c r="H59" s="1462" t="s">
        <v>1</v>
      </c>
      <c r="I59" s="1464" t="s">
        <v>105</v>
      </c>
      <c r="J59" s="1465"/>
      <c r="K59" s="1464" t="s">
        <v>161</v>
      </c>
      <c r="L59" s="1466"/>
      <c r="M59" s="1464" t="s">
        <v>106</v>
      </c>
      <c r="N59" s="1466"/>
      <c r="O59" s="1464" t="s">
        <v>162</v>
      </c>
      <c r="P59" s="1466"/>
      <c r="Q59" s="1464" t="s">
        <v>107</v>
      </c>
      <c r="R59" s="1466"/>
      <c r="S59" s="1464" t="s">
        <v>163</v>
      </c>
      <c r="T59" s="1466"/>
      <c r="U59" s="1464" t="s">
        <v>108</v>
      </c>
      <c r="V59" s="1466"/>
      <c r="W59" s="1464" t="s">
        <v>164</v>
      </c>
      <c r="X59" s="1466"/>
      <c r="Y59" s="1464" t="s">
        <v>109</v>
      </c>
      <c r="Z59" s="1466"/>
      <c r="AA59" s="1464" t="s">
        <v>110</v>
      </c>
      <c r="AB59" s="1466"/>
      <c r="AC59" s="1464" t="s">
        <v>111</v>
      </c>
      <c r="AD59" s="1466"/>
      <c r="AE59" s="1464" t="s">
        <v>112</v>
      </c>
      <c r="AF59" s="1466"/>
      <c r="AG59" s="1448" t="s">
        <v>131</v>
      </c>
    </row>
    <row r="60" spans="1:33" ht="24" thickBot="1" x14ac:dyDescent="0.55000000000000004">
      <c r="A60" s="1449"/>
      <c r="B60" s="1459"/>
      <c r="C60" s="1460"/>
      <c r="D60" s="1460"/>
      <c r="E60" s="1460"/>
      <c r="F60" s="1460"/>
      <c r="G60" s="1461"/>
      <c r="H60" s="1463"/>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49"/>
    </row>
    <row r="61" spans="1:33" x14ac:dyDescent="0.5">
      <c r="A61" s="617" t="s">
        <v>132</v>
      </c>
      <c r="B61" s="1450" t="s">
        <v>133</v>
      </c>
      <c r="C61" s="1451"/>
      <c r="D61" s="1451"/>
      <c r="E61" s="1451"/>
      <c r="F61" s="1451"/>
      <c r="G61" s="1452"/>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53" t="s">
        <v>133</v>
      </c>
      <c r="C62" s="1454"/>
      <c r="D62" s="1454"/>
      <c r="E62" s="1454"/>
      <c r="F62" s="1454"/>
      <c r="G62" s="1455"/>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43" t="s">
        <v>133</v>
      </c>
      <c r="C63" s="1444"/>
      <c r="D63" s="1444"/>
      <c r="E63" s="1444"/>
      <c r="F63" s="1444"/>
      <c r="G63" s="1445"/>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48" t="s">
        <v>64</v>
      </c>
      <c r="B68" s="1456" t="s">
        <v>129</v>
      </c>
      <c r="C68" s="1457"/>
      <c r="D68" s="1457"/>
      <c r="E68" s="1457"/>
      <c r="F68" s="1457"/>
      <c r="G68" s="1458"/>
      <c r="H68" s="1462" t="s">
        <v>1</v>
      </c>
      <c r="I68" s="1464" t="s">
        <v>114</v>
      </c>
      <c r="J68" s="1465"/>
      <c r="K68" s="1464" t="s">
        <v>115</v>
      </c>
      <c r="L68" s="1466"/>
      <c r="M68" s="1464" t="s">
        <v>116</v>
      </c>
      <c r="N68" s="1466"/>
      <c r="O68" s="1464" t="s">
        <v>117</v>
      </c>
      <c r="P68" s="1466"/>
      <c r="Q68" s="1464" t="s">
        <v>118</v>
      </c>
      <c r="R68" s="1466"/>
      <c r="S68" s="1464" t="s">
        <v>119</v>
      </c>
      <c r="T68" s="1466"/>
      <c r="U68" s="1467" t="s">
        <v>120</v>
      </c>
      <c r="V68" s="1468"/>
      <c r="W68" s="1467" t="s">
        <v>121</v>
      </c>
      <c r="X68" s="1468"/>
      <c r="Y68" s="1464" t="s">
        <v>122</v>
      </c>
      <c r="Z68" s="1466"/>
      <c r="AA68" s="1464" t="s">
        <v>123</v>
      </c>
      <c r="AB68" s="1466"/>
      <c r="AC68" s="1464" t="s">
        <v>124</v>
      </c>
      <c r="AD68" s="1466"/>
      <c r="AE68" s="1464" t="s">
        <v>125</v>
      </c>
      <c r="AF68" s="1466"/>
      <c r="AG68" s="1448" t="s">
        <v>131</v>
      </c>
    </row>
    <row r="69" spans="1:33" ht="24" thickBot="1" x14ac:dyDescent="0.55000000000000004">
      <c r="A69" s="1449"/>
      <c r="B69" s="1459"/>
      <c r="C69" s="1460"/>
      <c r="D69" s="1460"/>
      <c r="E69" s="1460"/>
      <c r="F69" s="1460"/>
      <c r="G69" s="1461"/>
      <c r="H69" s="1463"/>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49"/>
    </row>
    <row r="70" spans="1:33" x14ac:dyDescent="0.5">
      <c r="A70" s="617" t="s">
        <v>132</v>
      </c>
      <c r="B70" s="1450" t="s">
        <v>133</v>
      </c>
      <c r="C70" s="1451"/>
      <c r="D70" s="1451"/>
      <c r="E70" s="1451"/>
      <c r="F70" s="1451"/>
      <c r="G70" s="1452"/>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53" t="s">
        <v>133</v>
      </c>
      <c r="C71" s="1454"/>
      <c r="D71" s="1454"/>
      <c r="E71" s="1454"/>
      <c r="F71" s="1454"/>
      <c r="G71" s="1455"/>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43" t="s">
        <v>133</v>
      </c>
      <c r="C72" s="1444"/>
      <c r="D72" s="1444"/>
      <c r="E72" s="1444"/>
      <c r="F72" s="1444"/>
      <c r="G72" s="1445"/>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48" t="s">
        <v>64</v>
      </c>
      <c r="B78" s="1456" t="s">
        <v>129</v>
      </c>
      <c r="C78" s="1457"/>
      <c r="D78" s="1457"/>
      <c r="E78" s="1457"/>
      <c r="F78" s="1457"/>
      <c r="G78" s="1458"/>
      <c r="H78" s="1462" t="s">
        <v>1</v>
      </c>
      <c r="I78" s="1446">
        <v>59810</v>
      </c>
      <c r="J78" s="1447"/>
      <c r="K78" s="1446">
        <v>59841</v>
      </c>
      <c r="L78" s="1447"/>
      <c r="M78" s="1446">
        <v>59871</v>
      </c>
      <c r="N78" s="1447"/>
      <c r="O78" s="1446">
        <v>59902</v>
      </c>
      <c r="P78" s="1447"/>
      <c r="Q78" s="1446">
        <v>59933</v>
      </c>
      <c r="R78" s="1447"/>
      <c r="S78" s="1446">
        <v>59962</v>
      </c>
      <c r="T78" s="1447"/>
      <c r="U78" s="1446">
        <v>59993</v>
      </c>
      <c r="V78" s="1447"/>
      <c r="W78" s="1446">
        <v>60023</v>
      </c>
      <c r="X78" s="1447"/>
      <c r="Y78" s="1446">
        <v>60054</v>
      </c>
      <c r="Z78" s="1447"/>
      <c r="AA78" s="1446">
        <v>60084</v>
      </c>
      <c r="AB78" s="1447"/>
      <c r="AC78" s="1446">
        <v>60115</v>
      </c>
      <c r="AD78" s="1447"/>
      <c r="AE78" s="1446">
        <v>60146</v>
      </c>
      <c r="AF78" s="1447"/>
      <c r="AG78" s="1448" t="s">
        <v>131</v>
      </c>
    </row>
    <row r="79" spans="1:33" ht="24" thickBot="1" x14ac:dyDescent="0.55000000000000004">
      <c r="A79" s="1449"/>
      <c r="B79" s="1459"/>
      <c r="C79" s="1460"/>
      <c r="D79" s="1460"/>
      <c r="E79" s="1460"/>
      <c r="F79" s="1460"/>
      <c r="G79" s="1461"/>
      <c r="H79" s="1463"/>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49"/>
    </row>
    <row r="80" spans="1:33" x14ac:dyDescent="0.5">
      <c r="A80" s="617" t="s">
        <v>132</v>
      </c>
      <c r="B80" s="1450" t="s">
        <v>133</v>
      </c>
      <c r="C80" s="1451"/>
      <c r="D80" s="1451"/>
      <c r="E80" s="1451"/>
      <c r="F80" s="1451"/>
      <c r="G80" s="1452"/>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53" t="s">
        <v>133</v>
      </c>
      <c r="C81" s="1454"/>
      <c r="D81" s="1454"/>
      <c r="E81" s="1454"/>
      <c r="F81" s="1454"/>
      <c r="G81" s="1455"/>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43" t="s">
        <v>133</v>
      </c>
      <c r="C82" s="1444"/>
      <c r="D82" s="1444"/>
      <c r="E82" s="1444"/>
      <c r="F82" s="1444"/>
      <c r="G82" s="1445"/>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48" t="s">
        <v>64</v>
      </c>
      <c r="B87" s="1456" t="s">
        <v>129</v>
      </c>
      <c r="C87" s="1457"/>
      <c r="D87" s="1457"/>
      <c r="E87" s="1457"/>
      <c r="F87" s="1457"/>
      <c r="G87" s="1458"/>
      <c r="H87" s="1462" t="s">
        <v>1</v>
      </c>
      <c r="I87" s="1446">
        <v>60176</v>
      </c>
      <c r="J87" s="1447"/>
      <c r="K87" s="1446">
        <v>60207</v>
      </c>
      <c r="L87" s="1447"/>
      <c r="M87" s="1446">
        <v>60237</v>
      </c>
      <c r="N87" s="1447"/>
      <c r="O87" s="1446">
        <v>60268</v>
      </c>
      <c r="P87" s="1447"/>
      <c r="Q87" s="1446">
        <v>60299</v>
      </c>
      <c r="R87" s="1447"/>
      <c r="S87" s="1446">
        <v>60327</v>
      </c>
      <c r="T87" s="1447"/>
      <c r="U87" s="1446">
        <v>60358</v>
      </c>
      <c r="V87" s="1447"/>
      <c r="W87" s="1446">
        <v>60388</v>
      </c>
      <c r="X87" s="1447"/>
      <c r="Y87" s="1446">
        <v>60419</v>
      </c>
      <c r="Z87" s="1447"/>
      <c r="AA87" s="1446">
        <v>60449</v>
      </c>
      <c r="AB87" s="1447"/>
      <c r="AC87" s="1446">
        <v>60480</v>
      </c>
      <c r="AD87" s="1447"/>
      <c r="AE87" s="1446">
        <v>60511</v>
      </c>
      <c r="AF87" s="1447"/>
      <c r="AG87" s="1448" t="s">
        <v>131</v>
      </c>
    </row>
    <row r="88" spans="1:33" ht="24" thickBot="1" x14ac:dyDescent="0.55000000000000004">
      <c r="A88" s="1449"/>
      <c r="B88" s="1459"/>
      <c r="C88" s="1460"/>
      <c r="D88" s="1460"/>
      <c r="E88" s="1460"/>
      <c r="F88" s="1460"/>
      <c r="G88" s="1461"/>
      <c r="H88" s="1463"/>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49"/>
    </row>
    <row r="89" spans="1:33" x14ac:dyDescent="0.5">
      <c r="A89" s="617" t="s">
        <v>132</v>
      </c>
      <c r="B89" s="1450" t="s">
        <v>133</v>
      </c>
      <c r="C89" s="1451"/>
      <c r="D89" s="1451"/>
      <c r="E89" s="1451"/>
      <c r="F89" s="1451"/>
      <c r="G89" s="1452"/>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53" t="s">
        <v>133</v>
      </c>
      <c r="C90" s="1454"/>
      <c r="D90" s="1454"/>
      <c r="E90" s="1454"/>
      <c r="F90" s="1454"/>
      <c r="G90" s="1455"/>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43" t="s">
        <v>133</v>
      </c>
      <c r="C91" s="1444"/>
      <c r="D91" s="1444"/>
      <c r="E91" s="1444"/>
      <c r="F91" s="1444"/>
      <c r="G91" s="1445"/>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48" t="s">
        <v>64</v>
      </c>
      <c r="B96" s="1456" t="s">
        <v>129</v>
      </c>
      <c r="C96" s="1457"/>
      <c r="D96" s="1457"/>
      <c r="E96" s="1457"/>
      <c r="F96" s="1457"/>
      <c r="G96" s="1458"/>
      <c r="H96" s="1462" t="s">
        <v>1</v>
      </c>
      <c r="I96" s="1446">
        <v>60541</v>
      </c>
      <c r="J96" s="1447"/>
      <c r="K96" s="1446">
        <v>60572</v>
      </c>
      <c r="L96" s="1447"/>
      <c r="M96" s="1446">
        <v>60602</v>
      </c>
      <c r="N96" s="1447"/>
      <c r="O96" s="1446">
        <v>60633</v>
      </c>
      <c r="P96" s="1447"/>
      <c r="Q96" s="1446">
        <v>60664</v>
      </c>
      <c r="R96" s="1447"/>
      <c r="S96" s="1446">
        <v>60692</v>
      </c>
      <c r="T96" s="1447"/>
      <c r="U96" s="1446">
        <v>60723</v>
      </c>
      <c r="V96" s="1447"/>
      <c r="W96" s="1446">
        <v>60753</v>
      </c>
      <c r="X96" s="1447"/>
      <c r="Y96" s="1446">
        <v>60784</v>
      </c>
      <c r="Z96" s="1447"/>
      <c r="AA96" s="1446">
        <v>60814</v>
      </c>
      <c r="AB96" s="1447"/>
      <c r="AC96" s="1446">
        <v>60845</v>
      </c>
      <c r="AD96" s="1447"/>
      <c r="AE96" s="1446">
        <v>60876</v>
      </c>
      <c r="AF96" s="1447"/>
      <c r="AG96" s="1448" t="s">
        <v>131</v>
      </c>
    </row>
    <row r="97" spans="1:33" ht="24" thickBot="1" x14ac:dyDescent="0.55000000000000004">
      <c r="A97" s="1449"/>
      <c r="B97" s="1459"/>
      <c r="C97" s="1460"/>
      <c r="D97" s="1460"/>
      <c r="E97" s="1460"/>
      <c r="F97" s="1460"/>
      <c r="G97" s="1461"/>
      <c r="H97" s="1463"/>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49"/>
    </row>
    <row r="98" spans="1:33" x14ac:dyDescent="0.5">
      <c r="A98" s="617" t="s">
        <v>132</v>
      </c>
      <c r="B98" s="1450" t="s">
        <v>133</v>
      </c>
      <c r="C98" s="1451"/>
      <c r="D98" s="1451"/>
      <c r="E98" s="1451"/>
      <c r="F98" s="1451"/>
      <c r="G98" s="1452"/>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53" t="s">
        <v>133</v>
      </c>
      <c r="C99" s="1454"/>
      <c r="D99" s="1454"/>
      <c r="E99" s="1454"/>
      <c r="F99" s="1454"/>
      <c r="G99" s="1455"/>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43" t="s">
        <v>133</v>
      </c>
      <c r="C100" s="1444"/>
      <c r="D100" s="1444"/>
      <c r="E100" s="1444"/>
      <c r="F100" s="1444"/>
      <c r="G100" s="1445"/>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48" t="s">
        <v>64</v>
      </c>
      <c r="B105" s="1456" t="s">
        <v>129</v>
      </c>
      <c r="C105" s="1457"/>
      <c r="D105" s="1457"/>
      <c r="E105" s="1457"/>
      <c r="F105" s="1457"/>
      <c r="G105" s="1458"/>
      <c r="H105" s="1462" t="s">
        <v>1</v>
      </c>
      <c r="I105" s="1446">
        <v>60906</v>
      </c>
      <c r="J105" s="1447"/>
      <c r="K105" s="1446">
        <v>60937</v>
      </c>
      <c r="L105" s="1447"/>
      <c r="M105" s="1446">
        <v>60967</v>
      </c>
      <c r="N105" s="1447"/>
      <c r="O105" s="1446">
        <v>60998</v>
      </c>
      <c r="P105" s="1447"/>
      <c r="Q105" s="1446">
        <v>61029</v>
      </c>
      <c r="R105" s="1447"/>
      <c r="S105" s="1446">
        <v>61057</v>
      </c>
      <c r="T105" s="1447"/>
      <c r="U105" s="1446">
        <v>61088</v>
      </c>
      <c r="V105" s="1447"/>
      <c r="W105" s="1446">
        <v>61118</v>
      </c>
      <c r="X105" s="1447"/>
      <c r="Y105" s="1446">
        <v>61149</v>
      </c>
      <c r="Z105" s="1447"/>
      <c r="AA105" s="1446">
        <v>61179</v>
      </c>
      <c r="AB105" s="1447"/>
      <c r="AC105" s="1446">
        <v>61210</v>
      </c>
      <c r="AD105" s="1447"/>
      <c r="AE105" s="1446">
        <v>61241</v>
      </c>
      <c r="AF105" s="1447"/>
      <c r="AG105" s="1448" t="s">
        <v>131</v>
      </c>
    </row>
    <row r="106" spans="1:33" ht="24" thickBot="1" x14ac:dyDescent="0.55000000000000004">
      <c r="A106" s="1449"/>
      <c r="B106" s="1459"/>
      <c r="C106" s="1460"/>
      <c r="D106" s="1460"/>
      <c r="E106" s="1460"/>
      <c r="F106" s="1460"/>
      <c r="G106" s="1461"/>
      <c r="H106" s="1463"/>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49"/>
    </row>
    <row r="107" spans="1:33" x14ac:dyDescent="0.5">
      <c r="A107" s="617" t="s">
        <v>132</v>
      </c>
      <c r="B107" s="1450" t="s">
        <v>133</v>
      </c>
      <c r="C107" s="1451"/>
      <c r="D107" s="1451"/>
      <c r="E107" s="1451"/>
      <c r="F107" s="1451"/>
      <c r="G107" s="1452"/>
      <c r="H107" s="618" t="s">
        <v>134</v>
      </c>
      <c r="I107" s="609" t="s">
        <v>6</v>
      </c>
      <c r="J107" s="619" t="s">
        <v>69</v>
      </c>
      <c r="K107" s="620" t="s">
        <v>69</v>
      </c>
      <c r="L107" s="599" t="s">
        <v>69</v>
      </c>
      <c r="M107" s="620" t="s">
        <v>6</v>
      </c>
      <c r="N107" s="599" t="s">
        <v>69</v>
      </c>
      <c r="O107" s="620" t="s">
        <v>6</v>
      </c>
      <c r="P107" s="599" t="s">
        <v>69</v>
      </c>
      <c r="Q107" s="620" t="s">
        <v>6</v>
      </c>
      <c r="R107" s="599" t="s">
        <v>69</v>
      </c>
      <c r="S107" s="620"/>
      <c r="T107" s="599"/>
      <c r="U107" s="620"/>
      <c r="V107" s="599"/>
      <c r="W107" s="620"/>
      <c r="X107" s="599"/>
      <c r="Y107" s="620"/>
      <c r="Z107" s="599"/>
      <c r="AA107" s="620"/>
      <c r="AB107" s="599"/>
      <c r="AC107" s="620"/>
      <c r="AD107" s="599"/>
      <c r="AE107" s="620"/>
      <c r="AF107" s="599"/>
      <c r="AG107" s="618"/>
    </row>
    <row r="108" spans="1:33" x14ac:dyDescent="0.5">
      <c r="A108" s="622" t="s">
        <v>135</v>
      </c>
      <c r="B108" s="1453" t="s">
        <v>133</v>
      </c>
      <c r="C108" s="1454"/>
      <c r="D108" s="1454"/>
      <c r="E108" s="1454"/>
      <c r="F108" s="1454"/>
      <c r="G108" s="1455"/>
      <c r="H108" s="623" t="s">
        <v>134</v>
      </c>
      <c r="I108" s="629" t="s">
        <v>6</v>
      </c>
      <c r="J108" s="630" t="s">
        <v>69</v>
      </c>
      <c r="K108" s="626" t="s">
        <v>69</v>
      </c>
      <c r="L108" s="627" t="s">
        <v>69</v>
      </c>
      <c r="M108" s="626" t="s">
        <v>6</v>
      </c>
      <c r="N108" s="627" t="s">
        <v>69</v>
      </c>
      <c r="O108" s="626" t="s">
        <v>6</v>
      </c>
      <c r="P108" s="627" t="s">
        <v>69</v>
      </c>
      <c r="Q108" s="626" t="s">
        <v>6</v>
      </c>
      <c r="R108" s="627" t="s">
        <v>69</v>
      </c>
      <c r="S108" s="626"/>
      <c r="T108" s="627"/>
      <c r="U108" s="626"/>
      <c r="V108" s="627"/>
      <c r="W108" s="626"/>
      <c r="X108" s="627"/>
      <c r="Y108" s="626"/>
      <c r="Z108" s="627"/>
      <c r="AA108" s="626"/>
      <c r="AB108" s="627"/>
      <c r="AC108" s="626"/>
      <c r="AD108" s="627"/>
      <c r="AE108" s="626"/>
      <c r="AF108" s="627"/>
      <c r="AG108" s="623"/>
    </row>
    <row r="109" spans="1:33" ht="24" thickBot="1" x14ac:dyDescent="0.55000000000000004">
      <c r="A109" s="628" t="s">
        <v>144</v>
      </c>
      <c r="B109" s="1443" t="s">
        <v>133</v>
      </c>
      <c r="C109" s="1444"/>
      <c r="D109" s="1444"/>
      <c r="E109" s="1444"/>
      <c r="F109" s="1444"/>
      <c r="G109" s="1445"/>
      <c r="H109" s="611" t="s">
        <v>134</v>
      </c>
      <c r="I109" s="540" t="s">
        <v>6</v>
      </c>
      <c r="J109" s="541" t="s">
        <v>69</v>
      </c>
      <c r="K109" s="621" t="s">
        <v>69</v>
      </c>
      <c r="L109" s="597" t="s">
        <v>69</v>
      </c>
      <c r="M109" s="621" t="s">
        <v>6</v>
      </c>
      <c r="N109" s="597" t="s">
        <v>69</v>
      </c>
      <c r="O109" s="621" t="s">
        <v>6</v>
      </c>
      <c r="P109" s="597" t="s">
        <v>69</v>
      </c>
      <c r="Q109" s="621" t="s">
        <v>6</v>
      </c>
      <c r="R109" s="597" t="s">
        <v>69</v>
      </c>
      <c r="S109" s="621"/>
      <c r="T109" s="597"/>
      <c r="U109" s="621"/>
      <c r="V109" s="597"/>
      <c r="W109" s="621"/>
      <c r="X109" s="597"/>
      <c r="Y109" s="621"/>
      <c r="Z109" s="597"/>
      <c r="AA109" s="621"/>
      <c r="AB109" s="597"/>
      <c r="AC109" s="621"/>
      <c r="AD109" s="597"/>
      <c r="AE109" s="621"/>
      <c r="AF109" s="597"/>
      <c r="AG109" s="611"/>
    </row>
    <row r="110" spans="1:33" x14ac:dyDescent="0.5">
      <c r="A110" s="613" t="s">
        <v>75</v>
      </c>
    </row>
    <row r="111" spans="1:33" x14ac:dyDescent="0.5">
      <c r="A111" s="601" t="s">
        <v>152</v>
      </c>
    </row>
  </sheetData>
  <mergeCells count="179">
    <mergeCell ref="B109:G109"/>
    <mergeCell ref="U105:V105"/>
    <mergeCell ref="W105:X105"/>
    <mergeCell ref="Y105:Z105"/>
    <mergeCell ref="AA105:AB105"/>
    <mergeCell ref="AC105:AD105"/>
    <mergeCell ref="AE105:AF105"/>
    <mergeCell ref="AG105:AG106"/>
    <mergeCell ref="B107:G107"/>
    <mergeCell ref="B108:G108"/>
    <mergeCell ref="A105:A106"/>
    <mergeCell ref="B105:G106"/>
    <mergeCell ref="H105:H106"/>
    <mergeCell ref="I105:J105"/>
    <mergeCell ref="K105:L105"/>
    <mergeCell ref="M105:N105"/>
    <mergeCell ref="O105:P105"/>
    <mergeCell ref="Q105:R105"/>
    <mergeCell ref="S105:T105"/>
    <mergeCell ref="K16:L16"/>
    <mergeCell ref="M16:M17"/>
    <mergeCell ref="B2:G2"/>
    <mergeCell ref="B3:G3"/>
    <mergeCell ref="B4:G4"/>
    <mergeCell ref="B9:G9"/>
    <mergeCell ref="B10:G10"/>
    <mergeCell ref="B11:G11"/>
    <mergeCell ref="B18:G18"/>
    <mergeCell ref="B19:G19"/>
    <mergeCell ref="A24:A25"/>
    <mergeCell ref="B24:G25"/>
    <mergeCell ref="H24:H25"/>
    <mergeCell ref="I24:J24"/>
    <mergeCell ref="A16:A17"/>
    <mergeCell ref="B16:G17"/>
    <mergeCell ref="H16:H17"/>
    <mergeCell ref="I16:J16"/>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U41:V41"/>
    <mergeCell ref="W41:X41"/>
    <mergeCell ref="Y41:Y42"/>
    <mergeCell ref="B43:G43"/>
    <mergeCell ref="B44:G44"/>
    <mergeCell ref="B45:G45"/>
    <mergeCell ref="I41:J41"/>
    <mergeCell ref="K41:L41"/>
    <mergeCell ref="M41:N41"/>
    <mergeCell ref="O41:P41"/>
    <mergeCell ref="Q41:R41"/>
    <mergeCell ref="S41:T41"/>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70:G70"/>
    <mergeCell ref="B63:G63"/>
    <mergeCell ref="A68:A69"/>
    <mergeCell ref="B68:G69"/>
    <mergeCell ref="H68:H69"/>
    <mergeCell ref="I68:J68"/>
    <mergeCell ref="B71:G71"/>
    <mergeCell ref="B72:G72"/>
    <mergeCell ref="A78:A79"/>
    <mergeCell ref="B78:G79"/>
    <mergeCell ref="H78:H79"/>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80:G80"/>
    <mergeCell ref="B81:G81"/>
    <mergeCell ref="B82:G82"/>
    <mergeCell ref="A87:A88"/>
    <mergeCell ref="B87:G88"/>
    <mergeCell ref="H87:H88"/>
    <mergeCell ref="I87:J87"/>
    <mergeCell ref="K87:L87"/>
    <mergeCell ref="M87:N87"/>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A96:A97"/>
    <mergeCell ref="B96:G97"/>
    <mergeCell ref="H96:H97"/>
    <mergeCell ref="I96:J96"/>
    <mergeCell ref="K96:L96"/>
    <mergeCell ref="M96:N96"/>
    <mergeCell ref="O96:P96"/>
    <mergeCell ref="Q96:R96"/>
    <mergeCell ref="S96:T96"/>
    <mergeCell ref="B100:G100"/>
    <mergeCell ref="U96:V96"/>
    <mergeCell ref="W96:X96"/>
    <mergeCell ref="Y96:Z96"/>
    <mergeCell ref="AA96:AB96"/>
    <mergeCell ref="AC96:AD96"/>
    <mergeCell ref="AE96:AF96"/>
    <mergeCell ref="AG96:AG97"/>
    <mergeCell ref="B98:G98"/>
    <mergeCell ref="B99:G9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57"/>
  <sheetViews>
    <sheetView topLeftCell="A37" zoomScale="85" zoomScaleNormal="85" workbookViewId="0">
      <selection activeCell="N61" sqref="N61"/>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300</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c r="E54" s="33">
        <v>0.05</v>
      </c>
      <c r="F54" s="18"/>
    </row>
    <row r="55" spans="1:6" ht="21.75" x14ac:dyDescent="0.5">
      <c r="A55" s="19" t="s">
        <v>174</v>
      </c>
      <c r="B55" s="4" t="s">
        <v>173</v>
      </c>
      <c r="C55" s="4" t="s">
        <v>62</v>
      </c>
      <c r="D55" s="4"/>
      <c r="E55" s="21">
        <v>1</v>
      </c>
      <c r="F55" s="22"/>
    </row>
    <row r="56" spans="1:6" ht="21.75" x14ac:dyDescent="0.5">
      <c r="A56" s="19" t="s">
        <v>175</v>
      </c>
      <c r="B56" s="4" t="s">
        <v>173</v>
      </c>
      <c r="C56" s="4" t="s">
        <v>62</v>
      </c>
      <c r="D56" s="4"/>
      <c r="E56" s="21">
        <v>1</v>
      </c>
      <c r="F56" s="22"/>
    </row>
    <row r="57" spans="1:6" ht="22.5" thickBot="1" x14ac:dyDescent="0.55000000000000004">
      <c r="A57" s="23" t="s">
        <v>176</v>
      </c>
      <c r="B57" s="5" t="s">
        <v>173</v>
      </c>
      <c r="C57" s="5" t="s">
        <v>62</v>
      </c>
      <c r="D57" s="5"/>
      <c r="E57" s="25">
        <v>1</v>
      </c>
      <c r="F57" s="26"/>
    </row>
  </sheetData>
  <pageMargins left="0.7" right="0.7" top="0.75" bottom="0.75" header="0.3" footer="0.3"/>
  <pageSetup paperSize="9" scale="99" fitToWidth="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466"/>
  <sheetViews>
    <sheetView topLeftCell="A437" zoomScale="70" zoomScaleNormal="70" workbookViewId="0">
      <selection activeCell="V439" sqref="V439"/>
    </sheetView>
  </sheetViews>
  <sheetFormatPr defaultRowHeight="12.75" x14ac:dyDescent="0.2"/>
  <cols>
    <col min="1" max="1" width="21.5703125" customWidth="1"/>
    <col min="2" max="2" width="8" customWidth="1"/>
    <col min="3" max="3" width="8.42578125" customWidth="1"/>
    <col min="4" max="4" width="9.42578125" customWidth="1"/>
    <col min="5" max="5" width="8.7109375" customWidth="1"/>
    <col min="6" max="6" width="8.85546875" customWidth="1"/>
    <col min="7" max="7" width="14" customWidth="1"/>
    <col min="9" max="9" width="21.7109375" customWidth="1"/>
    <col min="10" max="10" width="8" customWidth="1"/>
    <col min="11" max="11" width="8.42578125"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16" t="s">
        <v>171</v>
      </c>
      <c r="F2" s="1517"/>
      <c r="G2" s="11" t="s">
        <v>131</v>
      </c>
      <c r="I2" s="37" t="s">
        <v>191</v>
      </c>
      <c r="J2" s="10" t="s">
        <v>1</v>
      </c>
      <c r="K2" s="35">
        <v>19998</v>
      </c>
      <c r="L2" s="38">
        <v>20210</v>
      </c>
      <c r="M2" s="1516" t="s">
        <v>171</v>
      </c>
      <c r="N2" s="1517"/>
      <c r="O2" s="11" t="s">
        <v>131</v>
      </c>
    </row>
    <row r="3" spans="1:15" ht="24" customHeight="1" x14ac:dyDescent="0.5">
      <c r="A3" s="1518" t="s">
        <v>192</v>
      </c>
      <c r="B3" s="1519"/>
      <c r="C3" s="1519"/>
      <c r="D3" s="1519"/>
      <c r="E3" s="1519"/>
      <c r="F3" s="1519"/>
      <c r="G3" s="1520"/>
      <c r="I3" s="39" t="s">
        <v>193</v>
      </c>
      <c r="J3" s="15" t="s">
        <v>22</v>
      </c>
      <c r="K3" s="40">
        <v>5.0000000000000001E-4</v>
      </c>
      <c r="L3" s="41" t="s">
        <v>62</v>
      </c>
      <c r="M3" s="1553">
        <v>2.0000000000000001E-4</v>
      </c>
      <c r="N3" s="1554"/>
      <c r="O3" s="42" t="s">
        <v>194</v>
      </c>
    </row>
    <row r="4" spans="1:15" ht="24" customHeight="1" x14ac:dyDescent="0.5">
      <c r="A4" s="43" t="s">
        <v>195</v>
      </c>
      <c r="B4" s="44" t="s">
        <v>173</v>
      </c>
      <c r="C4" s="45" t="s">
        <v>62</v>
      </c>
      <c r="D4" s="46" t="s">
        <v>62</v>
      </c>
      <c r="E4" s="1544">
        <v>4.0000000000000001E-3</v>
      </c>
      <c r="F4" s="1545"/>
      <c r="G4" s="47" t="s">
        <v>196</v>
      </c>
      <c r="I4" s="48" t="s">
        <v>197</v>
      </c>
      <c r="J4" s="4" t="s">
        <v>22</v>
      </c>
      <c r="K4" s="49">
        <v>8.9999999999999998E-4</v>
      </c>
      <c r="L4" s="50" t="s">
        <v>62</v>
      </c>
      <c r="M4" s="1551">
        <v>2.9999999999999997E-4</v>
      </c>
      <c r="N4" s="1552"/>
      <c r="O4" s="47" t="s">
        <v>198</v>
      </c>
    </row>
    <row r="5" spans="1:15" ht="24" customHeight="1" x14ac:dyDescent="0.5">
      <c r="A5" s="43" t="s">
        <v>199</v>
      </c>
      <c r="B5" s="44" t="s">
        <v>173</v>
      </c>
      <c r="C5" s="45" t="s">
        <v>62</v>
      </c>
      <c r="D5" s="46" t="s">
        <v>62</v>
      </c>
      <c r="E5" s="1544">
        <v>8.0000000000000002E-3</v>
      </c>
      <c r="F5" s="1545"/>
      <c r="G5" s="47" t="s">
        <v>200</v>
      </c>
      <c r="I5" s="51" t="s">
        <v>201</v>
      </c>
      <c r="J5" s="4" t="s">
        <v>22</v>
      </c>
      <c r="K5" s="45" t="s">
        <v>62</v>
      </c>
      <c r="L5" s="52" t="s">
        <v>62</v>
      </c>
      <c r="M5" s="1544">
        <v>5.0000000000000001E-3</v>
      </c>
      <c r="N5" s="1545"/>
      <c r="O5" s="47" t="s">
        <v>202</v>
      </c>
    </row>
    <row r="6" spans="1:15" ht="24" customHeight="1" x14ac:dyDescent="0.5">
      <c r="A6" s="43"/>
      <c r="B6" s="44" t="s">
        <v>173</v>
      </c>
      <c r="C6" s="45" t="s">
        <v>62</v>
      </c>
      <c r="D6" s="46" t="s">
        <v>62</v>
      </c>
      <c r="E6" s="1544">
        <v>4.0000000000000001E-3</v>
      </c>
      <c r="F6" s="1545"/>
      <c r="G6" s="47" t="s">
        <v>203</v>
      </c>
      <c r="I6" s="51" t="s">
        <v>204</v>
      </c>
      <c r="J6" s="4" t="s">
        <v>22</v>
      </c>
      <c r="K6" s="45" t="s">
        <v>62</v>
      </c>
      <c r="L6" s="52" t="s">
        <v>62</v>
      </c>
      <c r="M6" s="1544">
        <v>5.0000000000000001E-3</v>
      </c>
      <c r="N6" s="1545"/>
      <c r="O6" s="47" t="s">
        <v>205</v>
      </c>
    </row>
    <row r="7" spans="1:15" ht="24" customHeight="1" thickBot="1" x14ac:dyDescent="0.55000000000000004">
      <c r="A7" s="43"/>
      <c r="B7" s="44" t="s">
        <v>173</v>
      </c>
      <c r="C7" s="45" t="s">
        <v>62</v>
      </c>
      <c r="D7" s="46" t="s">
        <v>62</v>
      </c>
      <c r="E7" s="1544">
        <v>4.0000000000000001E-3</v>
      </c>
      <c r="F7" s="1545"/>
      <c r="G7" s="53"/>
      <c r="I7" s="54" t="s">
        <v>206</v>
      </c>
      <c r="J7" s="5" t="s">
        <v>22</v>
      </c>
      <c r="K7" s="55" t="s">
        <v>62</v>
      </c>
      <c r="L7" s="55" t="s">
        <v>62</v>
      </c>
      <c r="M7" s="1549">
        <v>5.0000000000000001E-3</v>
      </c>
      <c r="N7" s="1550"/>
      <c r="O7" s="56" t="s">
        <v>207</v>
      </c>
    </row>
    <row r="8" spans="1:15" ht="24" customHeight="1" x14ac:dyDescent="0.5">
      <c r="A8" s="43"/>
      <c r="B8" s="44" t="s">
        <v>173</v>
      </c>
      <c r="C8" s="45" t="s">
        <v>62</v>
      </c>
      <c r="D8" s="46" t="s">
        <v>62</v>
      </c>
      <c r="E8" s="1544">
        <v>4.0000000000000001E-3</v>
      </c>
      <c r="F8" s="1545"/>
      <c r="G8" s="53"/>
      <c r="I8" s="8" t="s">
        <v>75</v>
      </c>
      <c r="J8" s="2"/>
      <c r="K8" s="2"/>
      <c r="L8" s="2"/>
      <c r="M8" s="2"/>
      <c r="N8" s="57"/>
      <c r="O8" s="57"/>
    </row>
    <row r="9" spans="1:15" ht="24" customHeight="1" x14ac:dyDescent="0.5">
      <c r="A9" s="43"/>
      <c r="B9" s="44" t="s">
        <v>173</v>
      </c>
      <c r="C9" s="45" t="s">
        <v>62</v>
      </c>
      <c r="D9" s="46" t="s">
        <v>62</v>
      </c>
      <c r="E9" s="1544">
        <v>4.0000000000000001E-3</v>
      </c>
      <c r="F9" s="1545"/>
      <c r="G9" s="53"/>
      <c r="I9" s="2" t="s">
        <v>208</v>
      </c>
      <c r="J9" s="2"/>
      <c r="K9" s="2"/>
      <c r="L9" s="2"/>
      <c r="M9" s="2"/>
      <c r="N9" s="2"/>
      <c r="O9" s="2"/>
    </row>
    <row r="10" spans="1:15" ht="24" customHeight="1" x14ac:dyDescent="0.5">
      <c r="A10" s="43" t="s">
        <v>209</v>
      </c>
      <c r="B10" s="44" t="s">
        <v>173</v>
      </c>
      <c r="C10" s="45" t="s">
        <v>62</v>
      </c>
      <c r="D10" s="46" t="s">
        <v>62</v>
      </c>
      <c r="E10" s="1544">
        <v>8.0000000000000002E-3</v>
      </c>
      <c r="F10" s="1545"/>
      <c r="G10" s="53" t="s">
        <v>69</v>
      </c>
    </row>
    <row r="11" spans="1:15" ht="24" customHeight="1" x14ac:dyDescent="0.5">
      <c r="A11" s="43" t="s">
        <v>210</v>
      </c>
      <c r="B11" s="44" t="s">
        <v>173</v>
      </c>
      <c r="C11" s="45" t="s">
        <v>62</v>
      </c>
      <c r="D11" s="46" t="s">
        <v>62</v>
      </c>
      <c r="E11" s="1544">
        <v>1.2E-2</v>
      </c>
      <c r="F11" s="1545"/>
      <c r="G11" s="53"/>
    </row>
    <row r="12" spans="1:15" ht="24" customHeight="1" x14ac:dyDescent="0.5">
      <c r="A12" s="43" t="s">
        <v>211</v>
      </c>
      <c r="B12" s="44" t="s">
        <v>173</v>
      </c>
      <c r="C12" s="45" t="s">
        <v>62</v>
      </c>
      <c r="D12" s="46" t="s">
        <v>62</v>
      </c>
      <c r="E12" s="1544">
        <v>1.2E-2</v>
      </c>
      <c r="F12" s="1545"/>
      <c r="G12" s="53"/>
    </row>
    <row r="13" spans="1:15" ht="24" customHeight="1" x14ac:dyDescent="0.5">
      <c r="A13" s="43" t="s">
        <v>212</v>
      </c>
      <c r="B13" s="44" t="s">
        <v>173</v>
      </c>
      <c r="C13" s="45" t="s">
        <v>62</v>
      </c>
      <c r="D13" s="46" t="s">
        <v>62</v>
      </c>
      <c r="E13" s="1544">
        <v>8.0000000000000002E-3</v>
      </c>
      <c r="F13" s="1545"/>
      <c r="G13" s="53"/>
    </row>
    <row r="14" spans="1:15" ht="24" customHeight="1" x14ac:dyDescent="0.5">
      <c r="A14" s="43" t="s">
        <v>213</v>
      </c>
      <c r="B14" s="44" t="s">
        <v>173</v>
      </c>
      <c r="C14" s="45" t="s">
        <v>62</v>
      </c>
      <c r="D14" s="46" t="s">
        <v>62</v>
      </c>
      <c r="E14" s="1544">
        <v>8.0000000000000002E-3</v>
      </c>
      <c r="F14" s="1545"/>
      <c r="G14" s="53"/>
    </row>
    <row r="15" spans="1:15" ht="24" customHeight="1" x14ac:dyDescent="0.5">
      <c r="A15" s="43" t="s">
        <v>214</v>
      </c>
      <c r="B15" s="44" t="s">
        <v>173</v>
      </c>
      <c r="C15" s="45" t="s">
        <v>62</v>
      </c>
      <c r="D15" s="46" t="s">
        <v>62</v>
      </c>
      <c r="E15" s="1544">
        <v>1.2E-2</v>
      </c>
      <c r="F15" s="1545"/>
      <c r="G15" s="53"/>
    </row>
    <row r="16" spans="1:15" ht="24" customHeight="1" x14ac:dyDescent="0.5">
      <c r="A16" s="43" t="s">
        <v>215</v>
      </c>
      <c r="B16" s="44" t="s">
        <v>173</v>
      </c>
      <c r="C16" s="45" t="s">
        <v>62</v>
      </c>
      <c r="D16" s="46" t="s">
        <v>62</v>
      </c>
      <c r="E16" s="1544">
        <v>8.0000000000000002E-3</v>
      </c>
      <c r="F16" s="1545"/>
      <c r="G16" s="53"/>
    </row>
    <row r="17" spans="1:7" ht="24" customHeight="1" x14ac:dyDescent="0.5">
      <c r="A17" s="43" t="s">
        <v>216</v>
      </c>
      <c r="B17" s="44" t="s">
        <v>173</v>
      </c>
      <c r="C17" s="45" t="s">
        <v>62</v>
      </c>
      <c r="D17" s="46" t="s">
        <v>62</v>
      </c>
      <c r="E17" s="1544">
        <v>1.2E-2</v>
      </c>
      <c r="F17" s="1545"/>
      <c r="G17" s="53"/>
    </row>
    <row r="18" spans="1:7" ht="24" customHeight="1" x14ac:dyDescent="0.5">
      <c r="A18" s="43" t="s">
        <v>217</v>
      </c>
      <c r="B18" s="44" t="s">
        <v>173</v>
      </c>
      <c r="C18" s="45" t="s">
        <v>62</v>
      </c>
      <c r="D18" s="46" t="s">
        <v>62</v>
      </c>
      <c r="E18" s="1544">
        <v>4.0000000000000001E-3</v>
      </c>
      <c r="F18" s="1545"/>
      <c r="G18" s="7" t="s">
        <v>218</v>
      </c>
    </row>
    <row r="19" spans="1:7" ht="24" customHeight="1" x14ac:dyDescent="0.5">
      <c r="A19" s="58" t="s">
        <v>219</v>
      </c>
      <c r="B19" s="44" t="s">
        <v>173</v>
      </c>
      <c r="C19" s="45" t="s">
        <v>62</v>
      </c>
      <c r="D19" s="46" t="s">
        <v>62</v>
      </c>
      <c r="E19" s="1544">
        <v>4.0000000000000001E-3</v>
      </c>
      <c r="F19" s="1545"/>
      <c r="G19" s="6" t="s">
        <v>220</v>
      </c>
    </row>
    <row r="20" spans="1:7" ht="24" customHeight="1" x14ac:dyDescent="0.5">
      <c r="A20" s="1527" t="s">
        <v>221</v>
      </c>
      <c r="B20" s="1528"/>
      <c r="C20" s="1528"/>
      <c r="D20" s="1528"/>
      <c r="E20" s="1528"/>
      <c r="F20" s="1528"/>
      <c r="G20" s="1529"/>
    </row>
    <row r="21" spans="1:7" ht="24" customHeight="1" x14ac:dyDescent="0.5">
      <c r="A21" s="58" t="s">
        <v>222</v>
      </c>
      <c r="B21" s="44" t="s">
        <v>223</v>
      </c>
      <c r="C21" s="59" t="s">
        <v>62</v>
      </c>
      <c r="D21" s="60" t="s">
        <v>62</v>
      </c>
      <c r="E21" s="1538">
        <v>0.02</v>
      </c>
      <c r="F21" s="1539"/>
      <c r="G21" s="53"/>
    </row>
    <row r="22" spans="1:7" ht="24" customHeight="1" x14ac:dyDescent="0.5">
      <c r="A22" s="58" t="s">
        <v>224</v>
      </c>
      <c r="B22" s="44" t="s">
        <v>223</v>
      </c>
      <c r="C22" s="46" t="s">
        <v>62</v>
      </c>
      <c r="D22" s="60" t="s">
        <v>62</v>
      </c>
      <c r="E22" s="1538">
        <v>0.02</v>
      </c>
      <c r="F22" s="1539"/>
      <c r="G22" s="53"/>
    </row>
    <row r="23" spans="1:7" ht="24" customHeight="1" x14ac:dyDescent="0.5">
      <c r="A23" s="58" t="s">
        <v>225</v>
      </c>
      <c r="B23" s="44" t="s">
        <v>223</v>
      </c>
      <c r="C23" s="46" t="s">
        <v>62</v>
      </c>
      <c r="D23" s="60" t="s">
        <v>62</v>
      </c>
      <c r="E23" s="1538">
        <v>0.02</v>
      </c>
      <c r="F23" s="1539"/>
      <c r="G23" s="53"/>
    </row>
    <row r="24" spans="1:7" ht="24" customHeight="1" x14ac:dyDescent="0.5">
      <c r="A24" s="58" t="s">
        <v>226</v>
      </c>
      <c r="B24" s="44" t="s">
        <v>223</v>
      </c>
      <c r="C24" s="46" t="s">
        <v>62</v>
      </c>
      <c r="D24" s="60" t="s">
        <v>62</v>
      </c>
      <c r="E24" s="1538">
        <v>0.02</v>
      </c>
      <c r="F24" s="1539"/>
      <c r="G24" s="53"/>
    </row>
    <row r="25" spans="1:7" ht="24" customHeight="1" x14ac:dyDescent="0.5">
      <c r="A25" s="58" t="s">
        <v>227</v>
      </c>
      <c r="B25" s="44" t="s">
        <v>223</v>
      </c>
      <c r="C25" s="46" t="s">
        <v>62</v>
      </c>
      <c r="D25" s="60" t="s">
        <v>62</v>
      </c>
      <c r="E25" s="1538">
        <v>0.02</v>
      </c>
      <c r="F25" s="1539"/>
      <c r="G25" s="53"/>
    </row>
    <row r="26" spans="1:7" ht="24" customHeight="1" x14ac:dyDescent="0.5">
      <c r="A26" s="58" t="s">
        <v>228</v>
      </c>
      <c r="B26" s="44" t="s">
        <v>223</v>
      </c>
      <c r="C26" s="46" t="s">
        <v>62</v>
      </c>
      <c r="D26" s="60" t="s">
        <v>62</v>
      </c>
      <c r="E26" s="1538">
        <v>0.02</v>
      </c>
      <c r="F26" s="1539"/>
      <c r="G26" s="53"/>
    </row>
    <row r="27" spans="1:7" ht="24" customHeight="1" x14ac:dyDescent="0.5">
      <c r="A27" s="58" t="s">
        <v>229</v>
      </c>
      <c r="B27" s="44" t="s">
        <v>223</v>
      </c>
      <c r="C27" s="46" t="s">
        <v>62</v>
      </c>
      <c r="D27" s="60" t="s">
        <v>62</v>
      </c>
      <c r="E27" s="1538">
        <v>0.02</v>
      </c>
      <c r="F27" s="1539"/>
      <c r="G27" s="53"/>
    </row>
    <row r="28" spans="1:7" ht="24" customHeight="1" x14ac:dyDescent="0.5">
      <c r="A28" s="58" t="s">
        <v>230</v>
      </c>
      <c r="B28" s="44" t="s">
        <v>223</v>
      </c>
      <c r="C28" s="46" t="s">
        <v>62</v>
      </c>
      <c r="D28" s="60" t="s">
        <v>62</v>
      </c>
      <c r="E28" s="1538">
        <v>0.02</v>
      </c>
      <c r="F28" s="1539"/>
      <c r="G28" s="53"/>
    </row>
    <row r="29" spans="1:7" ht="24" customHeight="1" thickBot="1" x14ac:dyDescent="0.55000000000000004">
      <c r="A29" s="61" t="s">
        <v>231</v>
      </c>
      <c r="B29" s="62" t="s">
        <v>223</v>
      </c>
      <c r="C29" s="63" t="s">
        <v>62</v>
      </c>
      <c r="D29" s="64" t="s">
        <v>62</v>
      </c>
      <c r="E29" s="1555">
        <v>0.02</v>
      </c>
      <c r="F29" s="1556"/>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16" t="s">
        <v>171</v>
      </c>
      <c r="F34" s="1517"/>
      <c r="G34" s="11" t="s">
        <v>131</v>
      </c>
      <c r="I34" s="37" t="s">
        <v>191</v>
      </c>
      <c r="J34" s="10" t="s">
        <v>1</v>
      </c>
      <c r="K34" s="35">
        <v>20363</v>
      </c>
      <c r="L34" s="38">
        <v>20576</v>
      </c>
      <c r="M34" s="1516" t="s">
        <v>171</v>
      </c>
      <c r="N34" s="1517"/>
      <c r="O34" s="11" t="s">
        <v>131</v>
      </c>
    </row>
    <row r="35" spans="1:15" ht="21.75" x14ac:dyDescent="0.5">
      <c r="A35" s="1518" t="s">
        <v>192</v>
      </c>
      <c r="B35" s="1519"/>
      <c r="C35" s="1519"/>
      <c r="D35" s="1519"/>
      <c r="E35" s="1519"/>
      <c r="F35" s="1519"/>
      <c r="G35" s="1520"/>
      <c r="I35" s="39" t="s">
        <v>193</v>
      </c>
      <c r="J35" s="15" t="s">
        <v>22</v>
      </c>
      <c r="K35" s="40" t="s">
        <v>62</v>
      </c>
      <c r="L35" s="41" t="s">
        <v>62</v>
      </c>
      <c r="M35" s="1553">
        <v>2.0000000000000001E-4</v>
      </c>
      <c r="N35" s="1554"/>
      <c r="O35" s="42" t="s">
        <v>194</v>
      </c>
    </row>
    <row r="36" spans="1:15" ht="21.75" x14ac:dyDescent="0.5">
      <c r="A36" s="43" t="s">
        <v>195</v>
      </c>
      <c r="B36" s="44" t="s">
        <v>173</v>
      </c>
      <c r="C36" s="45" t="s">
        <v>62</v>
      </c>
      <c r="D36" s="46" t="s">
        <v>62</v>
      </c>
      <c r="E36" s="1544">
        <v>4.0000000000000001E-3</v>
      </c>
      <c r="F36" s="1545"/>
      <c r="G36" s="47" t="s">
        <v>196</v>
      </c>
      <c r="I36" s="48" t="s">
        <v>197</v>
      </c>
      <c r="J36" s="4" t="s">
        <v>22</v>
      </c>
      <c r="K36" s="49" t="s">
        <v>62</v>
      </c>
      <c r="L36" s="50" t="s">
        <v>62</v>
      </c>
      <c r="M36" s="1551">
        <v>2.9999999999999997E-4</v>
      </c>
      <c r="N36" s="1552"/>
      <c r="O36" s="47" t="s">
        <v>198</v>
      </c>
    </row>
    <row r="37" spans="1:15" ht="21.75" x14ac:dyDescent="0.5">
      <c r="A37" s="43" t="s">
        <v>199</v>
      </c>
      <c r="B37" s="44" t="s">
        <v>173</v>
      </c>
      <c r="C37" s="45" t="s">
        <v>62</v>
      </c>
      <c r="D37" s="46" t="s">
        <v>62</v>
      </c>
      <c r="E37" s="1544">
        <v>8.0000000000000002E-3</v>
      </c>
      <c r="F37" s="1545"/>
      <c r="G37" s="47" t="s">
        <v>200</v>
      </c>
      <c r="I37" s="51" t="s">
        <v>201</v>
      </c>
      <c r="J37" s="4" t="s">
        <v>22</v>
      </c>
      <c r="K37" s="45" t="s">
        <v>62</v>
      </c>
      <c r="L37" s="52" t="s">
        <v>62</v>
      </c>
      <c r="M37" s="1544">
        <v>5.0000000000000001E-3</v>
      </c>
      <c r="N37" s="1545"/>
      <c r="O37" s="47" t="s">
        <v>202</v>
      </c>
    </row>
    <row r="38" spans="1:15" ht="21.75" x14ac:dyDescent="0.5">
      <c r="A38" s="43"/>
      <c r="B38" s="44" t="s">
        <v>173</v>
      </c>
      <c r="C38" s="45" t="s">
        <v>62</v>
      </c>
      <c r="D38" s="46" t="s">
        <v>62</v>
      </c>
      <c r="E38" s="1544">
        <v>4.0000000000000001E-3</v>
      </c>
      <c r="F38" s="1545"/>
      <c r="G38" s="47" t="s">
        <v>203</v>
      </c>
      <c r="I38" s="51" t="s">
        <v>204</v>
      </c>
      <c r="J38" s="4" t="s">
        <v>22</v>
      </c>
      <c r="K38" s="45" t="s">
        <v>62</v>
      </c>
      <c r="L38" s="52" t="s">
        <v>62</v>
      </c>
      <c r="M38" s="1544">
        <v>5.0000000000000001E-3</v>
      </c>
      <c r="N38" s="1545"/>
      <c r="O38" s="47" t="s">
        <v>205</v>
      </c>
    </row>
    <row r="39" spans="1:15" ht="22.5" thickBot="1" x14ac:dyDescent="0.55000000000000004">
      <c r="A39" s="43"/>
      <c r="B39" s="44" t="s">
        <v>173</v>
      </c>
      <c r="C39" s="45" t="s">
        <v>62</v>
      </c>
      <c r="D39" s="46" t="s">
        <v>62</v>
      </c>
      <c r="E39" s="1544">
        <v>4.0000000000000001E-3</v>
      </c>
      <c r="F39" s="1545"/>
      <c r="G39" s="53"/>
      <c r="I39" s="54" t="s">
        <v>206</v>
      </c>
      <c r="J39" s="5" t="s">
        <v>22</v>
      </c>
      <c r="K39" s="55" t="s">
        <v>62</v>
      </c>
      <c r="L39" s="55" t="s">
        <v>62</v>
      </c>
      <c r="M39" s="1549">
        <v>5.0000000000000001E-3</v>
      </c>
      <c r="N39" s="1550"/>
      <c r="O39" s="56" t="s">
        <v>207</v>
      </c>
    </row>
    <row r="40" spans="1:15" ht="21.75" x14ac:dyDescent="0.5">
      <c r="A40" s="43"/>
      <c r="B40" s="44" t="s">
        <v>173</v>
      </c>
      <c r="C40" s="45" t="s">
        <v>62</v>
      </c>
      <c r="D40" s="46" t="s">
        <v>62</v>
      </c>
      <c r="E40" s="1544">
        <v>4.0000000000000001E-3</v>
      </c>
      <c r="F40" s="1545"/>
      <c r="G40" s="53"/>
      <c r="I40" s="8" t="s">
        <v>75</v>
      </c>
      <c r="J40" s="2"/>
      <c r="K40" s="2"/>
      <c r="L40" s="2"/>
      <c r="M40" s="2"/>
      <c r="N40" s="57"/>
      <c r="O40" s="57"/>
    </row>
    <row r="41" spans="1:15" ht="21.75" x14ac:dyDescent="0.5">
      <c r="A41" s="43"/>
      <c r="B41" s="44" t="s">
        <v>173</v>
      </c>
      <c r="C41" s="45" t="s">
        <v>62</v>
      </c>
      <c r="D41" s="46" t="s">
        <v>62</v>
      </c>
      <c r="E41" s="1544">
        <v>4.0000000000000001E-3</v>
      </c>
      <c r="F41" s="1545"/>
      <c r="G41" s="53"/>
      <c r="I41" s="2" t="s">
        <v>208</v>
      </c>
      <c r="J41" s="2"/>
      <c r="K41" s="2"/>
      <c r="L41" s="2"/>
      <c r="M41" s="2"/>
      <c r="N41" s="2"/>
      <c r="O41" s="2"/>
    </row>
    <row r="42" spans="1:15" ht="21.75" x14ac:dyDescent="0.5">
      <c r="A42" s="43" t="s">
        <v>209</v>
      </c>
      <c r="B42" s="44" t="s">
        <v>173</v>
      </c>
      <c r="C42" s="45" t="s">
        <v>62</v>
      </c>
      <c r="D42" s="46" t="s">
        <v>62</v>
      </c>
      <c r="E42" s="1544">
        <v>8.0000000000000002E-3</v>
      </c>
      <c r="F42" s="1545"/>
      <c r="G42" s="53" t="s">
        <v>69</v>
      </c>
    </row>
    <row r="43" spans="1:15" ht="21.75" x14ac:dyDescent="0.5">
      <c r="A43" s="43" t="s">
        <v>210</v>
      </c>
      <c r="B43" s="44" t="s">
        <v>173</v>
      </c>
      <c r="C43" s="45" t="s">
        <v>62</v>
      </c>
      <c r="D43" s="46" t="s">
        <v>62</v>
      </c>
      <c r="E43" s="1544">
        <v>1.2E-2</v>
      </c>
      <c r="F43" s="1545"/>
      <c r="G43" s="53"/>
    </row>
    <row r="44" spans="1:15" ht="21.75" x14ac:dyDescent="0.5">
      <c r="A44" s="43" t="s">
        <v>211</v>
      </c>
      <c r="B44" s="44" t="s">
        <v>173</v>
      </c>
      <c r="C44" s="45" t="s">
        <v>62</v>
      </c>
      <c r="D44" s="46" t="s">
        <v>62</v>
      </c>
      <c r="E44" s="1544">
        <v>1.2E-2</v>
      </c>
      <c r="F44" s="1545"/>
      <c r="G44" s="53"/>
    </row>
    <row r="45" spans="1:15" ht="21.75" x14ac:dyDescent="0.5">
      <c r="A45" s="43" t="s">
        <v>212</v>
      </c>
      <c r="B45" s="44" t="s">
        <v>173</v>
      </c>
      <c r="C45" s="45" t="s">
        <v>62</v>
      </c>
      <c r="D45" s="46" t="s">
        <v>62</v>
      </c>
      <c r="E45" s="1544">
        <v>8.0000000000000002E-3</v>
      </c>
      <c r="F45" s="1545"/>
      <c r="G45" s="53"/>
    </row>
    <row r="46" spans="1:15" ht="21.75" x14ac:dyDescent="0.5">
      <c r="A46" s="43" t="s">
        <v>213</v>
      </c>
      <c r="B46" s="44" t="s">
        <v>173</v>
      </c>
      <c r="C46" s="45" t="s">
        <v>62</v>
      </c>
      <c r="D46" s="46" t="s">
        <v>62</v>
      </c>
      <c r="E46" s="1544">
        <v>8.0000000000000002E-3</v>
      </c>
      <c r="F46" s="1545"/>
      <c r="G46" s="53"/>
    </row>
    <row r="47" spans="1:15" ht="21.75" x14ac:dyDescent="0.5">
      <c r="A47" s="43" t="s">
        <v>214</v>
      </c>
      <c r="B47" s="44" t="s">
        <v>173</v>
      </c>
      <c r="C47" s="45" t="s">
        <v>62</v>
      </c>
      <c r="D47" s="46" t="s">
        <v>62</v>
      </c>
      <c r="E47" s="1544">
        <v>1.2E-2</v>
      </c>
      <c r="F47" s="1545"/>
      <c r="G47" s="53"/>
    </row>
    <row r="48" spans="1:15" ht="21.75" x14ac:dyDescent="0.5">
      <c r="A48" s="43" t="s">
        <v>215</v>
      </c>
      <c r="B48" s="44" t="s">
        <v>173</v>
      </c>
      <c r="C48" s="45" t="s">
        <v>62</v>
      </c>
      <c r="D48" s="46" t="s">
        <v>62</v>
      </c>
      <c r="E48" s="1544">
        <v>8.0000000000000002E-3</v>
      </c>
      <c r="F48" s="1545"/>
      <c r="G48" s="53"/>
    </row>
    <row r="49" spans="1:7" ht="21.75" x14ac:dyDescent="0.5">
      <c r="A49" s="43" t="s">
        <v>216</v>
      </c>
      <c r="B49" s="44" t="s">
        <v>173</v>
      </c>
      <c r="C49" s="45" t="s">
        <v>62</v>
      </c>
      <c r="D49" s="46" t="s">
        <v>62</v>
      </c>
      <c r="E49" s="1544">
        <v>1.2E-2</v>
      </c>
      <c r="F49" s="1545"/>
      <c r="G49" s="53"/>
    </row>
    <row r="50" spans="1:7" ht="21.75" x14ac:dyDescent="0.5">
      <c r="A50" s="43" t="s">
        <v>217</v>
      </c>
      <c r="B50" s="44" t="s">
        <v>173</v>
      </c>
      <c r="C50" s="45" t="s">
        <v>62</v>
      </c>
      <c r="D50" s="46" t="s">
        <v>62</v>
      </c>
      <c r="E50" s="1544">
        <v>4.0000000000000001E-3</v>
      </c>
      <c r="F50" s="1545"/>
      <c r="G50" s="7" t="s">
        <v>218</v>
      </c>
    </row>
    <row r="51" spans="1:7" ht="21.75" x14ac:dyDescent="0.5">
      <c r="A51" s="58" t="s">
        <v>219</v>
      </c>
      <c r="B51" s="44" t="s">
        <v>173</v>
      </c>
      <c r="C51" s="45" t="s">
        <v>62</v>
      </c>
      <c r="D51" s="46" t="s">
        <v>62</v>
      </c>
      <c r="E51" s="1544">
        <v>4.0000000000000001E-3</v>
      </c>
      <c r="F51" s="1545"/>
      <c r="G51" s="6" t="s">
        <v>220</v>
      </c>
    </row>
    <row r="52" spans="1:7" ht="21.75" x14ac:dyDescent="0.5">
      <c r="A52" s="1527" t="s">
        <v>221</v>
      </c>
      <c r="B52" s="1528"/>
      <c r="C52" s="1528"/>
      <c r="D52" s="1528"/>
      <c r="E52" s="1528"/>
      <c r="F52" s="1528"/>
      <c r="G52" s="1529"/>
    </row>
    <row r="53" spans="1:7" ht="21.75" x14ac:dyDescent="0.5">
      <c r="A53" s="58" t="s">
        <v>222</v>
      </c>
      <c r="B53" s="44" t="s">
        <v>223</v>
      </c>
      <c r="C53" s="59" t="s">
        <v>62</v>
      </c>
      <c r="D53" s="60" t="s">
        <v>62</v>
      </c>
      <c r="E53" s="1538">
        <v>0.02</v>
      </c>
      <c r="F53" s="1539"/>
      <c r="G53" s="53"/>
    </row>
    <row r="54" spans="1:7" ht="21.75" x14ac:dyDescent="0.5">
      <c r="A54" s="58" t="s">
        <v>224</v>
      </c>
      <c r="B54" s="44" t="s">
        <v>223</v>
      </c>
      <c r="C54" s="46" t="s">
        <v>62</v>
      </c>
      <c r="D54" s="60" t="s">
        <v>62</v>
      </c>
      <c r="E54" s="1538">
        <v>0.02</v>
      </c>
      <c r="F54" s="1539"/>
      <c r="G54" s="53"/>
    </row>
    <row r="55" spans="1:7" ht="21.75" x14ac:dyDescent="0.5">
      <c r="A55" s="58" t="s">
        <v>225</v>
      </c>
      <c r="B55" s="44" t="s">
        <v>223</v>
      </c>
      <c r="C55" s="46" t="s">
        <v>62</v>
      </c>
      <c r="D55" s="60" t="s">
        <v>62</v>
      </c>
      <c r="E55" s="1538">
        <v>0.02</v>
      </c>
      <c r="F55" s="1539"/>
      <c r="G55" s="53"/>
    </row>
    <row r="56" spans="1:7" ht="21.75" x14ac:dyDescent="0.5">
      <c r="A56" s="58" t="s">
        <v>226</v>
      </c>
      <c r="B56" s="44" t="s">
        <v>223</v>
      </c>
      <c r="C56" s="46" t="s">
        <v>62</v>
      </c>
      <c r="D56" s="60" t="s">
        <v>62</v>
      </c>
      <c r="E56" s="1538">
        <v>0.02</v>
      </c>
      <c r="F56" s="1539"/>
      <c r="G56" s="53"/>
    </row>
    <row r="57" spans="1:7" ht="21.75" x14ac:dyDescent="0.5">
      <c r="A57" s="58" t="s">
        <v>227</v>
      </c>
      <c r="B57" s="44" t="s">
        <v>223</v>
      </c>
      <c r="C57" s="46" t="s">
        <v>62</v>
      </c>
      <c r="D57" s="60" t="s">
        <v>62</v>
      </c>
      <c r="E57" s="1538">
        <v>0.02</v>
      </c>
      <c r="F57" s="1539"/>
      <c r="G57" s="53"/>
    </row>
    <row r="58" spans="1:7" ht="21.75" x14ac:dyDescent="0.5">
      <c r="A58" s="58" t="s">
        <v>228</v>
      </c>
      <c r="B58" s="44" t="s">
        <v>223</v>
      </c>
      <c r="C58" s="46" t="s">
        <v>62</v>
      </c>
      <c r="D58" s="60" t="s">
        <v>62</v>
      </c>
      <c r="E58" s="1538">
        <v>0.02</v>
      </c>
      <c r="F58" s="1539"/>
      <c r="G58" s="53"/>
    </row>
    <row r="59" spans="1:7" ht="21.75" x14ac:dyDescent="0.5">
      <c r="A59" s="58" t="s">
        <v>229</v>
      </c>
      <c r="B59" s="44" t="s">
        <v>223</v>
      </c>
      <c r="C59" s="46" t="s">
        <v>62</v>
      </c>
      <c r="D59" s="60" t="s">
        <v>62</v>
      </c>
      <c r="E59" s="1538">
        <v>0.02</v>
      </c>
      <c r="F59" s="1539"/>
      <c r="G59" s="53"/>
    </row>
    <row r="60" spans="1:7" ht="21.75" x14ac:dyDescent="0.5">
      <c r="A60" s="58" t="s">
        <v>230</v>
      </c>
      <c r="B60" s="44" t="s">
        <v>223</v>
      </c>
      <c r="C60" s="46" t="s">
        <v>62</v>
      </c>
      <c r="D60" s="60" t="s">
        <v>62</v>
      </c>
      <c r="E60" s="1538">
        <v>0.02</v>
      </c>
      <c r="F60" s="1539"/>
      <c r="G60" s="53"/>
    </row>
    <row r="61" spans="1:7" ht="22.5" thickBot="1" x14ac:dyDescent="0.55000000000000004">
      <c r="A61" s="61" t="s">
        <v>231</v>
      </c>
      <c r="B61" s="62" t="s">
        <v>223</v>
      </c>
      <c r="C61" s="63" t="s">
        <v>62</v>
      </c>
      <c r="D61" s="64" t="s">
        <v>62</v>
      </c>
      <c r="E61" s="1555">
        <v>0.02</v>
      </c>
      <c r="F61" s="1556"/>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16" t="s">
        <v>171</v>
      </c>
      <c r="F66" s="1517"/>
      <c r="G66" s="11" t="s">
        <v>131</v>
      </c>
      <c r="I66" s="37" t="s">
        <v>191</v>
      </c>
      <c r="J66" s="10" t="s">
        <v>1</v>
      </c>
      <c r="K66" s="35">
        <v>20760</v>
      </c>
      <c r="L66" s="38">
        <v>20941</v>
      </c>
      <c r="M66" s="1516" t="s">
        <v>171</v>
      </c>
      <c r="N66" s="1517"/>
      <c r="O66" s="11" t="s">
        <v>131</v>
      </c>
    </row>
    <row r="67" spans="1:15" ht="21.75" x14ac:dyDescent="0.5">
      <c r="A67" s="1518" t="s">
        <v>192</v>
      </c>
      <c r="B67" s="1519"/>
      <c r="C67" s="1519"/>
      <c r="D67" s="1519"/>
      <c r="E67" s="1519"/>
      <c r="F67" s="1519"/>
      <c r="G67" s="1520"/>
      <c r="I67" s="39" t="s">
        <v>193</v>
      </c>
      <c r="J67" s="15" t="s">
        <v>22</v>
      </c>
      <c r="K67" s="40" t="s">
        <v>69</v>
      </c>
      <c r="L67" s="41" t="s">
        <v>69</v>
      </c>
      <c r="M67" s="1553">
        <v>2.0000000000000001E-4</v>
      </c>
      <c r="N67" s="1554"/>
      <c r="O67" s="42" t="s">
        <v>194</v>
      </c>
    </row>
    <row r="68" spans="1:15" ht="21.75" x14ac:dyDescent="0.5">
      <c r="A68" s="43" t="s">
        <v>195</v>
      </c>
      <c r="B68" s="44" t="s">
        <v>173</v>
      </c>
      <c r="C68" s="45" t="s">
        <v>62</v>
      </c>
      <c r="D68" s="46" t="s">
        <v>62</v>
      </c>
      <c r="E68" s="1544">
        <v>4.0000000000000001E-3</v>
      </c>
      <c r="F68" s="1545"/>
      <c r="G68" s="47" t="s">
        <v>196</v>
      </c>
      <c r="I68" s="48" t="s">
        <v>197</v>
      </c>
      <c r="J68" s="4" t="s">
        <v>22</v>
      </c>
      <c r="K68" s="49"/>
      <c r="L68" s="50"/>
      <c r="M68" s="1551">
        <v>2.9999999999999997E-4</v>
      </c>
      <c r="N68" s="1552"/>
      <c r="O68" s="47" t="s">
        <v>198</v>
      </c>
    </row>
    <row r="69" spans="1:15" ht="21.75" x14ac:dyDescent="0.5">
      <c r="A69" s="43" t="s">
        <v>199</v>
      </c>
      <c r="B69" s="44" t="s">
        <v>173</v>
      </c>
      <c r="C69" s="45" t="s">
        <v>62</v>
      </c>
      <c r="D69" s="46" t="s">
        <v>62</v>
      </c>
      <c r="E69" s="1544">
        <v>8.0000000000000002E-3</v>
      </c>
      <c r="F69" s="1545"/>
      <c r="G69" s="47" t="s">
        <v>200</v>
      </c>
      <c r="I69" s="51" t="s">
        <v>201</v>
      </c>
      <c r="J69" s="4" t="s">
        <v>22</v>
      </c>
      <c r="K69" s="45" t="s">
        <v>69</v>
      </c>
      <c r="L69" s="52" t="s">
        <v>69</v>
      </c>
      <c r="M69" s="1544">
        <v>5.0000000000000001E-3</v>
      </c>
      <c r="N69" s="1545"/>
      <c r="O69" s="47" t="s">
        <v>202</v>
      </c>
    </row>
    <row r="70" spans="1:15" ht="21.75" x14ac:dyDescent="0.5">
      <c r="A70" s="43"/>
      <c r="B70" s="44" t="s">
        <v>173</v>
      </c>
      <c r="C70" s="45" t="s">
        <v>62</v>
      </c>
      <c r="D70" s="46" t="s">
        <v>62</v>
      </c>
      <c r="E70" s="1544">
        <v>4.0000000000000001E-3</v>
      </c>
      <c r="F70" s="1545"/>
      <c r="G70" s="47" t="s">
        <v>203</v>
      </c>
      <c r="I70" s="51" t="s">
        <v>204</v>
      </c>
      <c r="J70" s="4" t="s">
        <v>22</v>
      </c>
      <c r="K70" s="45" t="s">
        <v>69</v>
      </c>
      <c r="L70" s="52" t="s">
        <v>69</v>
      </c>
      <c r="M70" s="1544">
        <v>5.0000000000000001E-3</v>
      </c>
      <c r="N70" s="1545"/>
      <c r="O70" s="47" t="s">
        <v>205</v>
      </c>
    </row>
    <row r="71" spans="1:15" ht="22.5" thickBot="1" x14ac:dyDescent="0.55000000000000004">
      <c r="A71" s="43"/>
      <c r="B71" s="44" t="s">
        <v>173</v>
      </c>
      <c r="C71" s="45" t="s">
        <v>62</v>
      </c>
      <c r="D71" s="46" t="s">
        <v>62</v>
      </c>
      <c r="E71" s="1544">
        <v>4.0000000000000001E-3</v>
      </c>
      <c r="F71" s="1545"/>
      <c r="G71" s="53"/>
      <c r="I71" s="54" t="s">
        <v>206</v>
      </c>
      <c r="J71" s="5" t="s">
        <v>22</v>
      </c>
      <c r="K71" s="55" t="s">
        <v>69</v>
      </c>
      <c r="L71" s="55" t="s">
        <v>69</v>
      </c>
      <c r="M71" s="1549">
        <v>5.0000000000000001E-3</v>
      </c>
      <c r="N71" s="1550"/>
      <c r="O71" s="56" t="s">
        <v>207</v>
      </c>
    </row>
    <row r="72" spans="1:15" ht="21.75" x14ac:dyDescent="0.5">
      <c r="A72" s="43"/>
      <c r="B72" s="44" t="s">
        <v>173</v>
      </c>
      <c r="C72" s="45" t="s">
        <v>62</v>
      </c>
      <c r="D72" s="46" t="s">
        <v>62</v>
      </c>
      <c r="E72" s="1544">
        <v>4.0000000000000001E-3</v>
      </c>
      <c r="F72" s="1545"/>
      <c r="G72" s="53"/>
      <c r="I72" s="8" t="s">
        <v>75</v>
      </c>
      <c r="J72" s="2"/>
      <c r="K72" s="2"/>
      <c r="L72" s="2"/>
      <c r="M72" s="2"/>
      <c r="N72" s="57"/>
      <c r="O72" s="57"/>
    </row>
    <row r="73" spans="1:15" ht="21.75" x14ac:dyDescent="0.5">
      <c r="A73" s="43"/>
      <c r="B73" s="44" t="s">
        <v>173</v>
      </c>
      <c r="C73" s="45" t="s">
        <v>62</v>
      </c>
      <c r="D73" s="46" t="s">
        <v>62</v>
      </c>
      <c r="E73" s="1544">
        <v>4.0000000000000001E-3</v>
      </c>
      <c r="F73" s="1545"/>
      <c r="G73" s="53"/>
      <c r="I73" s="2" t="s">
        <v>208</v>
      </c>
      <c r="J73" s="2"/>
      <c r="K73" s="2"/>
      <c r="L73" s="2"/>
      <c r="M73" s="2"/>
      <c r="N73" s="2"/>
      <c r="O73" s="2"/>
    </row>
    <row r="74" spans="1:15" ht="21.75" x14ac:dyDescent="0.5">
      <c r="A74" s="43" t="s">
        <v>209</v>
      </c>
      <c r="B74" s="44" t="s">
        <v>173</v>
      </c>
      <c r="C74" s="45" t="s">
        <v>62</v>
      </c>
      <c r="D74" s="46" t="s">
        <v>62</v>
      </c>
      <c r="E74" s="1544">
        <v>8.0000000000000002E-3</v>
      </c>
      <c r="F74" s="1545"/>
      <c r="G74" s="53" t="s">
        <v>69</v>
      </c>
    </row>
    <row r="75" spans="1:15" ht="21.75" x14ac:dyDescent="0.5">
      <c r="A75" s="43" t="s">
        <v>210</v>
      </c>
      <c r="B75" s="44" t="s">
        <v>173</v>
      </c>
      <c r="C75" s="45" t="s">
        <v>62</v>
      </c>
      <c r="D75" s="46" t="s">
        <v>62</v>
      </c>
      <c r="E75" s="1544">
        <v>1.2E-2</v>
      </c>
      <c r="F75" s="1545"/>
      <c r="G75" s="53"/>
    </row>
    <row r="76" spans="1:15" ht="21.75" x14ac:dyDescent="0.5">
      <c r="A76" s="43" t="s">
        <v>211</v>
      </c>
      <c r="B76" s="44" t="s">
        <v>173</v>
      </c>
      <c r="C76" s="45" t="s">
        <v>62</v>
      </c>
      <c r="D76" s="46" t="s">
        <v>62</v>
      </c>
      <c r="E76" s="1544">
        <v>1.2E-2</v>
      </c>
      <c r="F76" s="1545"/>
      <c r="G76" s="53"/>
    </row>
    <row r="77" spans="1:15" ht="21.75" x14ac:dyDescent="0.5">
      <c r="A77" s="43" t="s">
        <v>212</v>
      </c>
      <c r="B77" s="44" t="s">
        <v>173</v>
      </c>
      <c r="C77" s="45" t="s">
        <v>62</v>
      </c>
      <c r="D77" s="46" t="s">
        <v>62</v>
      </c>
      <c r="E77" s="1544">
        <v>8.0000000000000002E-3</v>
      </c>
      <c r="F77" s="1545"/>
      <c r="G77" s="53"/>
    </row>
    <row r="78" spans="1:15" ht="21.75" x14ac:dyDescent="0.5">
      <c r="A78" s="43" t="s">
        <v>213</v>
      </c>
      <c r="B78" s="44" t="s">
        <v>173</v>
      </c>
      <c r="C78" s="45" t="s">
        <v>62</v>
      </c>
      <c r="D78" s="46" t="s">
        <v>62</v>
      </c>
      <c r="E78" s="1544">
        <v>8.0000000000000002E-3</v>
      </c>
      <c r="F78" s="1545"/>
      <c r="G78" s="53"/>
    </row>
    <row r="79" spans="1:15" ht="21.75" x14ac:dyDescent="0.5">
      <c r="A79" s="43" t="s">
        <v>214</v>
      </c>
      <c r="B79" s="44" t="s">
        <v>173</v>
      </c>
      <c r="C79" s="45" t="s">
        <v>62</v>
      </c>
      <c r="D79" s="46" t="s">
        <v>62</v>
      </c>
      <c r="E79" s="1544">
        <v>1.2E-2</v>
      </c>
      <c r="F79" s="1545"/>
      <c r="G79" s="53"/>
    </row>
    <row r="80" spans="1:15" ht="21.75" x14ac:dyDescent="0.5">
      <c r="A80" s="43" t="s">
        <v>215</v>
      </c>
      <c r="B80" s="44" t="s">
        <v>173</v>
      </c>
      <c r="C80" s="45" t="s">
        <v>62</v>
      </c>
      <c r="D80" s="46" t="s">
        <v>62</v>
      </c>
      <c r="E80" s="1544">
        <v>8.0000000000000002E-3</v>
      </c>
      <c r="F80" s="1545"/>
      <c r="G80" s="53"/>
    </row>
    <row r="81" spans="1:7" ht="21.75" x14ac:dyDescent="0.5">
      <c r="A81" s="43" t="s">
        <v>216</v>
      </c>
      <c r="B81" s="44" t="s">
        <v>173</v>
      </c>
      <c r="C81" s="45" t="s">
        <v>62</v>
      </c>
      <c r="D81" s="46" t="s">
        <v>62</v>
      </c>
      <c r="E81" s="1544">
        <v>1.2E-2</v>
      </c>
      <c r="F81" s="1545"/>
      <c r="G81" s="53"/>
    </row>
    <row r="82" spans="1:7" ht="21.75" x14ac:dyDescent="0.5">
      <c r="A82" s="43" t="s">
        <v>217</v>
      </c>
      <c r="B82" s="44" t="s">
        <v>173</v>
      </c>
      <c r="C82" s="45" t="s">
        <v>62</v>
      </c>
      <c r="D82" s="46" t="s">
        <v>62</v>
      </c>
      <c r="E82" s="1544">
        <v>4.0000000000000001E-3</v>
      </c>
      <c r="F82" s="1545"/>
      <c r="G82" s="7" t="s">
        <v>218</v>
      </c>
    </row>
    <row r="83" spans="1:7" ht="21.75" x14ac:dyDescent="0.5">
      <c r="A83" s="58" t="s">
        <v>219</v>
      </c>
      <c r="B83" s="44" t="s">
        <v>173</v>
      </c>
      <c r="C83" s="45" t="s">
        <v>62</v>
      </c>
      <c r="D83" s="46" t="s">
        <v>62</v>
      </c>
      <c r="E83" s="1544">
        <v>4.0000000000000001E-3</v>
      </c>
      <c r="F83" s="1545"/>
      <c r="G83" s="6" t="s">
        <v>220</v>
      </c>
    </row>
    <row r="84" spans="1:7" ht="21.75" x14ac:dyDescent="0.5">
      <c r="A84" s="1527" t="s">
        <v>221</v>
      </c>
      <c r="B84" s="1528"/>
      <c r="C84" s="1528"/>
      <c r="D84" s="1528"/>
      <c r="E84" s="1528"/>
      <c r="F84" s="1528"/>
      <c r="G84" s="1529"/>
    </row>
    <row r="85" spans="1:7" ht="21.75" x14ac:dyDescent="0.5">
      <c r="A85" s="58" t="s">
        <v>222</v>
      </c>
      <c r="B85" s="44" t="s">
        <v>223</v>
      </c>
      <c r="C85" s="59" t="s">
        <v>62</v>
      </c>
      <c r="D85" s="60" t="s">
        <v>62</v>
      </c>
      <c r="E85" s="1538">
        <v>0.02</v>
      </c>
      <c r="F85" s="1539"/>
      <c r="G85" s="53"/>
    </row>
    <row r="86" spans="1:7" ht="21.75" x14ac:dyDescent="0.5">
      <c r="A86" s="58" t="s">
        <v>224</v>
      </c>
      <c r="B86" s="44" t="s">
        <v>223</v>
      </c>
      <c r="C86" s="46" t="s">
        <v>62</v>
      </c>
      <c r="D86" s="60" t="s">
        <v>62</v>
      </c>
      <c r="E86" s="1538">
        <v>0.02</v>
      </c>
      <c r="F86" s="1539"/>
      <c r="G86" s="53"/>
    </row>
    <row r="87" spans="1:7" ht="21.75" x14ac:dyDescent="0.5">
      <c r="A87" s="58" t="s">
        <v>225</v>
      </c>
      <c r="B87" s="44" t="s">
        <v>223</v>
      </c>
      <c r="C87" s="46" t="s">
        <v>62</v>
      </c>
      <c r="D87" s="60" t="s">
        <v>62</v>
      </c>
      <c r="E87" s="1538">
        <v>0.02</v>
      </c>
      <c r="F87" s="1539"/>
      <c r="G87" s="53"/>
    </row>
    <row r="88" spans="1:7" ht="21.75" x14ac:dyDescent="0.5">
      <c r="A88" s="58" t="s">
        <v>226</v>
      </c>
      <c r="B88" s="44" t="s">
        <v>223</v>
      </c>
      <c r="C88" s="46" t="s">
        <v>62</v>
      </c>
      <c r="D88" s="60" t="s">
        <v>62</v>
      </c>
      <c r="E88" s="1538">
        <v>0.02</v>
      </c>
      <c r="F88" s="1539"/>
      <c r="G88" s="53"/>
    </row>
    <row r="89" spans="1:7" ht="21.75" x14ac:dyDescent="0.5">
      <c r="A89" s="58" t="s">
        <v>227</v>
      </c>
      <c r="B89" s="44" t="s">
        <v>223</v>
      </c>
      <c r="C89" s="46" t="s">
        <v>62</v>
      </c>
      <c r="D89" s="60" t="s">
        <v>62</v>
      </c>
      <c r="E89" s="1538">
        <v>0.02</v>
      </c>
      <c r="F89" s="1539"/>
      <c r="G89" s="53"/>
    </row>
    <row r="90" spans="1:7" ht="21.75" x14ac:dyDescent="0.5">
      <c r="A90" s="58" t="s">
        <v>228</v>
      </c>
      <c r="B90" s="44" t="s">
        <v>223</v>
      </c>
      <c r="C90" s="46" t="s">
        <v>62</v>
      </c>
      <c r="D90" s="60" t="s">
        <v>62</v>
      </c>
      <c r="E90" s="1538">
        <v>0.02</v>
      </c>
      <c r="F90" s="1539"/>
      <c r="G90" s="53"/>
    </row>
    <row r="91" spans="1:7" ht="21.75" x14ac:dyDescent="0.5">
      <c r="A91" s="58" t="s">
        <v>229</v>
      </c>
      <c r="B91" s="44" t="s">
        <v>223</v>
      </c>
      <c r="C91" s="46" t="s">
        <v>62</v>
      </c>
      <c r="D91" s="60" t="s">
        <v>62</v>
      </c>
      <c r="E91" s="1538">
        <v>0.02</v>
      </c>
      <c r="F91" s="1539"/>
      <c r="G91" s="53"/>
    </row>
    <row r="92" spans="1:7" ht="21.75" x14ac:dyDescent="0.5">
      <c r="A92" s="58" t="s">
        <v>230</v>
      </c>
      <c r="B92" s="44" t="s">
        <v>223</v>
      </c>
      <c r="C92" s="46" t="s">
        <v>62</v>
      </c>
      <c r="D92" s="60" t="s">
        <v>62</v>
      </c>
      <c r="E92" s="1538">
        <v>0.02</v>
      </c>
      <c r="F92" s="1539"/>
      <c r="G92" s="53"/>
    </row>
    <row r="93" spans="1:7" ht="22.5" thickBot="1" x14ac:dyDescent="0.55000000000000004">
      <c r="A93" s="61" t="s">
        <v>231</v>
      </c>
      <c r="B93" s="62" t="s">
        <v>223</v>
      </c>
      <c r="C93" s="63" t="s">
        <v>62</v>
      </c>
      <c r="D93" s="64" t="s">
        <v>62</v>
      </c>
      <c r="E93" s="1555">
        <v>0.02</v>
      </c>
      <c r="F93" s="1556"/>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16" t="s">
        <v>171</v>
      </c>
      <c r="F98" s="1517"/>
      <c r="G98" s="11" t="s">
        <v>131</v>
      </c>
      <c r="I98" s="37" t="s">
        <v>191</v>
      </c>
      <c r="J98" s="10" t="s">
        <v>1</v>
      </c>
      <c r="K98" s="35">
        <v>21125</v>
      </c>
      <c r="L98" s="38">
        <v>21306</v>
      </c>
      <c r="M98" s="1516" t="s">
        <v>171</v>
      </c>
      <c r="N98" s="1517"/>
      <c r="O98" s="11" t="s">
        <v>131</v>
      </c>
    </row>
    <row r="99" spans="1:15" ht="21.75" x14ac:dyDescent="0.5">
      <c r="A99" s="1518" t="s">
        <v>192</v>
      </c>
      <c r="B99" s="1519"/>
      <c r="C99" s="1519"/>
      <c r="D99" s="1519"/>
      <c r="E99" s="1519"/>
      <c r="F99" s="1519"/>
      <c r="G99" s="1520"/>
      <c r="I99" s="39" t="s">
        <v>193</v>
      </c>
      <c r="J99" s="15" t="s">
        <v>22</v>
      </c>
      <c r="K99" s="40" t="s">
        <v>69</v>
      </c>
      <c r="L99" s="41">
        <v>4.0000000000000002E-4</v>
      </c>
      <c r="M99" s="1553">
        <v>2.0000000000000001E-4</v>
      </c>
      <c r="N99" s="1554"/>
      <c r="O99" s="42" t="s">
        <v>194</v>
      </c>
    </row>
    <row r="100" spans="1:15" ht="21.75" x14ac:dyDescent="0.5">
      <c r="A100" s="43" t="s">
        <v>195</v>
      </c>
      <c r="B100" s="44" t="s">
        <v>173</v>
      </c>
      <c r="C100" s="45" t="s">
        <v>62</v>
      </c>
      <c r="D100" s="46" t="s">
        <v>62</v>
      </c>
      <c r="E100" s="1544">
        <v>4.0000000000000001E-3</v>
      </c>
      <c r="F100" s="1545"/>
      <c r="G100" s="47" t="s">
        <v>196</v>
      </c>
      <c r="I100" s="48" t="s">
        <v>197</v>
      </c>
      <c r="J100" s="4" t="s">
        <v>22</v>
      </c>
      <c r="K100" s="49">
        <v>1.2999999999999999E-3</v>
      </c>
      <c r="L100" s="50">
        <v>2.3999999999999998E-3</v>
      </c>
      <c r="M100" s="1551">
        <v>2.9999999999999997E-4</v>
      </c>
      <c r="N100" s="1552"/>
      <c r="O100" s="47" t="s">
        <v>198</v>
      </c>
    </row>
    <row r="101" spans="1:15" ht="21.75" x14ac:dyDescent="0.5">
      <c r="A101" s="43" t="s">
        <v>199</v>
      </c>
      <c r="B101" s="44" t="s">
        <v>173</v>
      </c>
      <c r="C101" s="45" t="s">
        <v>62</v>
      </c>
      <c r="D101" s="46" t="s">
        <v>62</v>
      </c>
      <c r="E101" s="1544">
        <v>8.0000000000000002E-3</v>
      </c>
      <c r="F101" s="1545"/>
      <c r="G101" s="47" t="s">
        <v>200</v>
      </c>
      <c r="I101" s="51" t="s">
        <v>201</v>
      </c>
      <c r="J101" s="4" t="s">
        <v>22</v>
      </c>
      <c r="K101" s="45" t="s">
        <v>69</v>
      </c>
      <c r="L101" s="52" t="s">
        <v>69</v>
      </c>
      <c r="M101" s="1544">
        <v>5.0000000000000001E-3</v>
      </c>
      <c r="N101" s="1545"/>
      <c r="O101" s="47" t="s">
        <v>202</v>
      </c>
    </row>
    <row r="102" spans="1:15" ht="21.75" x14ac:dyDescent="0.5">
      <c r="A102" s="43"/>
      <c r="B102" s="44" t="s">
        <v>173</v>
      </c>
      <c r="C102" s="45" t="s">
        <v>62</v>
      </c>
      <c r="D102" s="46" t="s">
        <v>62</v>
      </c>
      <c r="E102" s="1544">
        <v>4.0000000000000001E-3</v>
      </c>
      <c r="F102" s="1545"/>
      <c r="G102" s="47" t="s">
        <v>203</v>
      </c>
      <c r="I102" s="51" t="s">
        <v>204</v>
      </c>
      <c r="J102" s="4" t="s">
        <v>22</v>
      </c>
      <c r="K102" s="45" t="s">
        <v>69</v>
      </c>
      <c r="L102" s="52" t="s">
        <v>69</v>
      </c>
      <c r="M102" s="1544">
        <v>5.0000000000000001E-3</v>
      </c>
      <c r="N102" s="1545"/>
      <c r="O102" s="47" t="s">
        <v>205</v>
      </c>
    </row>
    <row r="103" spans="1:15" ht="22.5" thickBot="1" x14ac:dyDescent="0.55000000000000004">
      <c r="A103" s="43"/>
      <c r="B103" s="44" t="s">
        <v>173</v>
      </c>
      <c r="C103" s="45" t="s">
        <v>62</v>
      </c>
      <c r="D103" s="46" t="s">
        <v>62</v>
      </c>
      <c r="E103" s="1544">
        <v>4.0000000000000001E-3</v>
      </c>
      <c r="F103" s="1545"/>
      <c r="G103" s="53"/>
      <c r="I103" s="54" t="s">
        <v>206</v>
      </c>
      <c r="J103" s="5" t="s">
        <v>22</v>
      </c>
      <c r="K103" s="55">
        <v>1.6E-2</v>
      </c>
      <c r="L103" s="55" t="s">
        <v>69</v>
      </c>
      <c r="M103" s="1549">
        <v>5.0000000000000001E-3</v>
      </c>
      <c r="N103" s="1550"/>
      <c r="O103" s="56" t="s">
        <v>207</v>
      </c>
    </row>
    <row r="104" spans="1:15" ht="21.75" x14ac:dyDescent="0.5">
      <c r="A104" s="43"/>
      <c r="B104" s="44" t="s">
        <v>173</v>
      </c>
      <c r="C104" s="45" t="s">
        <v>62</v>
      </c>
      <c r="D104" s="46" t="s">
        <v>62</v>
      </c>
      <c r="E104" s="1544">
        <v>4.0000000000000001E-3</v>
      </c>
      <c r="F104" s="1545"/>
      <c r="G104" s="53"/>
      <c r="I104" s="8" t="s">
        <v>75</v>
      </c>
      <c r="J104" s="2"/>
      <c r="K104" s="2"/>
      <c r="L104" s="2"/>
      <c r="M104" s="2"/>
      <c r="N104" s="57"/>
      <c r="O104" s="57"/>
    </row>
    <row r="105" spans="1:15" ht="21.75" x14ac:dyDescent="0.5">
      <c r="A105" s="43"/>
      <c r="B105" s="44" t="s">
        <v>173</v>
      </c>
      <c r="C105" s="45" t="s">
        <v>62</v>
      </c>
      <c r="D105" s="46" t="s">
        <v>62</v>
      </c>
      <c r="E105" s="1544">
        <v>4.0000000000000001E-3</v>
      </c>
      <c r="F105" s="1545"/>
      <c r="G105" s="53"/>
      <c r="I105" s="2" t="s">
        <v>208</v>
      </c>
      <c r="J105" s="2"/>
      <c r="K105" s="2"/>
      <c r="L105" s="2"/>
      <c r="M105" s="2"/>
      <c r="N105" s="2"/>
      <c r="O105" s="2"/>
    </row>
    <row r="106" spans="1:15" ht="21.75" x14ac:dyDescent="0.5">
      <c r="A106" s="43" t="s">
        <v>209</v>
      </c>
      <c r="B106" s="44" t="s">
        <v>173</v>
      </c>
      <c r="C106" s="45" t="s">
        <v>62</v>
      </c>
      <c r="D106" s="46" t="s">
        <v>62</v>
      </c>
      <c r="E106" s="1544">
        <v>8.0000000000000002E-3</v>
      </c>
      <c r="F106" s="1545"/>
      <c r="G106" s="53" t="s">
        <v>69</v>
      </c>
    </row>
    <row r="107" spans="1:15" ht="21.75" x14ac:dyDescent="0.5">
      <c r="A107" s="43" t="s">
        <v>210</v>
      </c>
      <c r="B107" s="44" t="s">
        <v>173</v>
      </c>
      <c r="C107" s="45" t="s">
        <v>62</v>
      </c>
      <c r="D107" s="46" t="s">
        <v>62</v>
      </c>
      <c r="E107" s="1544">
        <v>1.2E-2</v>
      </c>
      <c r="F107" s="1545"/>
      <c r="G107" s="53"/>
    </row>
    <row r="108" spans="1:15" ht="21.75" x14ac:dyDescent="0.5">
      <c r="A108" s="43" t="s">
        <v>211</v>
      </c>
      <c r="B108" s="44" t="s">
        <v>173</v>
      </c>
      <c r="C108" s="45" t="s">
        <v>62</v>
      </c>
      <c r="D108" s="46" t="s">
        <v>62</v>
      </c>
      <c r="E108" s="1544">
        <v>1.2E-2</v>
      </c>
      <c r="F108" s="1545"/>
      <c r="G108" s="53"/>
    </row>
    <row r="109" spans="1:15" ht="21.75" x14ac:dyDescent="0.5">
      <c r="A109" s="43" t="s">
        <v>212</v>
      </c>
      <c r="B109" s="44" t="s">
        <v>173</v>
      </c>
      <c r="C109" s="45" t="s">
        <v>62</v>
      </c>
      <c r="D109" s="46" t="s">
        <v>62</v>
      </c>
      <c r="E109" s="1544">
        <v>8.0000000000000002E-3</v>
      </c>
      <c r="F109" s="1545"/>
      <c r="G109" s="53"/>
    </row>
    <row r="110" spans="1:15" ht="21.75" x14ac:dyDescent="0.5">
      <c r="A110" s="43" t="s">
        <v>213</v>
      </c>
      <c r="B110" s="44" t="s">
        <v>173</v>
      </c>
      <c r="C110" s="45" t="s">
        <v>62</v>
      </c>
      <c r="D110" s="46" t="s">
        <v>62</v>
      </c>
      <c r="E110" s="1544">
        <v>8.0000000000000002E-3</v>
      </c>
      <c r="F110" s="1545"/>
      <c r="G110" s="53"/>
    </row>
    <row r="111" spans="1:15" ht="21.75" x14ac:dyDescent="0.5">
      <c r="A111" s="43" t="s">
        <v>214</v>
      </c>
      <c r="B111" s="44" t="s">
        <v>173</v>
      </c>
      <c r="C111" s="45" t="s">
        <v>62</v>
      </c>
      <c r="D111" s="46" t="s">
        <v>62</v>
      </c>
      <c r="E111" s="1544">
        <v>1.2E-2</v>
      </c>
      <c r="F111" s="1545"/>
      <c r="G111" s="53"/>
    </row>
    <row r="112" spans="1:15" ht="21.75" x14ac:dyDescent="0.5">
      <c r="A112" s="43" t="s">
        <v>215</v>
      </c>
      <c r="B112" s="44" t="s">
        <v>173</v>
      </c>
      <c r="C112" s="45" t="s">
        <v>62</v>
      </c>
      <c r="D112" s="46" t="s">
        <v>62</v>
      </c>
      <c r="E112" s="1544">
        <v>8.0000000000000002E-3</v>
      </c>
      <c r="F112" s="1545"/>
      <c r="G112" s="53"/>
    </row>
    <row r="113" spans="1:7" ht="21.75" x14ac:dyDescent="0.5">
      <c r="A113" s="43" t="s">
        <v>216</v>
      </c>
      <c r="B113" s="44" t="s">
        <v>173</v>
      </c>
      <c r="C113" s="45" t="s">
        <v>62</v>
      </c>
      <c r="D113" s="46" t="s">
        <v>62</v>
      </c>
      <c r="E113" s="1544">
        <v>1.2E-2</v>
      </c>
      <c r="F113" s="1545"/>
      <c r="G113" s="53"/>
    </row>
    <row r="114" spans="1:7" ht="21.75" x14ac:dyDescent="0.5">
      <c r="A114" s="43" t="s">
        <v>217</v>
      </c>
      <c r="B114" s="44" t="s">
        <v>173</v>
      </c>
      <c r="C114" s="45" t="s">
        <v>62</v>
      </c>
      <c r="D114" s="46" t="s">
        <v>62</v>
      </c>
      <c r="E114" s="1544">
        <v>4.0000000000000001E-3</v>
      </c>
      <c r="F114" s="1545"/>
      <c r="G114" s="7" t="s">
        <v>218</v>
      </c>
    </row>
    <row r="115" spans="1:7" ht="21.75" x14ac:dyDescent="0.5">
      <c r="A115" s="58" t="s">
        <v>219</v>
      </c>
      <c r="B115" s="44" t="s">
        <v>173</v>
      </c>
      <c r="C115" s="45" t="s">
        <v>62</v>
      </c>
      <c r="D115" s="46" t="s">
        <v>62</v>
      </c>
      <c r="E115" s="1544">
        <v>4.0000000000000001E-3</v>
      </c>
      <c r="F115" s="1545"/>
      <c r="G115" s="6" t="s">
        <v>220</v>
      </c>
    </row>
    <row r="116" spans="1:7" ht="21.75" x14ac:dyDescent="0.5">
      <c r="A116" s="1527" t="s">
        <v>221</v>
      </c>
      <c r="B116" s="1528"/>
      <c r="C116" s="1528"/>
      <c r="D116" s="1528"/>
      <c r="E116" s="1528"/>
      <c r="F116" s="1528"/>
      <c r="G116" s="1529"/>
    </row>
    <row r="117" spans="1:7" ht="21.75" x14ac:dyDescent="0.5">
      <c r="A117" s="58" t="s">
        <v>239</v>
      </c>
      <c r="B117" s="44" t="s">
        <v>223</v>
      </c>
      <c r="C117" s="59" t="s">
        <v>62</v>
      </c>
      <c r="D117" s="66" t="s">
        <v>62</v>
      </c>
      <c r="E117" s="1538">
        <v>0.02</v>
      </c>
      <c r="F117" s="1539"/>
      <c r="G117" s="53"/>
    </row>
    <row r="118" spans="1:7" ht="21.75" x14ac:dyDescent="0.5">
      <c r="A118" s="58" t="s">
        <v>222</v>
      </c>
      <c r="B118" s="44" t="s">
        <v>223</v>
      </c>
      <c r="C118" s="59" t="s">
        <v>62</v>
      </c>
      <c r="D118" s="60" t="s">
        <v>62</v>
      </c>
      <c r="E118" s="1538">
        <v>0.02</v>
      </c>
      <c r="F118" s="1539"/>
      <c r="G118" s="53"/>
    </row>
    <row r="119" spans="1:7" ht="21.75" x14ac:dyDescent="0.5">
      <c r="A119" s="58" t="s">
        <v>224</v>
      </c>
      <c r="B119" s="44" t="s">
        <v>223</v>
      </c>
      <c r="C119" s="46" t="s">
        <v>62</v>
      </c>
      <c r="D119" s="60" t="s">
        <v>62</v>
      </c>
      <c r="E119" s="1538">
        <v>0.02</v>
      </c>
      <c r="F119" s="1539"/>
      <c r="G119" s="53"/>
    </row>
    <row r="120" spans="1:7" ht="21.75" x14ac:dyDescent="0.5">
      <c r="A120" s="58" t="s">
        <v>225</v>
      </c>
      <c r="B120" s="44" t="s">
        <v>223</v>
      </c>
      <c r="C120" s="46" t="s">
        <v>62</v>
      </c>
      <c r="D120" s="60" t="s">
        <v>62</v>
      </c>
      <c r="E120" s="1538">
        <v>0.02</v>
      </c>
      <c r="F120" s="1539"/>
      <c r="G120" s="53"/>
    </row>
    <row r="121" spans="1:7" ht="21.75" x14ac:dyDescent="0.5">
      <c r="A121" s="58" t="s">
        <v>226</v>
      </c>
      <c r="B121" s="44" t="s">
        <v>223</v>
      </c>
      <c r="C121" s="46" t="s">
        <v>62</v>
      </c>
      <c r="D121" s="60" t="s">
        <v>62</v>
      </c>
      <c r="E121" s="1538">
        <v>0.02</v>
      </c>
      <c r="F121" s="1539"/>
      <c r="G121" s="53"/>
    </row>
    <row r="122" spans="1:7" ht="21.75" x14ac:dyDescent="0.5">
      <c r="A122" s="58" t="s">
        <v>227</v>
      </c>
      <c r="B122" s="44" t="s">
        <v>223</v>
      </c>
      <c r="C122" s="46" t="s">
        <v>62</v>
      </c>
      <c r="D122" s="60" t="s">
        <v>62</v>
      </c>
      <c r="E122" s="1538">
        <v>0.02</v>
      </c>
      <c r="F122" s="1539"/>
      <c r="G122" s="53"/>
    </row>
    <row r="123" spans="1:7" ht="21.75" x14ac:dyDescent="0.5">
      <c r="A123" s="58" t="s">
        <v>228</v>
      </c>
      <c r="B123" s="44" t="s">
        <v>223</v>
      </c>
      <c r="C123" s="46" t="s">
        <v>62</v>
      </c>
      <c r="D123" s="60" t="s">
        <v>62</v>
      </c>
      <c r="E123" s="1538">
        <v>0.02</v>
      </c>
      <c r="F123" s="1539"/>
      <c r="G123" s="53"/>
    </row>
    <row r="124" spans="1:7" ht="21.75" x14ac:dyDescent="0.5">
      <c r="A124" s="58" t="s">
        <v>229</v>
      </c>
      <c r="B124" s="44" t="s">
        <v>223</v>
      </c>
      <c r="C124" s="46" t="s">
        <v>62</v>
      </c>
      <c r="D124" s="60" t="s">
        <v>62</v>
      </c>
      <c r="E124" s="1538">
        <v>0.02</v>
      </c>
      <c r="F124" s="1539"/>
      <c r="G124" s="53"/>
    </row>
    <row r="125" spans="1:7" ht="21.75" x14ac:dyDescent="0.5">
      <c r="A125" s="58" t="s">
        <v>230</v>
      </c>
      <c r="B125" s="44" t="s">
        <v>223</v>
      </c>
      <c r="C125" s="46" t="s">
        <v>62</v>
      </c>
      <c r="D125" s="60" t="s">
        <v>62</v>
      </c>
      <c r="E125" s="1538">
        <v>0.02</v>
      </c>
      <c r="F125" s="1539"/>
      <c r="G125" s="53"/>
    </row>
    <row r="126" spans="1:7" ht="21.75" x14ac:dyDescent="0.5">
      <c r="A126" s="58" t="s">
        <v>231</v>
      </c>
      <c r="B126" s="53" t="s">
        <v>223</v>
      </c>
      <c r="C126" s="59" t="s">
        <v>62</v>
      </c>
      <c r="D126" s="67" t="s">
        <v>62</v>
      </c>
      <c r="E126" s="1538">
        <v>0.02</v>
      </c>
      <c r="F126" s="1539"/>
      <c r="G126" s="53"/>
    </row>
    <row r="127" spans="1:7" ht="21.75" x14ac:dyDescent="0.5">
      <c r="A127" s="58" t="s">
        <v>240</v>
      </c>
      <c r="B127" s="53" t="s">
        <v>223</v>
      </c>
      <c r="C127" s="59" t="s">
        <v>62</v>
      </c>
      <c r="D127" s="67" t="s">
        <v>62</v>
      </c>
      <c r="E127" s="1538">
        <v>0.02</v>
      </c>
      <c r="F127" s="1539"/>
      <c r="G127" s="53"/>
    </row>
    <row r="128" spans="1:7" ht="21.75" x14ac:dyDescent="0.5">
      <c r="A128" s="58" t="s">
        <v>241</v>
      </c>
      <c r="B128" s="53" t="s">
        <v>223</v>
      </c>
      <c r="C128" s="59" t="s">
        <v>62</v>
      </c>
      <c r="D128" s="67" t="s">
        <v>62</v>
      </c>
      <c r="E128" s="1538">
        <v>0.02</v>
      </c>
      <c r="F128" s="1539"/>
      <c r="G128" s="53"/>
    </row>
    <row r="129" spans="1:15" ht="22.5" thickBot="1" x14ac:dyDescent="0.55000000000000004">
      <c r="A129" s="68" t="s">
        <v>242</v>
      </c>
      <c r="B129" s="69" t="s">
        <v>223</v>
      </c>
      <c r="C129" s="70" t="s">
        <v>62</v>
      </c>
      <c r="D129" s="71" t="s">
        <v>62</v>
      </c>
      <c r="E129" s="1540">
        <v>0.02</v>
      </c>
      <c r="F129" s="1541"/>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16" t="s">
        <v>171</v>
      </c>
      <c r="F134" s="1517"/>
      <c r="G134" s="11" t="s">
        <v>131</v>
      </c>
      <c r="I134" s="37" t="s">
        <v>191</v>
      </c>
      <c r="J134" s="10" t="s">
        <v>1</v>
      </c>
      <c r="K134" s="35">
        <v>21490</v>
      </c>
      <c r="L134" s="38">
        <v>21671</v>
      </c>
      <c r="M134" s="1516" t="s">
        <v>171</v>
      </c>
      <c r="N134" s="1517"/>
      <c r="O134" s="11" t="s">
        <v>131</v>
      </c>
    </row>
    <row r="135" spans="1:15" ht="21.75" x14ac:dyDescent="0.5">
      <c r="A135" s="1518" t="s">
        <v>192</v>
      </c>
      <c r="B135" s="1519"/>
      <c r="C135" s="1519"/>
      <c r="D135" s="1519"/>
      <c r="E135" s="1519"/>
      <c r="F135" s="1519"/>
      <c r="G135" s="1520"/>
      <c r="I135" s="39" t="s">
        <v>193</v>
      </c>
      <c r="J135" s="15" t="s">
        <v>22</v>
      </c>
      <c r="K135" s="40" t="s">
        <v>62</v>
      </c>
      <c r="L135" s="41" t="s">
        <v>62</v>
      </c>
      <c r="M135" s="1553">
        <v>2.0000000000000001E-4</v>
      </c>
      <c r="N135" s="1554"/>
      <c r="O135" s="42" t="s">
        <v>194</v>
      </c>
    </row>
    <row r="136" spans="1:15" ht="21.75" x14ac:dyDescent="0.5">
      <c r="A136" s="43" t="s">
        <v>195</v>
      </c>
      <c r="B136" s="44" t="s">
        <v>173</v>
      </c>
      <c r="C136" s="45" t="s">
        <v>62</v>
      </c>
      <c r="D136" s="46" t="s">
        <v>62</v>
      </c>
      <c r="E136" s="1544">
        <v>4.0000000000000001E-3</v>
      </c>
      <c r="F136" s="1545"/>
      <c r="G136" s="47" t="s">
        <v>196</v>
      </c>
      <c r="I136" s="48" t="s">
        <v>197</v>
      </c>
      <c r="J136" s="4" t="s">
        <v>22</v>
      </c>
      <c r="K136" s="49">
        <v>2.3999999999999998E-3</v>
      </c>
      <c r="L136" s="50">
        <v>4.3E-3</v>
      </c>
      <c r="M136" s="1551">
        <v>2.9999999999999997E-4</v>
      </c>
      <c r="N136" s="1552"/>
      <c r="O136" s="47" t="s">
        <v>198</v>
      </c>
    </row>
    <row r="137" spans="1:15" ht="21.75" x14ac:dyDescent="0.5">
      <c r="A137" s="43" t="s">
        <v>199</v>
      </c>
      <c r="B137" s="44" t="s">
        <v>173</v>
      </c>
      <c r="C137" s="45" t="s">
        <v>62</v>
      </c>
      <c r="D137" s="46" t="s">
        <v>62</v>
      </c>
      <c r="E137" s="1544">
        <v>8.0000000000000002E-3</v>
      </c>
      <c r="F137" s="1545"/>
      <c r="G137" s="47" t="s">
        <v>200</v>
      </c>
      <c r="I137" s="51" t="s">
        <v>201</v>
      </c>
      <c r="J137" s="4" t="s">
        <v>22</v>
      </c>
      <c r="K137" s="45" t="s">
        <v>62</v>
      </c>
      <c r="L137" s="52">
        <v>4.8000000000000001E-2</v>
      </c>
      <c r="M137" s="1544">
        <v>5.0000000000000001E-3</v>
      </c>
      <c r="N137" s="1545"/>
      <c r="O137" s="47" t="s">
        <v>202</v>
      </c>
    </row>
    <row r="138" spans="1:15" ht="21.75" x14ac:dyDescent="0.5">
      <c r="A138" s="43"/>
      <c r="B138" s="44" t="s">
        <v>173</v>
      </c>
      <c r="C138" s="45" t="s">
        <v>62</v>
      </c>
      <c r="D138" s="46" t="s">
        <v>62</v>
      </c>
      <c r="E138" s="1544">
        <v>4.0000000000000001E-3</v>
      </c>
      <c r="F138" s="1545"/>
      <c r="G138" s="47" t="s">
        <v>203</v>
      </c>
      <c r="I138" s="51" t="s">
        <v>204</v>
      </c>
      <c r="J138" s="4" t="s">
        <v>22</v>
      </c>
      <c r="K138" s="45" t="s">
        <v>62</v>
      </c>
      <c r="L138" s="52" t="s">
        <v>62</v>
      </c>
      <c r="M138" s="1544">
        <v>5.0000000000000001E-3</v>
      </c>
      <c r="N138" s="1545"/>
      <c r="O138" s="47" t="s">
        <v>205</v>
      </c>
    </row>
    <row r="139" spans="1:15" ht="22.5" thickBot="1" x14ac:dyDescent="0.55000000000000004">
      <c r="A139" s="43"/>
      <c r="B139" s="44" t="s">
        <v>173</v>
      </c>
      <c r="C139" s="45" t="s">
        <v>62</v>
      </c>
      <c r="D139" s="46" t="s">
        <v>62</v>
      </c>
      <c r="E139" s="1544">
        <v>4.0000000000000001E-3</v>
      </c>
      <c r="F139" s="1545"/>
      <c r="G139" s="53"/>
      <c r="I139" s="54" t="s">
        <v>206</v>
      </c>
      <c r="J139" s="5" t="s">
        <v>22</v>
      </c>
      <c r="K139" s="55" t="s">
        <v>62</v>
      </c>
      <c r="L139" s="55" t="s">
        <v>62</v>
      </c>
      <c r="M139" s="1549">
        <v>5.0000000000000001E-3</v>
      </c>
      <c r="N139" s="1550"/>
      <c r="O139" s="56" t="s">
        <v>207</v>
      </c>
    </row>
    <row r="140" spans="1:15" ht="21.75" x14ac:dyDescent="0.5">
      <c r="A140" s="43"/>
      <c r="B140" s="44" t="s">
        <v>173</v>
      </c>
      <c r="C140" s="45" t="s">
        <v>62</v>
      </c>
      <c r="D140" s="46" t="s">
        <v>62</v>
      </c>
      <c r="E140" s="1544">
        <v>4.0000000000000001E-3</v>
      </c>
      <c r="F140" s="1545"/>
      <c r="G140" s="53"/>
      <c r="I140" s="8" t="s">
        <v>75</v>
      </c>
      <c r="J140" s="2"/>
      <c r="K140" s="2"/>
      <c r="L140" s="2"/>
      <c r="M140" s="2"/>
      <c r="N140" s="57"/>
      <c r="O140" s="57"/>
    </row>
    <row r="141" spans="1:15" ht="21.75" x14ac:dyDescent="0.5">
      <c r="A141" s="43"/>
      <c r="B141" s="44" t="s">
        <v>173</v>
      </c>
      <c r="C141" s="45" t="s">
        <v>62</v>
      </c>
      <c r="D141" s="46" t="s">
        <v>62</v>
      </c>
      <c r="E141" s="1544">
        <v>4.0000000000000001E-3</v>
      </c>
      <c r="F141" s="1545"/>
      <c r="G141" s="53"/>
      <c r="I141" s="2" t="s">
        <v>208</v>
      </c>
      <c r="J141" s="2"/>
      <c r="K141" s="2"/>
      <c r="L141" s="2"/>
      <c r="M141" s="2"/>
      <c r="N141" s="2"/>
      <c r="O141" s="2"/>
    </row>
    <row r="142" spans="1:15" ht="21.75" x14ac:dyDescent="0.5">
      <c r="A142" s="43" t="s">
        <v>209</v>
      </c>
      <c r="B142" s="44" t="s">
        <v>173</v>
      </c>
      <c r="C142" s="45" t="s">
        <v>62</v>
      </c>
      <c r="D142" s="46" t="s">
        <v>62</v>
      </c>
      <c r="E142" s="1544">
        <v>8.0000000000000002E-3</v>
      </c>
      <c r="F142" s="1545"/>
      <c r="G142" s="53" t="s">
        <v>69</v>
      </c>
    </row>
    <row r="143" spans="1:15" ht="21.75" x14ac:dyDescent="0.5">
      <c r="A143" s="43" t="s">
        <v>210</v>
      </c>
      <c r="B143" s="44" t="s">
        <v>173</v>
      </c>
      <c r="C143" s="45" t="s">
        <v>62</v>
      </c>
      <c r="D143" s="46" t="s">
        <v>62</v>
      </c>
      <c r="E143" s="1544">
        <v>1.2E-2</v>
      </c>
      <c r="F143" s="1545"/>
      <c r="G143" s="53"/>
    </row>
    <row r="144" spans="1:15" ht="21.75" x14ac:dyDescent="0.5">
      <c r="A144" s="43" t="s">
        <v>211</v>
      </c>
      <c r="B144" s="44" t="s">
        <v>173</v>
      </c>
      <c r="C144" s="45" t="s">
        <v>62</v>
      </c>
      <c r="D144" s="46" t="s">
        <v>62</v>
      </c>
      <c r="E144" s="1544">
        <v>1.2E-2</v>
      </c>
      <c r="F144" s="1545"/>
      <c r="G144" s="53"/>
    </row>
    <row r="145" spans="1:7" ht="21.75" x14ac:dyDescent="0.5">
      <c r="A145" s="43" t="s">
        <v>212</v>
      </c>
      <c r="B145" s="44" t="s">
        <v>173</v>
      </c>
      <c r="C145" s="45" t="s">
        <v>62</v>
      </c>
      <c r="D145" s="46" t="s">
        <v>62</v>
      </c>
      <c r="E145" s="1544">
        <v>8.0000000000000002E-3</v>
      </c>
      <c r="F145" s="1545"/>
      <c r="G145" s="53"/>
    </row>
    <row r="146" spans="1:7" ht="21.75" x14ac:dyDescent="0.5">
      <c r="A146" s="43" t="s">
        <v>213</v>
      </c>
      <c r="B146" s="44" t="s">
        <v>173</v>
      </c>
      <c r="C146" s="45" t="s">
        <v>62</v>
      </c>
      <c r="D146" s="46" t="s">
        <v>62</v>
      </c>
      <c r="E146" s="1544">
        <v>8.0000000000000002E-3</v>
      </c>
      <c r="F146" s="1545"/>
      <c r="G146" s="53"/>
    </row>
    <row r="147" spans="1:7" ht="21.75" x14ac:dyDescent="0.5">
      <c r="A147" s="43" t="s">
        <v>214</v>
      </c>
      <c r="B147" s="44" t="s">
        <v>173</v>
      </c>
      <c r="C147" s="45" t="s">
        <v>62</v>
      </c>
      <c r="D147" s="46" t="s">
        <v>62</v>
      </c>
      <c r="E147" s="1544">
        <v>1.2E-2</v>
      </c>
      <c r="F147" s="1545"/>
      <c r="G147" s="53"/>
    </row>
    <row r="148" spans="1:7" ht="21.75" x14ac:dyDescent="0.5">
      <c r="A148" s="43" t="s">
        <v>215</v>
      </c>
      <c r="B148" s="44" t="s">
        <v>173</v>
      </c>
      <c r="C148" s="45" t="s">
        <v>62</v>
      </c>
      <c r="D148" s="46" t="s">
        <v>62</v>
      </c>
      <c r="E148" s="1544">
        <v>8.0000000000000002E-3</v>
      </c>
      <c r="F148" s="1545"/>
      <c r="G148" s="53"/>
    </row>
    <row r="149" spans="1:7" ht="21.75" x14ac:dyDescent="0.5">
      <c r="A149" s="43" t="s">
        <v>216</v>
      </c>
      <c r="B149" s="44" t="s">
        <v>173</v>
      </c>
      <c r="C149" s="45" t="s">
        <v>62</v>
      </c>
      <c r="D149" s="46" t="s">
        <v>62</v>
      </c>
      <c r="E149" s="1544">
        <v>1.2E-2</v>
      </c>
      <c r="F149" s="1545"/>
      <c r="G149" s="53"/>
    </row>
    <row r="150" spans="1:7" ht="21.75" x14ac:dyDescent="0.5">
      <c r="A150" s="43" t="s">
        <v>217</v>
      </c>
      <c r="B150" s="44" t="s">
        <v>173</v>
      </c>
      <c r="C150" s="45" t="s">
        <v>62</v>
      </c>
      <c r="D150" s="46" t="s">
        <v>62</v>
      </c>
      <c r="E150" s="1544">
        <v>4.0000000000000001E-3</v>
      </c>
      <c r="F150" s="1545"/>
      <c r="G150" s="7" t="s">
        <v>218</v>
      </c>
    </row>
    <row r="151" spans="1:7" ht="21.75" x14ac:dyDescent="0.5">
      <c r="A151" s="58" t="s">
        <v>219</v>
      </c>
      <c r="B151" s="44" t="s">
        <v>173</v>
      </c>
      <c r="C151" s="45" t="s">
        <v>62</v>
      </c>
      <c r="D151" s="46" t="s">
        <v>62</v>
      </c>
      <c r="E151" s="1544">
        <v>4.0000000000000001E-3</v>
      </c>
      <c r="F151" s="1545"/>
      <c r="G151" s="6" t="s">
        <v>220</v>
      </c>
    </row>
    <row r="152" spans="1:7" ht="21.75" x14ac:dyDescent="0.5">
      <c r="A152" s="1546" t="s">
        <v>221</v>
      </c>
      <c r="B152" s="1547"/>
      <c r="C152" s="1547"/>
      <c r="D152" s="1547"/>
      <c r="E152" s="1547"/>
      <c r="F152" s="1547"/>
      <c r="G152" s="1548"/>
    </row>
    <row r="153" spans="1:7" ht="21.75" x14ac:dyDescent="0.5">
      <c r="A153" s="58" t="s">
        <v>239</v>
      </c>
      <c r="B153" s="44" t="s">
        <v>223</v>
      </c>
      <c r="C153" s="59" t="s">
        <v>62</v>
      </c>
      <c r="D153" s="66" t="s">
        <v>62</v>
      </c>
      <c r="E153" s="1538">
        <v>0.02</v>
      </c>
      <c r="F153" s="1539"/>
      <c r="G153" s="53"/>
    </row>
    <row r="154" spans="1:7" ht="21.75" x14ac:dyDescent="0.5">
      <c r="A154" s="58" t="s">
        <v>222</v>
      </c>
      <c r="B154" s="44" t="s">
        <v>223</v>
      </c>
      <c r="C154" s="59" t="s">
        <v>62</v>
      </c>
      <c r="D154" s="60" t="s">
        <v>62</v>
      </c>
      <c r="E154" s="1538">
        <v>0.02</v>
      </c>
      <c r="F154" s="1539"/>
      <c r="G154" s="53"/>
    </row>
    <row r="155" spans="1:7" ht="21.75" x14ac:dyDescent="0.5">
      <c r="A155" s="58" t="s">
        <v>224</v>
      </c>
      <c r="B155" s="44" t="s">
        <v>223</v>
      </c>
      <c r="C155" s="46" t="s">
        <v>62</v>
      </c>
      <c r="D155" s="60" t="s">
        <v>62</v>
      </c>
      <c r="E155" s="1538">
        <v>0.02</v>
      </c>
      <c r="F155" s="1539"/>
      <c r="G155" s="53"/>
    </row>
    <row r="156" spans="1:7" ht="21.75" x14ac:dyDescent="0.5">
      <c r="A156" s="58" t="s">
        <v>225</v>
      </c>
      <c r="B156" s="44" t="s">
        <v>223</v>
      </c>
      <c r="C156" s="46" t="s">
        <v>62</v>
      </c>
      <c r="D156" s="60" t="s">
        <v>62</v>
      </c>
      <c r="E156" s="1538">
        <v>0.02</v>
      </c>
      <c r="F156" s="1539"/>
      <c r="G156" s="53"/>
    </row>
    <row r="157" spans="1:7" ht="21.75" x14ac:dyDescent="0.5">
      <c r="A157" s="58" t="s">
        <v>226</v>
      </c>
      <c r="B157" s="44" t="s">
        <v>223</v>
      </c>
      <c r="C157" s="46" t="s">
        <v>62</v>
      </c>
      <c r="D157" s="60" t="s">
        <v>62</v>
      </c>
      <c r="E157" s="1538">
        <v>0.02</v>
      </c>
      <c r="F157" s="1539"/>
      <c r="G157" s="53"/>
    </row>
    <row r="158" spans="1:7" ht="21.75" x14ac:dyDescent="0.5">
      <c r="A158" s="58" t="s">
        <v>227</v>
      </c>
      <c r="B158" s="44" t="s">
        <v>223</v>
      </c>
      <c r="C158" s="46" t="s">
        <v>62</v>
      </c>
      <c r="D158" s="60" t="s">
        <v>62</v>
      </c>
      <c r="E158" s="1538">
        <v>0.02</v>
      </c>
      <c r="F158" s="1539"/>
      <c r="G158" s="53"/>
    </row>
    <row r="159" spans="1:7" ht="21.75" x14ac:dyDescent="0.5">
      <c r="A159" s="58" t="s">
        <v>228</v>
      </c>
      <c r="B159" s="44" t="s">
        <v>223</v>
      </c>
      <c r="C159" s="46" t="s">
        <v>62</v>
      </c>
      <c r="D159" s="60" t="s">
        <v>62</v>
      </c>
      <c r="E159" s="1538">
        <v>0.02</v>
      </c>
      <c r="F159" s="1539"/>
      <c r="G159" s="53"/>
    </row>
    <row r="160" spans="1:7" ht="21.75" x14ac:dyDescent="0.5">
      <c r="A160" s="58" t="s">
        <v>229</v>
      </c>
      <c r="B160" s="44" t="s">
        <v>223</v>
      </c>
      <c r="C160" s="46" t="s">
        <v>62</v>
      </c>
      <c r="D160" s="60" t="s">
        <v>62</v>
      </c>
      <c r="E160" s="1538">
        <v>0.02</v>
      </c>
      <c r="F160" s="1539"/>
      <c r="G160" s="53"/>
    </row>
    <row r="161" spans="1:15" ht="21.75" x14ac:dyDescent="0.5">
      <c r="A161" s="58" t="s">
        <v>230</v>
      </c>
      <c r="B161" s="44" t="s">
        <v>223</v>
      </c>
      <c r="C161" s="46" t="s">
        <v>62</v>
      </c>
      <c r="D161" s="60" t="s">
        <v>62</v>
      </c>
      <c r="E161" s="1538">
        <v>0.02</v>
      </c>
      <c r="F161" s="1539"/>
      <c r="G161" s="53"/>
    </row>
    <row r="162" spans="1:15" ht="21.75" x14ac:dyDescent="0.5">
      <c r="A162" s="58" t="s">
        <v>231</v>
      </c>
      <c r="B162" s="53" t="s">
        <v>223</v>
      </c>
      <c r="C162" s="59" t="s">
        <v>62</v>
      </c>
      <c r="D162" s="67" t="s">
        <v>62</v>
      </c>
      <c r="E162" s="1538">
        <v>0.02</v>
      </c>
      <c r="F162" s="1539"/>
      <c r="G162" s="53"/>
    </row>
    <row r="163" spans="1:15" ht="21.75" x14ac:dyDescent="0.5">
      <c r="A163" s="58" t="s">
        <v>240</v>
      </c>
      <c r="B163" s="53" t="s">
        <v>223</v>
      </c>
      <c r="C163" s="59" t="s">
        <v>62</v>
      </c>
      <c r="D163" s="67" t="s">
        <v>62</v>
      </c>
      <c r="E163" s="1538">
        <v>0.02</v>
      </c>
      <c r="F163" s="1539"/>
      <c r="G163" s="53"/>
    </row>
    <row r="164" spans="1:15" ht="21.75" x14ac:dyDescent="0.5">
      <c r="A164" s="58" t="s">
        <v>241</v>
      </c>
      <c r="B164" s="53" t="s">
        <v>223</v>
      </c>
      <c r="C164" s="59" t="s">
        <v>62</v>
      </c>
      <c r="D164" s="67" t="s">
        <v>62</v>
      </c>
      <c r="E164" s="1538">
        <v>0.02</v>
      </c>
      <c r="F164" s="1539"/>
      <c r="G164" s="53"/>
    </row>
    <row r="165" spans="1:15" ht="22.5" thickBot="1" x14ac:dyDescent="0.55000000000000004">
      <c r="A165" s="68" t="s">
        <v>242</v>
      </c>
      <c r="B165" s="69" t="s">
        <v>223</v>
      </c>
      <c r="C165" s="70" t="s">
        <v>62</v>
      </c>
      <c r="D165" s="71" t="s">
        <v>62</v>
      </c>
      <c r="E165" s="1540">
        <v>0.02</v>
      </c>
      <c r="F165" s="1541"/>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16" t="s">
        <v>171</v>
      </c>
      <c r="N170" s="1517"/>
      <c r="O170" s="11" t="s">
        <v>131</v>
      </c>
    </row>
    <row r="171" spans="1:15" ht="21.75" x14ac:dyDescent="0.5">
      <c r="A171" s="1518" t="s">
        <v>192</v>
      </c>
      <c r="B171" s="1519"/>
      <c r="C171" s="1519"/>
      <c r="D171" s="1519"/>
      <c r="E171" s="1519"/>
      <c r="F171" s="1519"/>
      <c r="G171" s="1520"/>
      <c r="I171" s="39" t="s">
        <v>193</v>
      </c>
      <c r="J171" s="15" t="s">
        <v>22</v>
      </c>
      <c r="K171" s="40" t="s">
        <v>62</v>
      </c>
      <c r="L171" s="41" t="s">
        <v>62</v>
      </c>
      <c r="M171" s="1542">
        <v>2.0000000000000001E-4</v>
      </c>
      <c r="N171" s="1543"/>
      <c r="O171" s="42" t="s">
        <v>194</v>
      </c>
    </row>
    <row r="172" spans="1:15" ht="21.75" x14ac:dyDescent="0.5">
      <c r="A172" s="43" t="s">
        <v>195</v>
      </c>
      <c r="B172" s="44" t="s">
        <v>173</v>
      </c>
      <c r="C172" s="45" t="s">
        <v>62</v>
      </c>
      <c r="D172" s="45" t="s">
        <v>62</v>
      </c>
      <c r="E172" s="1509">
        <v>4.0000000000000001E-3</v>
      </c>
      <c r="F172" s="1510"/>
      <c r="G172" s="47" t="s">
        <v>196</v>
      </c>
      <c r="I172" s="48" t="s">
        <v>197</v>
      </c>
      <c r="J172" s="4" t="s">
        <v>22</v>
      </c>
      <c r="K172" s="49">
        <v>5.8999999999999999E-3</v>
      </c>
      <c r="L172" s="50" t="s">
        <v>62</v>
      </c>
      <c r="M172" s="1534">
        <v>2.9999999999999997E-4</v>
      </c>
      <c r="N172" s="1535"/>
      <c r="O172" s="47" t="s">
        <v>198</v>
      </c>
    </row>
    <row r="173" spans="1:15" ht="21.75" x14ac:dyDescent="0.5">
      <c r="A173" s="43" t="s">
        <v>199</v>
      </c>
      <c r="B173" s="44" t="s">
        <v>173</v>
      </c>
      <c r="C173" s="45" t="s">
        <v>62</v>
      </c>
      <c r="D173" s="45" t="s">
        <v>62</v>
      </c>
      <c r="E173" s="1509">
        <v>8.0000000000000002E-3</v>
      </c>
      <c r="F173" s="1510"/>
      <c r="G173" s="47" t="s">
        <v>200</v>
      </c>
      <c r="I173" s="51" t="s">
        <v>201</v>
      </c>
      <c r="J173" s="4" t="s">
        <v>22</v>
      </c>
      <c r="K173" s="45" t="s">
        <v>62</v>
      </c>
      <c r="L173" s="52" t="s">
        <v>62</v>
      </c>
      <c r="M173" s="1536">
        <v>5.0000000000000001E-3</v>
      </c>
      <c r="N173" s="1537"/>
      <c r="O173" s="47" t="s">
        <v>202</v>
      </c>
    </row>
    <row r="174" spans="1:15" ht="21.75" x14ac:dyDescent="0.5">
      <c r="A174" s="43"/>
      <c r="B174" s="44" t="s">
        <v>173</v>
      </c>
      <c r="C174" s="45" t="s">
        <v>62</v>
      </c>
      <c r="D174" s="45" t="s">
        <v>62</v>
      </c>
      <c r="E174" s="1509">
        <v>4.0000000000000001E-3</v>
      </c>
      <c r="F174" s="1510"/>
      <c r="G174" s="47" t="s">
        <v>203</v>
      </c>
      <c r="I174" s="51" t="s">
        <v>204</v>
      </c>
      <c r="J174" s="4" t="s">
        <v>22</v>
      </c>
      <c r="K174" s="45" t="s">
        <v>62</v>
      </c>
      <c r="L174" s="52" t="s">
        <v>62</v>
      </c>
      <c r="M174" s="1536">
        <v>5.0000000000000001E-3</v>
      </c>
      <c r="N174" s="1537"/>
      <c r="O174" s="47" t="s">
        <v>205</v>
      </c>
    </row>
    <row r="175" spans="1:15" ht="22.5" thickBot="1" x14ac:dyDescent="0.55000000000000004">
      <c r="A175" s="43"/>
      <c r="B175" s="44" t="s">
        <v>173</v>
      </c>
      <c r="C175" s="45" t="s">
        <v>62</v>
      </c>
      <c r="D175" s="45" t="s">
        <v>62</v>
      </c>
      <c r="E175" s="1509">
        <v>4.0000000000000001E-3</v>
      </c>
      <c r="F175" s="1510"/>
      <c r="G175" s="53"/>
      <c r="I175" s="54" t="s">
        <v>206</v>
      </c>
      <c r="J175" s="5" t="s">
        <v>22</v>
      </c>
      <c r="K175" s="55" t="s">
        <v>62</v>
      </c>
      <c r="L175" s="55" t="s">
        <v>62</v>
      </c>
      <c r="M175" s="1532">
        <v>5.0000000000000001E-3</v>
      </c>
      <c r="N175" s="1533"/>
      <c r="O175" s="56" t="s">
        <v>207</v>
      </c>
    </row>
    <row r="176" spans="1:15" ht="21.75" x14ac:dyDescent="0.5">
      <c r="A176" s="43"/>
      <c r="B176" s="44" t="s">
        <v>173</v>
      </c>
      <c r="C176" s="45" t="s">
        <v>62</v>
      </c>
      <c r="D176" s="45" t="s">
        <v>62</v>
      </c>
      <c r="E176" s="1509">
        <v>4.0000000000000001E-3</v>
      </c>
      <c r="F176" s="1510"/>
      <c r="G176" s="53"/>
      <c r="I176" s="8" t="s">
        <v>75</v>
      </c>
      <c r="J176" s="2"/>
      <c r="K176" s="2"/>
      <c r="L176" s="2"/>
      <c r="M176" s="2"/>
      <c r="N176" s="2"/>
      <c r="O176" s="2"/>
    </row>
    <row r="177" spans="1:15" ht="21.75" x14ac:dyDescent="0.5">
      <c r="A177" s="43"/>
      <c r="B177" s="44" t="s">
        <v>173</v>
      </c>
      <c r="C177" s="45" t="s">
        <v>62</v>
      </c>
      <c r="D177" s="45" t="s">
        <v>62</v>
      </c>
      <c r="E177" s="1509">
        <v>4.0000000000000001E-3</v>
      </c>
      <c r="F177" s="1510"/>
      <c r="G177" s="53"/>
      <c r="I177" s="2" t="s">
        <v>208</v>
      </c>
      <c r="J177" s="2"/>
      <c r="K177" s="2"/>
      <c r="L177" s="2"/>
      <c r="M177" s="2"/>
      <c r="N177" s="2"/>
      <c r="O177" s="2"/>
    </row>
    <row r="178" spans="1:15" ht="21.75" x14ac:dyDescent="0.5">
      <c r="A178" s="43" t="s">
        <v>209</v>
      </c>
      <c r="B178" s="44" t="s">
        <v>173</v>
      </c>
      <c r="C178" s="45" t="s">
        <v>62</v>
      </c>
      <c r="D178" s="45" t="s">
        <v>62</v>
      </c>
      <c r="E178" s="1509">
        <v>8.0000000000000002E-3</v>
      </c>
      <c r="F178" s="1510"/>
      <c r="G178" s="53" t="s">
        <v>69</v>
      </c>
    </row>
    <row r="179" spans="1:15" ht="21.75" x14ac:dyDescent="0.5">
      <c r="A179" s="43" t="s">
        <v>210</v>
      </c>
      <c r="B179" s="44" t="s">
        <v>173</v>
      </c>
      <c r="C179" s="45" t="s">
        <v>62</v>
      </c>
      <c r="D179" s="45" t="s">
        <v>62</v>
      </c>
      <c r="E179" s="1509">
        <v>1.2E-2</v>
      </c>
      <c r="F179" s="1510"/>
      <c r="G179" s="53"/>
    </row>
    <row r="180" spans="1:15" ht="21.75" x14ac:dyDescent="0.5">
      <c r="A180" s="43" t="s">
        <v>211</v>
      </c>
      <c r="B180" s="44" t="s">
        <v>173</v>
      </c>
      <c r="C180" s="45" t="s">
        <v>62</v>
      </c>
      <c r="D180" s="45" t="s">
        <v>62</v>
      </c>
      <c r="E180" s="1509">
        <v>1.2E-2</v>
      </c>
      <c r="F180" s="1510"/>
      <c r="G180" s="53"/>
    </row>
    <row r="181" spans="1:15" ht="21.75" x14ac:dyDescent="0.5">
      <c r="A181" s="43" t="s">
        <v>212</v>
      </c>
      <c r="B181" s="44" t="s">
        <v>173</v>
      </c>
      <c r="C181" s="45" t="s">
        <v>62</v>
      </c>
      <c r="D181" s="45" t="s">
        <v>62</v>
      </c>
      <c r="E181" s="1509">
        <v>8.0000000000000002E-3</v>
      </c>
      <c r="F181" s="1510"/>
      <c r="G181" s="53"/>
    </row>
    <row r="182" spans="1:15" ht="21.75" x14ac:dyDescent="0.5">
      <c r="A182" s="43" t="s">
        <v>213</v>
      </c>
      <c r="B182" s="44" t="s">
        <v>173</v>
      </c>
      <c r="C182" s="45" t="s">
        <v>62</v>
      </c>
      <c r="D182" s="45" t="s">
        <v>62</v>
      </c>
      <c r="E182" s="1509">
        <v>8.0000000000000002E-3</v>
      </c>
      <c r="F182" s="1510"/>
      <c r="G182" s="53"/>
    </row>
    <row r="183" spans="1:15" ht="21.75" x14ac:dyDescent="0.5">
      <c r="A183" s="43" t="s">
        <v>214</v>
      </c>
      <c r="B183" s="44" t="s">
        <v>173</v>
      </c>
      <c r="C183" s="45" t="s">
        <v>62</v>
      </c>
      <c r="D183" s="45" t="s">
        <v>62</v>
      </c>
      <c r="E183" s="1509">
        <v>1.2E-2</v>
      </c>
      <c r="F183" s="1510"/>
      <c r="G183" s="53"/>
    </row>
    <row r="184" spans="1:15" ht="21.75" x14ac:dyDescent="0.5">
      <c r="A184" s="43" t="s">
        <v>215</v>
      </c>
      <c r="B184" s="44" t="s">
        <v>173</v>
      </c>
      <c r="C184" s="45" t="s">
        <v>62</v>
      </c>
      <c r="D184" s="45" t="s">
        <v>62</v>
      </c>
      <c r="E184" s="1509">
        <v>8.0000000000000002E-3</v>
      </c>
      <c r="F184" s="1510"/>
      <c r="G184" s="53"/>
    </row>
    <row r="185" spans="1:15" ht="21.75" x14ac:dyDescent="0.5">
      <c r="A185" s="43" t="s">
        <v>216</v>
      </c>
      <c r="B185" s="44" t="s">
        <v>173</v>
      </c>
      <c r="C185" s="45" t="s">
        <v>62</v>
      </c>
      <c r="D185" s="45" t="s">
        <v>62</v>
      </c>
      <c r="E185" s="1509">
        <v>1.2E-2</v>
      </c>
      <c r="F185" s="1510"/>
      <c r="G185" s="53"/>
    </row>
    <row r="186" spans="1:15" ht="21.75" x14ac:dyDescent="0.5">
      <c r="A186" s="43" t="s">
        <v>217</v>
      </c>
      <c r="B186" s="44" t="s">
        <v>173</v>
      </c>
      <c r="C186" s="45" t="s">
        <v>62</v>
      </c>
      <c r="D186" s="45" t="s">
        <v>62</v>
      </c>
      <c r="E186" s="1509">
        <v>4.0000000000000001E-3</v>
      </c>
      <c r="F186" s="1510"/>
      <c r="G186" s="7" t="s">
        <v>218</v>
      </c>
    </row>
    <row r="187" spans="1:15" ht="21.75" x14ac:dyDescent="0.5">
      <c r="A187" s="58" t="s">
        <v>219</v>
      </c>
      <c r="B187" s="44" t="s">
        <v>173</v>
      </c>
      <c r="C187" s="45" t="s">
        <v>62</v>
      </c>
      <c r="D187" s="45" t="s">
        <v>62</v>
      </c>
      <c r="E187" s="1509">
        <v>4.0000000000000001E-3</v>
      </c>
      <c r="F187" s="1510"/>
      <c r="G187" s="6" t="s">
        <v>220</v>
      </c>
    </row>
    <row r="188" spans="1:15" ht="21.75" x14ac:dyDescent="0.5">
      <c r="A188" s="1527" t="s">
        <v>221</v>
      </c>
      <c r="B188" s="1528"/>
      <c r="C188" s="1528"/>
      <c r="D188" s="1528"/>
      <c r="E188" s="1528"/>
      <c r="F188" s="1528"/>
      <c r="G188" s="1529"/>
    </row>
    <row r="189" spans="1:15" ht="21.75" x14ac:dyDescent="0.5">
      <c r="A189" s="58" t="s">
        <v>239</v>
      </c>
      <c r="B189" s="44" t="s">
        <v>223</v>
      </c>
      <c r="C189" s="59" t="s">
        <v>62</v>
      </c>
      <c r="D189" s="59" t="s">
        <v>62</v>
      </c>
      <c r="E189" s="1507">
        <v>0.02</v>
      </c>
      <c r="F189" s="1508"/>
      <c r="G189" s="53"/>
    </row>
    <row r="190" spans="1:15" ht="21.75" x14ac:dyDescent="0.5">
      <c r="A190" s="58" t="s">
        <v>222</v>
      </c>
      <c r="B190" s="44" t="s">
        <v>223</v>
      </c>
      <c r="C190" s="59" t="s">
        <v>62</v>
      </c>
      <c r="D190" s="59" t="s">
        <v>62</v>
      </c>
      <c r="E190" s="1507">
        <v>0.02</v>
      </c>
      <c r="F190" s="1508"/>
      <c r="G190" s="53"/>
    </row>
    <row r="191" spans="1:15" ht="21.75" x14ac:dyDescent="0.5">
      <c r="A191" s="58" t="s">
        <v>224</v>
      </c>
      <c r="B191" s="44" t="s">
        <v>223</v>
      </c>
      <c r="C191" s="46" t="s">
        <v>62</v>
      </c>
      <c r="D191" s="46" t="s">
        <v>62</v>
      </c>
      <c r="E191" s="1507">
        <v>0.02</v>
      </c>
      <c r="F191" s="1508"/>
      <c r="G191" s="53"/>
    </row>
    <row r="192" spans="1:15" ht="21.75" x14ac:dyDescent="0.5">
      <c r="A192" s="58" t="s">
        <v>225</v>
      </c>
      <c r="B192" s="44" t="s">
        <v>223</v>
      </c>
      <c r="C192" s="46" t="s">
        <v>62</v>
      </c>
      <c r="D192" s="46" t="s">
        <v>62</v>
      </c>
      <c r="E192" s="1507">
        <v>0.02</v>
      </c>
      <c r="F192" s="1508"/>
      <c r="G192" s="53"/>
    </row>
    <row r="193" spans="1:15" ht="21.75" x14ac:dyDescent="0.5">
      <c r="A193" s="58" t="s">
        <v>226</v>
      </c>
      <c r="B193" s="44" t="s">
        <v>223</v>
      </c>
      <c r="C193" s="46" t="s">
        <v>62</v>
      </c>
      <c r="D193" s="46" t="s">
        <v>62</v>
      </c>
      <c r="E193" s="1507">
        <v>0.02</v>
      </c>
      <c r="F193" s="1508"/>
      <c r="G193" s="53"/>
    </row>
    <row r="194" spans="1:15" ht="21.75" x14ac:dyDescent="0.5">
      <c r="A194" s="58" t="s">
        <v>227</v>
      </c>
      <c r="B194" s="44" t="s">
        <v>223</v>
      </c>
      <c r="C194" s="46" t="s">
        <v>62</v>
      </c>
      <c r="D194" s="46" t="s">
        <v>62</v>
      </c>
      <c r="E194" s="1507">
        <v>0.02</v>
      </c>
      <c r="F194" s="1508"/>
      <c r="G194" s="53"/>
    </row>
    <row r="195" spans="1:15" ht="21.75" x14ac:dyDescent="0.5">
      <c r="A195" s="58" t="s">
        <v>228</v>
      </c>
      <c r="B195" s="44" t="s">
        <v>223</v>
      </c>
      <c r="C195" s="46" t="s">
        <v>62</v>
      </c>
      <c r="D195" s="46" t="s">
        <v>62</v>
      </c>
      <c r="E195" s="1507">
        <v>0.02</v>
      </c>
      <c r="F195" s="1508"/>
      <c r="G195" s="53"/>
    </row>
    <row r="196" spans="1:15" ht="21.75" x14ac:dyDescent="0.5">
      <c r="A196" s="58" t="s">
        <v>229</v>
      </c>
      <c r="B196" s="44" t="s">
        <v>223</v>
      </c>
      <c r="C196" s="46" t="s">
        <v>62</v>
      </c>
      <c r="D196" s="46" t="s">
        <v>62</v>
      </c>
      <c r="E196" s="1507">
        <v>0.02</v>
      </c>
      <c r="F196" s="1508"/>
      <c r="G196" s="53"/>
    </row>
    <row r="197" spans="1:15" ht="21.75" x14ac:dyDescent="0.5">
      <c r="A197" s="58" t="s">
        <v>230</v>
      </c>
      <c r="B197" s="44" t="s">
        <v>223</v>
      </c>
      <c r="C197" s="46" t="s">
        <v>62</v>
      </c>
      <c r="D197" s="46" t="s">
        <v>62</v>
      </c>
      <c r="E197" s="1507">
        <v>0.02</v>
      </c>
      <c r="F197" s="1508"/>
      <c r="G197" s="53"/>
    </row>
    <row r="198" spans="1:15" ht="21.75" x14ac:dyDescent="0.5">
      <c r="A198" s="58" t="s">
        <v>231</v>
      </c>
      <c r="B198" s="53" t="s">
        <v>223</v>
      </c>
      <c r="C198" s="59" t="s">
        <v>62</v>
      </c>
      <c r="D198" s="59" t="s">
        <v>62</v>
      </c>
      <c r="E198" s="1507">
        <v>0.02</v>
      </c>
      <c r="F198" s="1508"/>
      <c r="G198" s="53"/>
    </row>
    <row r="199" spans="1:15" ht="21.75" x14ac:dyDescent="0.5">
      <c r="A199" s="58" t="s">
        <v>240</v>
      </c>
      <c r="B199" s="53" t="s">
        <v>223</v>
      </c>
      <c r="C199" s="59" t="s">
        <v>62</v>
      </c>
      <c r="D199" s="59" t="s">
        <v>62</v>
      </c>
      <c r="E199" s="1507">
        <v>0.02</v>
      </c>
      <c r="F199" s="1508"/>
      <c r="G199" s="53"/>
    </row>
    <row r="200" spans="1:15" ht="21.75" x14ac:dyDescent="0.5">
      <c r="A200" s="58" t="s">
        <v>241</v>
      </c>
      <c r="B200" s="53" t="s">
        <v>223</v>
      </c>
      <c r="C200" s="59" t="s">
        <v>62</v>
      </c>
      <c r="D200" s="59" t="s">
        <v>62</v>
      </c>
      <c r="E200" s="1507">
        <v>0.02</v>
      </c>
      <c r="F200" s="1508"/>
      <c r="G200" s="53"/>
    </row>
    <row r="201" spans="1:15" ht="22.5" thickBot="1" x14ac:dyDescent="0.55000000000000004">
      <c r="A201" s="68" t="s">
        <v>242</v>
      </c>
      <c r="B201" s="69" t="s">
        <v>223</v>
      </c>
      <c r="C201" s="70" t="s">
        <v>62</v>
      </c>
      <c r="D201" s="70" t="s">
        <v>62</v>
      </c>
      <c r="E201" s="1525">
        <v>0.02</v>
      </c>
      <c r="F201" s="1526"/>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30" t="s">
        <v>171</v>
      </c>
      <c r="F206" s="1531"/>
      <c r="G206" s="10" t="s">
        <v>131</v>
      </c>
      <c r="I206" s="37" t="s">
        <v>191</v>
      </c>
      <c r="J206" s="10" t="s">
        <v>1</v>
      </c>
      <c r="K206" s="12" t="s">
        <v>98</v>
      </c>
      <c r="L206" s="12" t="s">
        <v>157</v>
      </c>
      <c r="M206" s="1516" t="s">
        <v>171</v>
      </c>
      <c r="N206" s="1517"/>
      <c r="O206" s="11" t="s">
        <v>131</v>
      </c>
    </row>
    <row r="207" spans="1:15" ht="21.75" x14ac:dyDescent="0.5">
      <c r="A207" s="1518" t="s">
        <v>192</v>
      </c>
      <c r="B207" s="1519"/>
      <c r="C207" s="1519"/>
      <c r="D207" s="1519"/>
      <c r="E207" s="1519"/>
      <c r="F207" s="1519"/>
      <c r="G207" s="1520"/>
      <c r="I207" s="39" t="s">
        <v>193</v>
      </c>
      <c r="J207" s="15" t="s">
        <v>22</v>
      </c>
      <c r="K207" s="40" t="s">
        <v>62</v>
      </c>
      <c r="L207" s="41">
        <v>2.0000000000000001E-4</v>
      </c>
      <c r="M207" s="1521">
        <v>2.0000000000000001E-4</v>
      </c>
      <c r="N207" s="1522"/>
      <c r="O207" s="42" t="s">
        <v>194</v>
      </c>
    </row>
    <row r="208" spans="1:15" ht="21.75" x14ac:dyDescent="0.5">
      <c r="A208" s="43"/>
      <c r="B208" s="44" t="s">
        <v>173</v>
      </c>
      <c r="C208" s="45" t="s">
        <v>62</v>
      </c>
      <c r="D208" s="45" t="s">
        <v>62</v>
      </c>
      <c r="E208" s="1507">
        <v>0.02</v>
      </c>
      <c r="F208" s="1508"/>
      <c r="G208" s="47" t="s">
        <v>203</v>
      </c>
      <c r="I208" s="48" t="s">
        <v>197</v>
      </c>
      <c r="J208" s="4" t="s">
        <v>22</v>
      </c>
      <c r="K208" s="49">
        <v>3.2000000000000002E-3</v>
      </c>
      <c r="L208" s="50">
        <v>3.8999999999999998E-3</v>
      </c>
      <c r="M208" s="1523">
        <v>2.9999999999999997E-4</v>
      </c>
      <c r="N208" s="1524"/>
      <c r="O208" s="47" t="s">
        <v>198</v>
      </c>
    </row>
    <row r="209" spans="1:15" ht="21.75" x14ac:dyDescent="0.5">
      <c r="A209" s="43"/>
      <c r="B209" s="44" t="s">
        <v>173</v>
      </c>
      <c r="C209" s="45" t="s">
        <v>62</v>
      </c>
      <c r="D209" s="45" t="s">
        <v>62</v>
      </c>
      <c r="E209" s="1507">
        <v>0.02</v>
      </c>
      <c r="F209" s="1508"/>
      <c r="G209" s="53"/>
      <c r="I209" s="51" t="s">
        <v>201</v>
      </c>
      <c r="J209" s="4" t="s">
        <v>22</v>
      </c>
      <c r="K209" s="45" t="s">
        <v>62</v>
      </c>
      <c r="L209" s="52" t="s">
        <v>62</v>
      </c>
      <c r="M209" s="1509">
        <v>5.0000000000000001E-3</v>
      </c>
      <c r="N209" s="1510"/>
      <c r="O209" s="47" t="s">
        <v>202</v>
      </c>
    </row>
    <row r="210" spans="1:15" ht="21.75" x14ac:dyDescent="0.5">
      <c r="A210" s="43"/>
      <c r="B210" s="44" t="s">
        <v>173</v>
      </c>
      <c r="C210" s="45" t="s">
        <v>62</v>
      </c>
      <c r="D210" s="45" t="s">
        <v>62</v>
      </c>
      <c r="E210" s="1507">
        <v>0.02</v>
      </c>
      <c r="F210" s="1508"/>
      <c r="G210" s="53"/>
      <c r="I210" s="51" t="s">
        <v>204</v>
      </c>
      <c r="J210" s="4" t="s">
        <v>22</v>
      </c>
      <c r="K210" s="45" t="s">
        <v>62</v>
      </c>
      <c r="L210" s="52" t="s">
        <v>62</v>
      </c>
      <c r="M210" s="1509">
        <v>5.0000000000000001E-3</v>
      </c>
      <c r="N210" s="1510"/>
      <c r="O210" s="47" t="s">
        <v>205</v>
      </c>
    </row>
    <row r="211" spans="1:15" ht="22.5" thickBot="1" x14ac:dyDescent="0.55000000000000004">
      <c r="A211" s="43"/>
      <c r="B211" s="44" t="s">
        <v>173</v>
      </c>
      <c r="C211" s="45" t="s">
        <v>62</v>
      </c>
      <c r="D211" s="45" t="s">
        <v>62</v>
      </c>
      <c r="E211" s="1507">
        <v>0.02</v>
      </c>
      <c r="F211" s="1508"/>
      <c r="G211" s="53"/>
      <c r="I211" s="54" t="s">
        <v>206</v>
      </c>
      <c r="J211" s="5" t="s">
        <v>22</v>
      </c>
      <c r="K211" s="55" t="s">
        <v>62</v>
      </c>
      <c r="L211" s="55" t="s">
        <v>62</v>
      </c>
      <c r="M211" s="1511">
        <v>5.0000000000000001E-3</v>
      </c>
      <c r="N211" s="1512"/>
      <c r="O211" s="56" t="s">
        <v>207</v>
      </c>
    </row>
    <row r="212" spans="1:15" ht="21.75" x14ac:dyDescent="0.5">
      <c r="A212" s="43" t="s">
        <v>217</v>
      </c>
      <c r="B212" s="44" t="s">
        <v>173</v>
      </c>
      <c r="C212" s="45" t="s">
        <v>62</v>
      </c>
      <c r="D212" s="45" t="s">
        <v>62</v>
      </c>
      <c r="E212" s="1507">
        <v>0.02</v>
      </c>
      <c r="F212" s="1508"/>
      <c r="G212" s="47" t="s">
        <v>200</v>
      </c>
      <c r="I212" s="72" t="s">
        <v>75</v>
      </c>
    </row>
    <row r="213" spans="1:15" ht="21.75" x14ac:dyDescent="0.5">
      <c r="A213" s="43" t="s">
        <v>195</v>
      </c>
      <c r="B213" s="44" t="s">
        <v>173</v>
      </c>
      <c r="C213" s="45" t="s">
        <v>62</v>
      </c>
      <c r="D213" s="45" t="s">
        <v>62</v>
      </c>
      <c r="E213" s="1507">
        <v>0.02</v>
      </c>
      <c r="F213" s="1508"/>
      <c r="G213" s="47" t="s">
        <v>196</v>
      </c>
      <c r="I213" s="73" t="s">
        <v>208</v>
      </c>
    </row>
    <row r="214" spans="1:15" ht="21.75" x14ac:dyDescent="0.5">
      <c r="A214" s="58" t="s">
        <v>219</v>
      </c>
      <c r="B214" s="44" t="s">
        <v>173</v>
      </c>
      <c r="C214" s="45" t="s">
        <v>62</v>
      </c>
      <c r="D214" s="45" t="s">
        <v>62</v>
      </c>
      <c r="E214" s="1507">
        <v>0.02</v>
      </c>
      <c r="F214" s="1508"/>
      <c r="G214" s="47" t="s">
        <v>200</v>
      </c>
    </row>
    <row r="215" spans="1:15" ht="21.75" x14ac:dyDescent="0.5">
      <c r="A215" s="43" t="s">
        <v>212</v>
      </c>
      <c r="B215" s="44" t="s">
        <v>173</v>
      </c>
      <c r="C215" s="45" t="s">
        <v>62</v>
      </c>
      <c r="D215" s="45" t="s">
        <v>62</v>
      </c>
      <c r="E215" s="1507">
        <v>0.02</v>
      </c>
      <c r="F215" s="1508"/>
      <c r="G215" s="53"/>
    </row>
    <row r="216" spans="1:15" ht="21.75" x14ac:dyDescent="0.5">
      <c r="A216" s="43" t="s">
        <v>215</v>
      </c>
      <c r="B216" s="44" t="s">
        <v>173</v>
      </c>
      <c r="C216" s="45" t="s">
        <v>62</v>
      </c>
      <c r="D216" s="45" t="s">
        <v>62</v>
      </c>
      <c r="E216" s="1507">
        <v>0.04</v>
      </c>
      <c r="F216" s="1508"/>
      <c r="G216" s="53"/>
    </row>
    <row r="217" spans="1:15" ht="21.75" x14ac:dyDescent="0.5">
      <c r="A217" s="43" t="s">
        <v>199</v>
      </c>
      <c r="B217" s="44" t="s">
        <v>173</v>
      </c>
      <c r="C217" s="45" t="s">
        <v>62</v>
      </c>
      <c r="D217" s="45" t="s">
        <v>62</v>
      </c>
      <c r="E217" s="1507">
        <v>0.02</v>
      </c>
      <c r="F217" s="1508"/>
      <c r="G217" s="47" t="s">
        <v>202</v>
      </c>
    </row>
    <row r="218" spans="1:15" ht="21.75" x14ac:dyDescent="0.5">
      <c r="A218" s="43" t="s">
        <v>209</v>
      </c>
      <c r="B218" s="44" t="s">
        <v>173</v>
      </c>
      <c r="C218" s="45" t="s">
        <v>62</v>
      </c>
      <c r="D218" s="45" t="s">
        <v>62</v>
      </c>
      <c r="E218" s="1507">
        <v>0.04</v>
      </c>
      <c r="F218" s="1508"/>
      <c r="G218" s="53" t="s">
        <v>69</v>
      </c>
    </row>
    <row r="219" spans="1:15" ht="21.75" x14ac:dyDescent="0.5">
      <c r="A219" s="43" t="s">
        <v>213</v>
      </c>
      <c r="B219" s="44" t="s">
        <v>173</v>
      </c>
      <c r="C219" s="45" t="s">
        <v>62</v>
      </c>
      <c r="D219" s="45" t="s">
        <v>62</v>
      </c>
      <c r="E219" s="1507">
        <v>0.04</v>
      </c>
      <c r="F219" s="1508"/>
      <c r="G219" s="53"/>
    </row>
    <row r="220" spans="1:15" ht="21.75" x14ac:dyDescent="0.5">
      <c r="A220" s="43" t="s">
        <v>214</v>
      </c>
      <c r="B220" s="44" t="s">
        <v>173</v>
      </c>
      <c r="C220" s="45" t="s">
        <v>62</v>
      </c>
      <c r="D220" s="45" t="s">
        <v>62</v>
      </c>
      <c r="E220" s="1507">
        <v>0.04</v>
      </c>
      <c r="F220" s="1508"/>
      <c r="G220" s="53"/>
    </row>
    <row r="221" spans="1:15" ht="21.75" x14ac:dyDescent="0.5">
      <c r="A221" s="43" t="s">
        <v>210</v>
      </c>
      <c r="B221" s="44" t="s">
        <v>173</v>
      </c>
      <c r="C221" s="45" t="s">
        <v>62</v>
      </c>
      <c r="D221" s="45" t="s">
        <v>62</v>
      </c>
      <c r="E221" s="1507">
        <v>0.04</v>
      </c>
      <c r="F221" s="1508"/>
      <c r="G221" s="53"/>
    </row>
    <row r="222" spans="1:15" ht="21.75" x14ac:dyDescent="0.5">
      <c r="A222" s="43" t="s">
        <v>211</v>
      </c>
      <c r="B222" s="44" t="s">
        <v>173</v>
      </c>
      <c r="C222" s="45" t="s">
        <v>62</v>
      </c>
      <c r="D222" s="45" t="s">
        <v>62</v>
      </c>
      <c r="E222" s="1507">
        <v>0.04</v>
      </c>
      <c r="F222" s="1508"/>
      <c r="G222" s="53"/>
    </row>
    <row r="223" spans="1:15" ht="21.75" x14ac:dyDescent="0.5">
      <c r="A223" s="43" t="s">
        <v>216</v>
      </c>
      <c r="B223" s="44" t="s">
        <v>173</v>
      </c>
      <c r="C223" s="45" t="s">
        <v>62</v>
      </c>
      <c r="D223" s="45" t="s">
        <v>62</v>
      </c>
      <c r="E223" s="1507">
        <v>0.04</v>
      </c>
      <c r="F223" s="1508"/>
      <c r="G223" s="53"/>
    </row>
    <row r="224" spans="1:15" ht="21.75" x14ac:dyDescent="0.5">
      <c r="A224" s="58" t="s">
        <v>250</v>
      </c>
      <c r="B224" s="44" t="s">
        <v>173</v>
      </c>
      <c r="C224" s="45" t="s">
        <v>62</v>
      </c>
      <c r="D224" s="45" t="s">
        <v>62</v>
      </c>
      <c r="E224" s="1507">
        <v>0.2</v>
      </c>
      <c r="F224" s="1508"/>
      <c r="G224" s="44"/>
    </row>
    <row r="225" spans="1:7" ht="21.75" x14ac:dyDescent="0.5">
      <c r="A225" s="1527" t="s">
        <v>221</v>
      </c>
      <c r="B225" s="1528"/>
      <c r="C225" s="1528"/>
      <c r="D225" s="1528"/>
      <c r="E225" s="1528"/>
      <c r="F225" s="1528"/>
      <c r="G225" s="1529"/>
    </row>
    <row r="226" spans="1:7" ht="21.75" x14ac:dyDescent="0.5">
      <c r="A226" s="58" t="s">
        <v>229</v>
      </c>
      <c r="B226" s="44" t="s">
        <v>223</v>
      </c>
      <c r="C226" s="46" t="s">
        <v>62</v>
      </c>
      <c r="D226" s="46" t="s">
        <v>62</v>
      </c>
      <c r="E226" s="1507">
        <v>0.02</v>
      </c>
      <c r="F226" s="1508"/>
      <c r="G226" s="53"/>
    </row>
    <row r="227" spans="1:7" ht="21.75" x14ac:dyDescent="0.5">
      <c r="A227" s="58" t="s">
        <v>227</v>
      </c>
      <c r="B227" s="44" t="s">
        <v>223</v>
      </c>
      <c r="C227" s="46" t="s">
        <v>62</v>
      </c>
      <c r="D227" s="46" t="s">
        <v>62</v>
      </c>
      <c r="E227" s="1507">
        <v>0.02</v>
      </c>
      <c r="F227" s="1508"/>
      <c r="G227" s="53"/>
    </row>
    <row r="228" spans="1:7" ht="21.75" x14ac:dyDescent="0.5">
      <c r="A228" s="58" t="s">
        <v>230</v>
      </c>
      <c r="B228" s="44" t="s">
        <v>223</v>
      </c>
      <c r="C228" s="46" t="s">
        <v>62</v>
      </c>
      <c r="D228" s="46" t="s">
        <v>62</v>
      </c>
      <c r="E228" s="1507">
        <v>0.02</v>
      </c>
      <c r="F228" s="1508"/>
      <c r="G228" s="53"/>
    </row>
    <row r="229" spans="1:7" ht="21.75" x14ac:dyDescent="0.5">
      <c r="A229" s="58" t="s">
        <v>226</v>
      </c>
      <c r="B229" s="44" t="s">
        <v>223</v>
      </c>
      <c r="C229" s="46" t="s">
        <v>62</v>
      </c>
      <c r="D229" s="46" t="s">
        <v>62</v>
      </c>
      <c r="E229" s="1507">
        <v>0.02</v>
      </c>
      <c r="F229" s="1508"/>
      <c r="G229" s="53"/>
    </row>
    <row r="230" spans="1:7" ht="21.75" x14ac:dyDescent="0.5">
      <c r="A230" s="58" t="s">
        <v>231</v>
      </c>
      <c r="B230" s="53" t="s">
        <v>223</v>
      </c>
      <c r="C230" s="59" t="s">
        <v>62</v>
      </c>
      <c r="D230" s="59" t="s">
        <v>62</v>
      </c>
      <c r="E230" s="1507">
        <v>0.02</v>
      </c>
      <c r="F230" s="1508"/>
      <c r="G230" s="53"/>
    </row>
    <row r="231" spans="1:7" ht="21.75" x14ac:dyDescent="0.5">
      <c r="A231" s="58" t="s">
        <v>222</v>
      </c>
      <c r="B231" s="44" t="s">
        <v>223</v>
      </c>
      <c r="C231" s="59" t="s">
        <v>62</v>
      </c>
      <c r="D231" s="59" t="s">
        <v>62</v>
      </c>
      <c r="E231" s="1507">
        <v>0.02</v>
      </c>
      <c r="F231" s="1508"/>
      <c r="G231" s="53"/>
    </row>
    <row r="232" spans="1:7" ht="21.75" x14ac:dyDescent="0.5">
      <c r="A232" s="58" t="s">
        <v>224</v>
      </c>
      <c r="B232" s="44" t="s">
        <v>223</v>
      </c>
      <c r="C232" s="46" t="s">
        <v>62</v>
      </c>
      <c r="D232" s="46" t="s">
        <v>62</v>
      </c>
      <c r="E232" s="1507">
        <v>0.02</v>
      </c>
      <c r="F232" s="1508"/>
      <c r="G232" s="53"/>
    </row>
    <row r="233" spans="1:7" ht="21.75" x14ac:dyDescent="0.5">
      <c r="A233" s="58" t="s">
        <v>228</v>
      </c>
      <c r="B233" s="44" t="s">
        <v>223</v>
      </c>
      <c r="C233" s="46" t="s">
        <v>62</v>
      </c>
      <c r="D233" s="46" t="s">
        <v>62</v>
      </c>
      <c r="E233" s="1507">
        <v>0.02</v>
      </c>
      <c r="F233" s="1508"/>
      <c r="G233" s="53"/>
    </row>
    <row r="234" spans="1:7" ht="21.75" x14ac:dyDescent="0.5">
      <c r="A234" s="58" t="s">
        <v>239</v>
      </c>
      <c r="B234" s="44" t="s">
        <v>223</v>
      </c>
      <c r="C234" s="59" t="s">
        <v>62</v>
      </c>
      <c r="D234" s="59" t="s">
        <v>62</v>
      </c>
      <c r="E234" s="1507">
        <v>0.02</v>
      </c>
      <c r="F234" s="1508"/>
      <c r="G234" s="53"/>
    </row>
    <row r="235" spans="1:7" ht="21.75" x14ac:dyDescent="0.5">
      <c r="A235" s="58" t="s">
        <v>241</v>
      </c>
      <c r="B235" s="53" t="s">
        <v>223</v>
      </c>
      <c r="C235" s="59" t="s">
        <v>62</v>
      </c>
      <c r="D235" s="59" t="s">
        <v>62</v>
      </c>
      <c r="E235" s="1507">
        <v>0.02</v>
      </c>
      <c r="F235" s="1508"/>
      <c r="G235" s="53"/>
    </row>
    <row r="236" spans="1:7" ht="21.75" x14ac:dyDescent="0.5">
      <c r="A236" s="58" t="s">
        <v>242</v>
      </c>
      <c r="B236" s="4" t="s">
        <v>223</v>
      </c>
      <c r="C236" s="59" t="s">
        <v>62</v>
      </c>
      <c r="D236" s="59" t="s">
        <v>62</v>
      </c>
      <c r="E236" s="1507">
        <v>0.02</v>
      </c>
      <c r="F236" s="1508"/>
      <c r="G236" s="53"/>
    </row>
    <row r="237" spans="1:7" ht="21.75" x14ac:dyDescent="0.5">
      <c r="A237" s="58" t="s">
        <v>240</v>
      </c>
      <c r="B237" s="53" t="s">
        <v>223</v>
      </c>
      <c r="C237" s="59" t="s">
        <v>62</v>
      </c>
      <c r="D237" s="59" t="s">
        <v>62</v>
      </c>
      <c r="E237" s="1507">
        <v>0.02</v>
      </c>
      <c r="F237" s="1508"/>
      <c r="G237" s="53"/>
    </row>
    <row r="238" spans="1:7" ht="22.5" thickBot="1" x14ac:dyDescent="0.55000000000000004">
      <c r="A238" s="43" t="s">
        <v>225</v>
      </c>
      <c r="B238" s="5" t="s">
        <v>223</v>
      </c>
      <c r="C238" s="63" t="s">
        <v>62</v>
      </c>
      <c r="D238" s="63" t="s">
        <v>62</v>
      </c>
      <c r="E238" s="1525">
        <v>0.02</v>
      </c>
      <c r="F238" s="1526"/>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30" t="s">
        <v>171</v>
      </c>
      <c r="F243" s="1531"/>
      <c r="G243" s="10" t="s">
        <v>131</v>
      </c>
      <c r="I243" s="37" t="s">
        <v>191</v>
      </c>
      <c r="J243" s="10" t="s">
        <v>1</v>
      </c>
      <c r="K243" s="12" t="s">
        <v>161</v>
      </c>
      <c r="L243" s="12" t="s">
        <v>164</v>
      </c>
      <c r="M243" s="1516" t="s">
        <v>171</v>
      </c>
      <c r="N243" s="1517"/>
      <c r="O243" s="11" t="s">
        <v>131</v>
      </c>
    </row>
    <row r="244" spans="1:15" ht="21.75" x14ac:dyDescent="0.5">
      <c r="A244" s="1518" t="s">
        <v>192</v>
      </c>
      <c r="B244" s="1519"/>
      <c r="C244" s="1519"/>
      <c r="D244" s="1519"/>
      <c r="E244" s="1519"/>
      <c r="F244" s="1519"/>
      <c r="G244" s="1520"/>
      <c r="I244" s="39" t="s">
        <v>193</v>
      </c>
      <c r="J244" s="15" t="s">
        <v>22</v>
      </c>
      <c r="K244" s="40" t="s">
        <v>62</v>
      </c>
      <c r="L244" s="41" t="s">
        <v>62</v>
      </c>
      <c r="M244" s="1521">
        <v>2.0000000000000001E-4</v>
      </c>
      <c r="N244" s="1522"/>
      <c r="O244" s="42" t="s">
        <v>194</v>
      </c>
    </row>
    <row r="245" spans="1:15" ht="21.75" x14ac:dyDescent="0.5">
      <c r="A245" s="43"/>
      <c r="B245" s="44" t="s">
        <v>173</v>
      </c>
      <c r="C245" s="45" t="s">
        <v>62</v>
      </c>
      <c r="D245" s="45" t="s">
        <v>62</v>
      </c>
      <c r="E245" s="1507">
        <v>0.02</v>
      </c>
      <c r="F245" s="1508"/>
      <c r="G245" s="47" t="s">
        <v>203</v>
      </c>
      <c r="I245" s="48" t="s">
        <v>197</v>
      </c>
      <c r="J245" s="4" t="s">
        <v>22</v>
      </c>
      <c r="K245" s="49">
        <v>2.7000000000000001E-3</v>
      </c>
      <c r="L245" s="50">
        <v>2.8999999999999998E-3</v>
      </c>
      <c r="M245" s="1523">
        <v>2.9999999999999997E-4</v>
      </c>
      <c r="N245" s="1524"/>
      <c r="O245" s="47" t="s">
        <v>198</v>
      </c>
    </row>
    <row r="246" spans="1:15" ht="21.75" x14ac:dyDescent="0.5">
      <c r="A246" s="43"/>
      <c r="B246" s="44" t="s">
        <v>173</v>
      </c>
      <c r="C246" s="45" t="s">
        <v>62</v>
      </c>
      <c r="D246" s="45" t="s">
        <v>62</v>
      </c>
      <c r="E246" s="1507">
        <v>0.02</v>
      </c>
      <c r="F246" s="1508"/>
      <c r="G246" s="53"/>
      <c r="I246" s="51" t="s">
        <v>201</v>
      </c>
      <c r="J246" s="4" t="s">
        <v>22</v>
      </c>
      <c r="K246" s="45" t="s">
        <v>62</v>
      </c>
      <c r="L246" s="45" t="s">
        <v>62</v>
      </c>
      <c r="M246" s="1509">
        <v>5.0000000000000001E-3</v>
      </c>
      <c r="N246" s="1510"/>
      <c r="O246" s="47" t="s">
        <v>202</v>
      </c>
    </row>
    <row r="247" spans="1:15" ht="21.75" x14ac:dyDescent="0.5">
      <c r="A247" s="43"/>
      <c r="B247" s="44" t="s">
        <v>173</v>
      </c>
      <c r="C247" s="45" t="s">
        <v>62</v>
      </c>
      <c r="D247" s="45" t="s">
        <v>62</v>
      </c>
      <c r="E247" s="1507">
        <v>0.02</v>
      </c>
      <c r="F247" s="1508"/>
      <c r="G247" s="53"/>
      <c r="I247" s="51" t="s">
        <v>204</v>
      </c>
      <c r="J247" s="4" t="s">
        <v>22</v>
      </c>
      <c r="K247" s="45" t="s">
        <v>62</v>
      </c>
      <c r="L247" s="45" t="s">
        <v>62</v>
      </c>
      <c r="M247" s="1509">
        <v>5.0000000000000001E-3</v>
      </c>
      <c r="N247" s="1510"/>
      <c r="O247" s="47" t="s">
        <v>205</v>
      </c>
    </row>
    <row r="248" spans="1:15" ht="22.5" thickBot="1" x14ac:dyDescent="0.55000000000000004">
      <c r="A248" s="43"/>
      <c r="B248" s="44" t="s">
        <v>173</v>
      </c>
      <c r="C248" s="45" t="s">
        <v>62</v>
      </c>
      <c r="D248" s="45" t="s">
        <v>62</v>
      </c>
      <c r="E248" s="1507">
        <v>0.02</v>
      </c>
      <c r="F248" s="1508"/>
      <c r="G248" s="53"/>
      <c r="I248" s="54" t="s">
        <v>206</v>
      </c>
      <c r="J248" s="5" t="s">
        <v>22</v>
      </c>
      <c r="K248" s="55" t="s">
        <v>62</v>
      </c>
      <c r="L248" s="55" t="s">
        <v>62</v>
      </c>
      <c r="M248" s="1511">
        <v>5.0000000000000001E-3</v>
      </c>
      <c r="N248" s="1512"/>
      <c r="O248" s="56" t="s">
        <v>207</v>
      </c>
    </row>
    <row r="249" spans="1:15" ht="21.75" x14ac:dyDescent="0.5">
      <c r="A249" s="43" t="s">
        <v>217</v>
      </c>
      <c r="B249" s="44" t="s">
        <v>173</v>
      </c>
      <c r="C249" s="45" t="s">
        <v>62</v>
      </c>
      <c r="D249" s="45" t="s">
        <v>62</v>
      </c>
      <c r="E249" s="1507">
        <v>0.02</v>
      </c>
      <c r="F249" s="1508"/>
      <c r="G249" s="47" t="s">
        <v>200</v>
      </c>
      <c r="I249" s="72" t="s">
        <v>75</v>
      </c>
    </row>
    <row r="250" spans="1:15" ht="21.75" x14ac:dyDescent="0.5">
      <c r="A250" s="43" t="s">
        <v>195</v>
      </c>
      <c r="B250" s="44" t="s">
        <v>173</v>
      </c>
      <c r="C250" s="45" t="s">
        <v>62</v>
      </c>
      <c r="D250" s="45" t="s">
        <v>62</v>
      </c>
      <c r="E250" s="1507">
        <v>0.02</v>
      </c>
      <c r="F250" s="1508"/>
      <c r="G250" s="47" t="s">
        <v>196</v>
      </c>
      <c r="I250" s="73" t="s">
        <v>208</v>
      </c>
    </row>
    <row r="251" spans="1:15" ht="21.75" x14ac:dyDescent="0.5">
      <c r="A251" s="58" t="s">
        <v>219</v>
      </c>
      <c r="B251" s="44" t="s">
        <v>173</v>
      </c>
      <c r="C251" s="45" t="s">
        <v>62</v>
      </c>
      <c r="D251" s="45" t="s">
        <v>62</v>
      </c>
      <c r="E251" s="1507">
        <v>0.02</v>
      </c>
      <c r="F251" s="1508"/>
      <c r="G251" s="47" t="s">
        <v>200</v>
      </c>
    </row>
    <row r="252" spans="1:15" ht="21.75" x14ac:dyDescent="0.5">
      <c r="A252" s="43" t="s">
        <v>212</v>
      </c>
      <c r="B252" s="44" t="s">
        <v>173</v>
      </c>
      <c r="C252" s="45" t="s">
        <v>62</v>
      </c>
      <c r="D252" s="45" t="s">
        <v>62</v>
      </c>
      <c r="E252" s="1507">
        <v>0.02</v>
      </c>
      <c r="F252" s="1508"/>
      <c r="G252" s="53"/>
    </row>
    <row r="253" spans="1:15" ht="21.75" x14ac:dyDescent="0.5">
      <c r="A253" s="43" t="s">
        <v>215</v>
      </c>
      <c r="B253" s="44" t="s">
        <v>173</v>
      </c>
      <c r="C253" s="45" t="s">
        <v>62</v>
      </c>
      <c r="D253" s="45" t="s">
        <v>62</v>
      </c>
      <c r="E253" s="1507">
        <v>0.04</v>
      </c>
      <c r="F253" s="1508"/>
      <c r="G253" s="53"/>
    </row>
    <row r="254" spans="1:15" ht="21.75" x14ac:dyDescent="0.5">
      <c r="A254" s="43" t="s">
        <v>199</v>
      </c>
      <c r="B254" s="44" t="s">
        <v>173</v>
      </c>
      <c r="C254" s="45" t="s">
        <v>62</v>
      </c>
      <c r="D254" s="45" t="s">
        <v>62</v>
      </c>
      <c r="E254" s="1507">
        <v>0.02</v>
      </c>
      <c r="F254" s="1508"/>
      <c r="G254" s="47" t="s">
        <v>202</v>
      </c>
    </row>
    <row r="255" spans="1:15" ht="21.75" x14ac:dyDescent="0.5">
      <c r="A255" s="43" t="s">
        <v>209</v>
      </c>
      <c r="B255" s="44" t="s">
        <v>173</v>
      </c>
      <c r="C255" s="45" t="s">
        <v>62</v>
      </c>
      <c r="D255" s="45" t="s">
        <v>62</v>
      </c>
      <c r="E255" s="1507">
        <v>0.04</v>
      </c>
      <c r="F255" s="1508"/>
      <c r="G255" s="53" t="s">
        <v>69</v>
      </c>
    </row>
    <row r="256" spans="1:15" ht="21.75" x14ac:dyDescent="0.5">
      <c r="A256" s="43" t="s">
        <v>213</v>
      </c>
      <c r="B256" s="44" t="s">
        <v>173</v>
      </c>
      <c r="C256" s="45" t="s">
        <v>62</v>
      </c>
      <c r="D256" s="45" t="s">
        <v>62</v>
      </c>
      <c r="E256" s="1507">
        <v>0.04</v>
      </c>
      <c r="F256" s="1508"/>
      <c r="G256" s="53"/>
    </row>
    <row r="257" spans="1:7" ht="21.75" x14ac:dyDescent="0.5">
      <c r="A257" s="43" t="s">
        <v>214</v>
      </c>
      <c r="B257" s="44" t="s">
        <v>173</v>
      </c>
      <c r="C257" s="45" t="s">
        <v>62</v>
      </c>
      <c r="D257" s="45" t="s">
        <v>62</v>
      </c>
      <c r="E257" s="1507">
        <v>0.04</v>
      </c>
      <c r="F257" s="1508"/>
      <c r="G257" s="53"/>
    </row>
    <row r="258" spans="1:7" ht="21.75" x14ac:dyDescent="0.5">
      <c r="A258" s="43" t="s">
        <v>210</v>
      </c>
      <c r="B258" s="44" t="s">
        <v>173</v>
      </c>
      <c r="C258" s="45" t="s">
        <v>62</v>
      </c>
      <c r="D258" s="45" t="s">
        <v>62</v>
      </c>
      <c r="E258" s="1507">
        <v>0.04</v>
      </c>
      <c r="F258" s="1508"/>
      <c r="G258" s="53"/>
    </row>
    <row r="259" spans="1:7" ht="21.75" x14ac:dyDescent="0.5">
      <c r="A259" s="43" t="s">
        <v>211</v>
      </c>
      <c r="B259" s="44" t="s">
        <v>173</v>
      </c>
      <c r="C259" s="45" t="s">
        <v>62</v>
      </c>
      <c r="D259" s="45" t="s">
        <v>62</v>
      </c>
      <c r="E259" s="1507">
        <v>0.04</v>
      </c>
      <c r="F259" s="1508"/>
      <c r="G259" s="53"/>
    </row>
    <row r="260" spans="1:7" ht="21.75" x14ac:dyDescent="0.5">
      <c r="A260" s="43" t="s">
        <v>216</v>
      </c>
      <c r="B260" s="44" t="s">
        <v>173</v>
      </c>
      <c r="C260" s="45" t="s">
        <v>62</v>
      </c>
      <c r="D260" s="45" t="s">
        <v>62</v>
      </c>
      <c r="E260" s="1507">
        <v>0.04</v>
      </c>
      <c r="F260" s="1508"/>
      <c r="G260" s="53"/>
    </row>
    <row r="261" spans="1:7" ht="21.75" x14ac:dyDescent="0.5">
      <c r="A261" s="58" t="s">
        <v>250</v>
      </c>
      <c r="B261" s="44" t="s">
        <v>173</v>
      </c>
      <c r="C261" s="45" t="s">
        <v>62</v>
      </c>
      <c r="D261" s="45" t="s">
        <v>62</v>
      </c>
      <c r="E261" s="1507">
        <v>0.2</v>
      </c>
      <c r="F261" s="1508"/>
      <c r="G261" s="44"/>
    </row>
    <row r="262" spans="1:7" ht="21.75" x14ac:dyDescent="0.5">
      <c r="A262" s="1527" t="s">
        <v>221</v>
      </c>
      <c r="B262" s="1528"/>
      <c r="C262" s="1528"/>
      <c r="D262" s="1528"/>
      <c r="E262" s="1528"/>
      <c r="F262" s="1528"/>
      <c r="G262" s="1529"/>
    </row>
    <row r="263" spans="1:7" ht="21.75" x14ac:dyDescent="0.5">
      <c r="A263" s="58" t="s">
        <v>229</v>
      </c>
      <c r="B263" s="44" t="s">
        <v>223</v>
      </c>
      <c r="C263" s="46" t="s">
        <v>62</v>
      </c>
      <c r="D263" s="46" t="s">
        <v>62</v>
      </c>
      <c r="E263" s="1507">
        <v>0.02</v>
      </c>
      <c r="F263" s="1508"/>
      <c r="G263" s="53"/>
    </row>
    <row r="264" spans="1:7" ht="21.75" x14ac:dyDescent="0.5">
      <c r="A264" s="58" t="s">
        <v>227</v>
      </c>
      <c r="B264" s="44" t="s">
        <v>223</v>
      </c>
      <c r="C264" s="46" t="s">
        <v>62</v>
      </c>
      <c r="D264" s="46" t="s">
        <v>62</v>
      </c>
      <c r="E264" s="1507">
        <v>0.02</v>
      </c>
      <c r="F264" s="1508"/>
      <c r="G264" s="53"/>
    </row>
    <row r="265" spans="1:7" ht="21.75" x14ac:dyDescent="0.5">
      <c r="A265" s="58" t="s">
        <v>230</v>
      </c>
      <c r="B265" s="44" t="s">
        <v>223</v>
      </c>
      <c r="C265" s="46" t="s">
        <v>62</v>
      </c>
      <c r="D265" s="46" t="s">
        <v>62</v>
      </c>
      <c r="E265" s="1507">
        <v>0.02</v>
      </c>
      <c r="F265" s="1508"/>
      <c r="G265" s="53"/>
    </row>
    <row r="266" spans="1:7" ht="21.75" x14ac:dyDescent="0.5">
      <c r="A266" s="58" t="s">
        <v>226</v>
      </c>
      <c r="B266" s="44" t="s">
        <v>223</v>
      </c>
      <c r="C266" s="46" t="s">
        <v>62</v>
      </c>
      <c r="D266" s="46" t="s">
        <v>62</v>
      </c>
      <c r="E266" s="1507">
        <v>0.02</v>
      </c>
      <c r="F266" s="1508"/>
      <c r="G266" s="53"/>
    </row>
    <row r="267" spans="1:7" ht="21.75" x14ac:dyDescent="0.5">
      <c r="A267" s="58" t="s">
        <v>231</v>
      </c>
      <c r="B267" s="53" t="s">
        <v>223</v>
      </c>
      <c r="C267" s="59" t="s">
        <v>62</v>
      </c>
      <c r="D267" s="59" t="s">
        <v>62</v>
      </c>
      <c r="E267" s="1507">
        <v>0.02</v>
      </c>
      <c r="F267" s="1508"/>
      <c r="G267" s="53"/>
    </row>
    <row r="268" spans="1:7" ht="21.75" x14ac:dyDescent="0.5">
      <c r="A268" s="58" t="s">
        <v>222</v>
      </c>
      <c r="B268" s="44" t="s">
        <v>223</v>
      </c>
      <c r="C268" s="59" t="s">
        <v>62</v>
      </c>
      <c r="D268" s="59" t="s">
        <v>62</v>
      </c>
      <c r="E268" s="1507">
        <v>0.02</v>
      </c>
      <c r="F268" s="1508"/>
      <c r="G268" s="53"/>
    </row>
    <row r="269" spans="1:7" ht="21.75" x14ac:dyDescent="0.5">
      <c r="A269" s="58" t="s">
        <v>224</v>
      </c>
      <c r="B269" s="44" t="s">
        <v>223</v>
      </c>
      <c r="C269" s="46" t="s">
        <v>62</v>
      </c>
      <c r="D269" s="46" t="s">
        <v>62</v>
      </c>
      <c r="E269" s="1507">
        <v>0.02</v>
      </c>
      <c r="F269" s="1508"/>
      <c r="G269" s="53"/>
    </row>
    <row r="270" spans="1:7" ht="21.75" x14ac:dyDescent="0.5">
      <c r="A270" s="58" t="s">
        <v>228</v>
      </c>
      <c r="B270" s="44" t="s">
        <v>223</v>
      </c>
      <c r="C270" s="46" t="s">
        <v>62</v>
      </c>
      <c r="D270" s="46" t="s">
        <v>62</v>
      </c>
      <c r="E270" s="1507">
        <v>0.02</v>
      </c>
      <c r="F270" s="1508"/>
      <c r="G270" s="53"/>
    </row>
    <row r="271" spans="1:7" ht="21.75" x14ac:dyDescent="0.5">
      <c r="A271" s="58" t="s">
        <v>239</v>
      </c>
      <c r="B271" s="44" t="s">
        <v>223</v>
      </c>
      <c r="C271" s="59" t="s">
        <v>62</v>
      </c>
      <c r="D271" s="59" t="s">
        <v>62</v>
      </c>
      <c r="E271" s="1507">
        <v>0.02</v>
      </c>
      <c r="F271" s="1508"/>
      <c r="G271" s="53"/>
    </row>
    <row r="272" spans="1:7" ht="21.75" x14ac:dyDescent="0.5">
      <c r="A272" s="58" t="s">
        <v>241</v>
      </c>
      <c r="B272" s="53" t="s">
        <v>223</v>
      </c>
      <c r="C272" s="59" t="s">
        <v>62</v>
      </c>
      <c r="D272" s="59" t="s">
        <v>62</v>
      </c>
      <c r="E272" s="1507">
        <v>0.02</v>
      </c>
      <c r="F272" s="1508"/>
      <c r="G272" s="53"/>
    </row>
    <row r="273" spans="1:16" ht="21.75" x14ac:dyDescent="0.5">
      <c r="A273" s="58" t="s">
        <v>242</v>
      </c>
      <c r="B273" s="4" t="s">
        <v>223</v>
      </c>
      <c r="C273" s="59" t="s">
        <v>62</v>
      </c>
      <c r="D273" s="59" t="s">
        <v>62</v>
      </c>
      <c r="E273" s="1507">
        <v>0.02</v>
      </c>
      <c r="F273" s="1508"/>
      <c r="G273" s="53"/>
    </row>
    <row r="274" spans="1:16" ht="21.75" x14ac:dyDescent="0.5">
      <c r="A274" s="58" t="s">
        <v>240</v>
      </c>
      <c r="B274" s="53" t="s">
        <v>223</v>
      </c>
      <c r="C274" s="59" t="s">
        <v>62</v>
      </c>
      <c r="D274" s="59" t="s">
        <v>62</v>
      </c>
      <c r="E274" s="1507">
        <v>0.02</v>
      </c>
      <c r="F274" s="1508"/>
      <c r="G274" s="53"/>
    </row>
    <row r="275" spans="1:16" ht="22.5" thickBot="1" x14ac:dyDescent="0.55000000000000004">
      <c r="A275" s="43" t="s">
        <v>225</v>
      </c>
      <c r="B275" s="5" t="s">
        <v>223</v>
      </c>
      <c r="C275" s="63" t="s">
        <v>62</v>
      </c>
      <c r="D275" s="63" t="s">
        <v>62</v>
      </c>
      <c r="E275" s="1525">
        <v>0.02</v>
      </c>
      <c r="F275" s="1526"/>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13" t="s">
        <v>253</v>
      </c>
      <c r="B279" s="1513"/>
      <c r="C279" s="1513"/>
      <c r="D279" s="1513"/>
      <c r="E279" s="1513"/>
      <c r="F279" s="1513"/>
      <c r="G279" s="1513"/>
      <c r="H279" s="1513"/>
      <c r="I279" s="75" t="s">
        <v>254</v>
      </c>
      <c r="J279" s="76"/>
      <c r="K279" s="76"/>
      <c r="L279" s="76"/>
      <c r="M279" s="76"/>
      <c r="N279" s="76"/>
      <c r="O279" s="76"/>
    </row>
    <row r="280" spans="1:16" ht="24.75" thickBot="1" x14ac:dyDescent="0.6">
      <c r="A280" s="77" t="s">
        <v>255</v>
      </c>
      <c r="B280" s="78" t="s">
        <v>1</v>
      </c>
      <c r="C280" s="79" t="s">
        <v>115</v>
      </c>
      <c r="D280" s="79" t="s">
        <v>121</v>
      </c>
      <c r="E280" s="1514" t="s">
        <v>171</v>
      </c>
      <c r="F280" s="1515"/>
      <c r="G280" s="80" t="s">
        <v>131</v>
      </c>
      <c r="H280" s="76"/>
      <c r="I280" s="81" t="s">
        <v>191</v>
      </c>
      <c r="J280" s="80" t="s">
        <v>1</v>
      </c>
      <c r="K280" s="79" t="s">
        <v>115</v>
      </c>
      <c r="L280" s="79" t="s">
        <v>121</v>
      </c>
      <c r="M280" s="1516" t="s">
        <v>171</v>
      </c>
      <c r="N280" s="1517"/>
      <c r="O280" s="78" t="s">
        <v>131</v>
      </c>
      <c r="P280" s="76"/>
    </row>
    <row r="281" spans="1:16" ht="24" x14ac:dyDescent="0.55000000000000004">
      <c r="A281" s="1518" t="s">
        <v>192</v>
      </c>
      <c r="B281" s="1519"/>
      <c r="C281" s="1519"/>
      <c r="D281" s="1519"/>
      <c r="E281" s="1519"/>
      <c r="F281" s="1519"/>
      <c r="G281" s="1520"/>
      <c r="H281" s="76"/>
      <c r="I281" s="82" t="s">
        <v>193</v>
      </c>
      <c r="J281" s="83" t="s">
        <v>22</v>
      </c>
      <c r="K281" s="84">
        <v>2.0000000000000001E-4</v>
      </c>
      <c r="L281" s="85" t="s">
        <v>62</v>
      </c>
      <c r="M281" s="1521">
        <v>2.0000000000000001E-4</v>
      </c>
      <c r="N281" s="1522"/>
      <c r="O281" s="86" t="s">
        <v>256</v>
      </c>
      <c r="P281" s="76"/>
    </row>
    <row r="282" spans="1:16" ht="24" x14ac:dyDescent="0.55000000000000004">
      <c r="A282" s="43"/>
      <c r="B282" s="44" t="s">
        <v>173</v>
      </c>
      <c r="C282" s="87" t="s">
        <v>62</v>
      </c>
      <c r="D282" s="87" t="s">
        <v>62</v>
      </c>
      <c r="E282" s="1507">
        <v>0.02</v>
      </c>
      <c r="F282" s="1508"/>
      <c r="G282" s="88" t="s">
        <v>257</v>
      </c>
      <c r="H282" s="76"/>
      <c r="I282" s="89" t="s">
        <v>197</v>
      </c>
      <c r="J282" s="90" t="s">
        <v>22</v>
      </c>
      <c r="K282" s="91">
        <v>2.8E-3</v>
      </c>
      <c r="L282" s="92">
        <v>2.5000000000000001E-3</v>
      </c>
      <c r="M282" s="1523">
        <v>2.9999999999999997E-4</v>
      </c>
      <c r="N282" s="1524"/>
      <c r="O282" s="88" t="s">
        <v>258</v>
      </c>
      <c r="P282" s="76"/>
    </row>
    <row r="283" spans="1:16" ht="24" x14ac:dyDescent="0.55000000000000004">
      <c r="A283" s="43"/>
      <c r="B283" s="44" t="s">
        <v>173</v>
      </c>
      <c r="C283" s="87" t="s">
        <v>62</v>
      </c>
      <c r="D283" s="87" t="s">
        <v>62</v>
      </c>
      <c r="E283" s="1507">
        <v>0.02</v>
      </c>
      <c r="F283" s="1508"/>
      <c r="G283" s="88"/>
      <c r="H283" s="76"/>
      <c r="I283" s="93" t="s">
        <v>201</v>
      </c>
      <c r="J283" s="90" t="s">
        <v>22</v>
      </c>
      <c r="K283" s="87" t="s">
        <v>62</v>
      </c>
      <c r="L283" s="87" t="s">
        <v>62</v>
      </c>
      <c r="M283" s="1509">
        <v>5.0000000000000001E-3</v>
      </c>
      <c r="N283" s="1510"/>
      <c r="O283" s="88" t="s">
        <v>259</v>
      </c>
      <c r="P283" s="76"/>
    </row>
    <row r="284" spans="1:16" ht="24" x14ac:dyDescent="0.55000000000000004">
      <c r="A284" s="43"/>
      <c r="B284" s="44" t="s">
        <v>173</v>
      </c>
      <c r="C284" s="87" t="s">
        <v>62</v>
      </c>
      <c r="D284" s="87" t="s">
        <v>62</v>
      </c>
      <c r="E284" s="1507">
        <v>0.02</v>
      </c>
      <c r="F284" s="1508"/>
      <c r="G284" s="88"/>
      <c r="H284" s="76"/>
      <c r="I284" s="93" t="s">
        <v>204</v>
      </c>
      <c r="J284" s="90" t="s">
        <v>22</v>
      </c>
      <c r="K284" s="87" t="s">
        <v>62</v>
      </c>
      <c r="L284" s="87" t="s">
        <v>62</v>
      </c>
      <c r="M284" s="1509">
        <v>5.0000000000000001E-3</v>
      </c>
      <c r="N284" s="1510"/>
      <c r="O284" s="88" t="s">
        <v>260</v>
      </c>
      <c r="P284" s="76"/>
    </row>
    <row r="285" spans="1:16" ht="24.75" thickBot="1" x14ac:dyDescent="0.6">
      <c r="A285" s="43"/>
      <c r="B285" s="44" t="s">
        <v>173</v>
      </c>
      <c r="C285" s="87" t="s">
        <v>62</v>
      </c>
      <c r="D285" s="87" t="s">
        <v>62</v>
      </c>
      <c r="E285" s="1507">
        <v>0.02</v>
      </c>
      <c r="F285" s="1508"/>
      <c r="G285" s="88"/>
      <c r="H285" s="76"/>
      <c r="I285" s="94" t="s">
        <v>206</v>
      </c>
      <c r="J285" s="95" t="s">
        <v>22</v>
      </c>
      <c r="K285" s="96" t="s">
        <v>62</v>
      </c>
      <c r="L285" s="96" t="s">
        <v>62</v>
      </c>
      <c r="M285" s="1511">
        <v>5.0000000000000001E-3</v>
      </c>
      <c r="N285" s="1512"/>
      <c r="O285" s="97" t="s">
        <v>260</v>
      </c>
      <c r="P285" s="76"/>
    </row>
    <row r="286" spans="1:16" ht="24" x14ac:dyDescent="0.55000000000000004">
      <c r="A286" s="98" t="s">
        <v>217</v>
      </c>
      <c r="B286" s="44" t="s">
        <v>173</v>
      </c>
      <c r="C286" s="87" t="s">
        <v>62</v>
      </c>
      <c r="D286" s="87" t="s">
        <v>62</v>
      </c>
      <c r="E286" s="1507">
        <v>0.02</v>
      </c>
      <c r="F286" s="1508"/>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07">
        <v>0.02</v>
      </c>
      <c r="F287" s="1508"/>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07">
        <v>0.02</v>
      </c>
      <c r="F288" s="1508"/>
      <c r="G288" s="88" t="s">
        <v>261</v>
      </c>
      <c r="H288" s="76"/>
    </row>
    <row r="289" spans="1:8" ht="24" x14ac:dyDescent="0.55000000000000004">
      <c r="A289" s="98" t="s">
        <v>212</v>
      </c>
      <c r="B289" s="44" t="s">
        <v>173</v>
      </c>
      <c r="C289" s="87" t="s">
        <v>62</v>
      </c>
      <c r="D289" s="87" t="s">
        <v>62</v>
      </c>
      <c r="E289" s="1507">
        <v>0.02</v>
      </c>
      <c r="F289" s="1508"/>
      <c r="G289" s="88"/>
      <c r="H289" s="76"/>
    </row>
    <row r="290" spans="1:8" ht="24" x14ac:dyDescent="0.55000000000000004">
      <c r="A290" s="98" t="s">
        <v>215</v>
      </c>
      <c r="B290" s="44" t="s">
        <v>173</v>
      </c>
      <c r="C290" s="87" t="s">
        <v>62</v>
      </c>
      <c r="D290" s="87" t="s">
        <v>62</v>
      </c>
      <c r="E290" s="1507">
        <v>0.04</v>
      </c>
      <c r="F290" s="1508"/>
      <c r="G290" s="88"/>
      <c r="H290" s="76"/>
    </row>
    <row r="291" spans="1:8" ht="24" x14ac:dyDescent="0.55000000000000004">
      <c r="A291" s="98" t="s">
        <v>199</v>
      </c>
      <c r="B291" s="44" t="s">
        <v>173</v>
      </c>
      <c r="C291" s="87" t="s">
        <v>62</v>
      </c>
      <c r="D291" s="87" t="s">
        <v>62</v>
      </c>
      <c r="E291" s="1507">
        <v>0.02</v>
      </c>
      <c r="F291" s="1508"/>
      <c r="G291" s="88" t="s">
        <v>259</v>
      </c>
      <c r="H291" s="76"/>
    </row>
    <row r="292" spans="1:8" ht="24" x14ac:dyDescent="0.55000000000000004">
      <c r="A292" s="98" t="s">
        <v>209</v>
      </c>
      <c r="B292" s="44" t="s">
        <v>173</v>
      </c>
      <c r="C292" s="87" t="s">
        <v>62</v>
      </c>
      <c r="D292" s="87" t="s">
        <v>62</v>
      </c>
      <c r="E292" s="1507">
        <v>0.04</v>
      </c>
      <c r="F292" s="1508"/>
      <c r="G292" s="88" t="s">
        <v>69</v>
      </c>
      <c r="H292" s="76"/>
    </row>
    <row r="293" spans="1:8" ht="24" x14ac:dyDescent="0.55000000000000004">
      <c r="A293" s="98" t="s">
        <v>213</v>
      </c>
      <c r="B293" s="44" t="s">
        <v>173</v>
      </c>
      <c r="C293" s="87" t="s">
        <v>62</v>
      </c>
      <c r="D293" s="87" t="s">
        <v>62</v>
      </c>
      <c r="E293" s="1507">
        <v>0.04</v>
      </c>
      <c r="F293" s="1508"/>
      <c r="G293" s="88"/>
      <c r="H293" s="76"/>
    </row>
    <row r="294" spans="1:8" ht="24" x14ac:dyDescent="0.55000000000000004">
      <c r="A294" s="98" t="s">
        <v>214</v>
      </c>
      <c r="B294" s="44" t="s">
        <v>173</v>
      </c>
      <c r="C294" s="87" t="s">
        <v>62</v>
      </c>
      <c r="D294" s="87" t="s">
        <v>62</v>
      </c>
      <c r="E294" s="1507">
        <v>0.04</v>
      </c>
      <c r="F294" s="1508"/>
      <c r="G294" s="88"/>
      <c r="H294" s="76"/>
    </row>
    <row r="295" spans="1:8" ht="24" x14ac:dyDescent="0.55000000000000004">
      <c r="A295" s="98" t="s">
        <v>210</v>
      </c>
      <c r="B295" s="44" t="s">
        <v>173</v>
      </c>
      <c r="C295" s="87" t="s">
        <v>62</v>
      </c>
      <c r="D295" s="87" t="s">
        <v>62</v>
      </c>
      <c r="E295" s="1507">
        <v>0.04</v>
      </c>
      <c r="F295" s="1508"/>
      <c r="G295" s="88"/>
      <c r="H295" s="76"/>
    </row>
    <row r="296" spans="1:8" ht="24" x14ac:dyDescent="0.55000000000000004">
      <c r="A296" s="98" t="s">
        <v>211</v>
      </c>
      <c r="B296" s="44" t="s">
        <v>173</v>
      </c>
      <c r="C296" s="87" t="s">
        <v>62</v>
      </c>
      <c r="D296" s="87" t="s">
        <v>62</v>
      </c>
      <c r="E296" s="1507">
        <v>0.04</v>
      </c>
      <c r="F296" s="1508"/>
      <c r="G296" s="88"/>
      <c r="H296" s="76"/>
    </row>
    <row r="297" spans="1:8" ht="24" x14ac:dyDescent="0.55000000000000004">
      <c r="A297" s="98" t="s">
        <v>216</v>
      </c>
      <c r="B297" s="44" t="s">
        <v>173</v>
      </c>
      <c r="C297" s="87" t="s">
        <v>62</v>
      </c>
      <c r="D297" s="87" t="s">
        <v>62</v>
      </c>
      <c r="E297" s="1507">
        <v>0.04</v>
      </c>
      <c r="F297" s="1508"/>
      <c r="G297" s="88"/>
      <c r="H297" s="76"/>
    </row>
    <row r="298" spans="1:8" ht="24" x14ac:dyDescent="0.55000000000000004">
      <c r="A298" s="101" t="s">
        <v>250</v>
      </c>
      <c r="B298" s="44" t="s">
        <v>173</v>
      </c>
      <c r="C298" s="87" t="s">
        <v>62</v>
      </c>
      <c r="D298" s="87" t="s">
        <v>62</v>
      </c>
      <c r="E298" s="1507">
        <v>0.2</v>
      </c>
      <c r="F298" s="1508"/>
      <c r="G298" s="102"/>
      <c r="H298" s="76"/>
    </row>
    <row r="299" spans="1:8" ht="24" x14ac:dyDescent="0.55000000000000004">
      <c r="A299" s="1527" t="s">
        <v>221</v>
      </c>
      <c r="B299" s="1528"/>
      <c r="C299" s="1528"/>
      <c r="D299" s="1528"/>
      <c r="E299" s="1528"/>
      <c r="F299" s="1528"/>
      <c r="G299" s="1529"/>
      <c r="H299" s="76"/>
    </row>
    <row r="300" spans="1:8" ht="24" x14ac:dyDescent="0.55000000000000004">
      <c r="A300" s="101" t="s">
        <v>229</v>
      </c>
      <c r="B300" s="102" t="s">
        <v>223</v>
      </c>
      <c r="C300" s="103" t="s">
        <v>62</v>
      </c>
      <c r="D300" s="87" t="s">
        <v>62</v>
      </c>
      <c r="E300" s="1507">
        <v>0.02</v>
      </c>
      <c r="F300" s="1508"/>
      <c r="G300" s="88"/>
      <c r="H300" s="76"/>
    </row>
    <row r="301" spans="1:8" ht="24" x14ac:dyDescent="0.55000000000000004">
      <c r="A301" s="101" t="s">
        <v>227</v>
      </c>
      <c r="B301" s="102" t="s">
        <v>223</v>
      </c>
      <c r="C301" s="103" t="s">
        <v>62</v>
      </c>
      <c r="D301" s="87" t="s">
        <v>62</v>
      </c>
      <c r="E301" s="1507">
        <v>0.02</v>
      </c>
      <c r="F301" s="1508"/>
      <c r="G301" s="88"/>
      <c r="H301" s="76"/>
    </row>
    <row r="302" spans="1:8" ht="24" x14ac:dyDescent="0.55000000000000004">
      <c r="A302" s="101" t="s">
        <v>230</v>
      </c>
      <c r="B302" s="102" t="s">
        <v>223</v>
      </c>
      <c r="C302" s="103" t="s">
        <v>62</v>
      </c>
      <c r="D302" s="87" t="s">
        <v>62</v>
      </c>
      <c r="E302" s="1507">
        <v>0.02</v>
      </c>
      <c r="F302" s="1508"/>
      <c r="G302" s="88"/>
      <c r="H302" s="76"/>
    </row>
    <row r="303" spans="1:8" ht="24" x14ac:dyDescent="0.55000000000000004">
      <c r="A303" s="101" t="s">
        <v>226</v>
      </c>
      <c r="B303" s="102" t="s">
        <v>223</v>
      </c>
      <c r="C303" s="103" t="s">
        <v>62</v>
      </c>
      <c r="D303" s="87" t="s">
        <v>62</v>
      </c>
      <c r="E303" s="1507">
        <v>0.02</v>
      </c>
      <c r="F303" s="1508"/>
      <c r="G303" s="88"/>
      <c r="H303" s="76"/>
    </row>
    <row r="304" spans="1:8" ht="24" x14ac:dyDescent="0.55000000000000004">
      <c r="A304" s="101" t="s">
        <v>231</v>
      </c>
      <c r="B304" s="88" t="s">
        <v>223</v>
      </c>
      <c r="C304" s="104" t="s">
        <v>62</v>
      </c>
      <c r="D304" s="87" t="s">
        <v>62</v>
      </c>
      <c r="E304" s="1507">
        <v>0.02</v>
      </c>
      <c r="F304" s="1508"/>
      <c r="G304" s="88"/>
      <c r="H304" s="76"/>
    </row>
    <row r="305" spans="1:16" ht="24" x14ac:dyDescent="0.55000000000000004">
      <c r="A305" s="101" t="s">
        <v>222</v>
      </c>
      <c r="B305" s="102" t="s">
        <v>223</v>
      </c>
      <c r="C305" s="104" t="s">
        <v>62</v>
      </c>
      <c r="D305" s="87" t="s">
        <v>62</v>
      </c>
      <c r="E305" s="1507">
        <v>0.02</v>
      </c>
      <c r="F305" s="1508"/>
      <c r="G305" s="88"/>
      <c r="H305" s="76"/>
    </row>
    <row r="306" spans="1:16" ht="24" x14ac:dyDescent="0.55000000000000004">
      <c r="A306" s="101" t="s">
        <v>224</v>
      </c>
      <c r="B306" s="102" t="s">
        <v>223</v>
      </c>
      <c r="C306" s="103" t="s">
        <v>62</v>
      </c>
      <c r="D306" s="87" t="s">
        <v>62</v>
      </c>
      <c r="E306" s="1507">
        <v>0.02</v>
      </c>
      <c r="F306" s="1508"/>
      <c r="G306" s="88"/>
      <c r="H306" s="76"/>
    </row>
    <row r="307" spans="1:16" ht="24" x14ac:dyDescent="0.55000000000000004">
      <c r="A307" s="101" t="s">
        <v>228</v>
      </c>
      <c r="B307" s="102" t="s">
        <v>223</v>
      </c>
      <c r="C307" s="103" t="s">
        <v>62</v>
      </c>
      <c r="D307" s="87" t="s">
        <v>62</v>
      </c>
      <c r="E307" s="1507">
        <v>0.02</v>
      </c>
      <c r="F307" s="1508"/>
      <c r="G307" s="88"/>
      <c r="H307" s="76"/>
    </row>
    <row r="308" spans="1:16" ht="24" x14ac:dyDescent="0.55000000000000004">
      <c r="A308" s="101" t="s">
        <v>239</v>
      </c>
      <c r="B308" s="102" t="s">
        <v>223</v>
      </c>
      <c r="C308" s="104" t="s">
        <v>62</v>
      </c>
      <c r="D308" s="87" t="s">
        <v>62</v>
      </c>
      <c r="E308" s="1507">
        <v>0.02</v>
      </c>
      <c r="F308" s="1508"/>
      <c r="G308" s="88"/>
      <c r="H308" s="76"/>
    </row>
    <row r="309" spans="1:16" ht="24" x14ac:dyDescent="0.55000000000000004">
      <c r="A309" s="101" t="s">
        <v>241</v>
      </c>
      <c r="B309" s="88" t="s">
        <v>223</v>
      </c>
      <c r="C309" s="104" t="s">
        <v>62</v>
      </c>
      <c r="D309" s="87" t="s">
        <v>62</v>
      </c>
      <c r="E309" s="1507">
        <v>0.02</v>
      </c>
      <c r="F309" s="1508"/>
      <c r="G309" s="88"/>
      <c r="H309" s="76"/>
    </row>
    <row r="310" spans="1:16" ht="24" x14ac:dyDescent="0.55000000000000004">
      <c r="A310" s="101" t="s">
        <v>242</v>
      </c>
      <c r="B310" s="90" t="s">
        <v>223</v>
      </c>
      <c r="C310" s="104" t="s">
        <v>62</v>
      </c>
      <c r="D310" s="87" t="s">
        <v>62</v>
      </c>
      <c r="E310" s="1507">
        <v>0.02</v>
      </c>
      <c r="F310" s="1508"/>
      <c r="G310" s="90"/>
      <c r="H310" s="76"/>
    </row>
    <row r="311" spans="1:16" ht="24" x14ac:dyDescent="0.55000000000000004">
      <c r="A311" s="101" t="s">
        <v>240</v>
      </c>
      <c r="B311" s="88" t="s">
        <v>223</v>
      </c>
      <c r="C311" s="104" t="s">
        <v>62</v>
      </c>
      <c r="D311" s="87" t="s">
        <v>62</v>
      </c>
      <c r="E311" s="1507">
        <v>0.02</v>
      </c>
      <c r="F311" s="1508"/>
      <c r="G311" s="88"/>
      <c r="H311" s="76"/>
    </row>
    <row r="312" spans="1:16" ht="24.75" thickBot="1" x14ac:dyDescent="0.6">
      <c r="A312" s="98" t="s">
        <v>225</v>
      </c>
      <c r="B312" s="95" t="s">
        <v>223</v>
      </c>
      <c r="C312" s="105" t="s">
        <v>62</v>
      </c>
      <c r="D312" s="105" t="s">
        <v>62</v>
      </c>
      <c r="E312" s="1525">
        <v>0.02</v>
      </c>
      <c r="F312" s="1526"/>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13" t="s">
        <v>262</v>
      </c>
      <c r="B316" s="1513"/>
      <c r="C316" s="1513"/>
      <c r="D316" s="1513"/>
      <c r="E316" s="1513"/>
      <c r="F316" s="1513"/>
      <c r="G316" s="1513"/>
      <c r="H316" s="1513"/>
      <c r="I316" s="75" t="s">
        <v>263</v>
      </c>
      <c r="J316" s="76"/>
      <c r="K316" s="76"/>
      <c r="L316" s="76"/>
      <c r="M316" s="76"/>
      <c r="N316" s="76"/>
      <c r="O316" s="76"/>
    </row>
    <row r="317" spans="1:16" ht="24.75" thickBot="1" x14ac:dyDescent="0.6">
      <c r="A317" s="77" t="s">
        <v>255</v>
      </c>
      <c r="B317" s="78" t="s">
        <v>1</v>
      </c>
      <c r="C317" s="79" t="s">
        <v>183</v>
      </c>
      <c r="D317" s="79" t="s">
        <v>184</v>
      </c>
      <c r="E317" s="1514" t="s">
        <v>171</v>
      </c>
      <c r="F317" s="1515"/>
      <c r="G317" s="80" t="s">
        <v>131</v>
      </c>
      <c r="H317" s="76"/>
      <c r="I317" s="81" t="s">
        <v>191</v>
      </c>
      <c r="J317" s="80" t="s">
        <v>1</v>
      </c>
      <c r="K317" s="79" t="str">
        <f>C317</f>
        <v xml:space="preserve"> พ.ย.63</v>
      </c>
      <c r="L317" s="79" t="str">
        <f>D317</f>
        <v xml:space="preserve"> พ.ค.64</v>
      </c>
      <c r="M317" s="1516" t="s">
        <v>171</v>
      </c>
      <c r="N317" s="1517"/>
      <c r="O317" s="78" t="s">
        <v>131</v>
      </c>
      <c r="P317" s="76"/>
    </row>
    <row r="318" spans="1:16" ht="24" x14ac:dyDescent="0.55000000000000004">
      <c r="A318" s="1518" t="s">
        <v>192</v>
      </c>
      <c r="B318" s="1519"/>
      <c r="C318" s="1519"/>
      <c r="D318" s="1519"/>
      <c r="E318" s="1519"/>
      <c r="F318" s="1519"/>
      <c r="G318" s="1520"/>
      <c r="H318" s="76"/>
      <c r="I318" s="82" t="s">
        <v>193</v>
      </c>
      <c r="J318" s="83" t="s">
        <v>22</v>
      </c>
      <c r="K318" s="84" t="s">
        <v>62</v>
      </c>
      <c r="L318" s="85" t="s">
        <v>7</v>
      </c>
      <c r="M318" s="1521">
        <v>2.0000000000000001E-4</v>
      </c>
      <c r="N318" s="1522"/>
      <c r="O318" s="86" t="s">
        <v>256</v>
      </c>
      <c r="P318" s="76"/>
    </row>
    <row r="319" spans="1:16" ht="24" x14ac:dyDescent="0.55000000000000004">
      <c r="A319" s="43"/>
      <c r="B319" s="44" t="s">
        <v>173</v>
      </c>
      <c r="C319" s="87" t="s">
        <v>62</v>
      </c>
      <c r="D319" s="87" t="s">
        <v>62</v>
      </c>
      <c r="E319" s="1507">
        <v>0.02</v>
      </c>
      <c r="F319" s="1508"/>
      <c r="G319" s="88" t="s">
        <v>257</v>
      </c>
      <c r="H319" s="76"/>
      <c r="I319" s="89" t="s">
        <v>197</v>
      </c>
      <c r="J319" s="90" t="s">
        <v>22</v>
      </c>
      <c r="K319" s="91">
        <v>4.1000000000000003E-3</v>
      </c>
      <c r="L319" s="92" t="s">
        <v>264</v>
      </c>
      <c r="M319" s="1523">
        <v>2.9999999999999997E-4</v>
      </c>
      <c r="N319" s="1524"/>
      <c r="O319" s="88" t="s">
        <v>258</v>
      </c>
      <c r="P319" s="76"/>
    </row>
    <row r="320" spans="1:16" ht="24" x14ac:dyDescent="0.55000000000000004">
      <c r="A320" s="43"/>
      <c r="B320" s="44" t="s">
        <v>173</v>
      </c>
      <c r="C320" s="87" t="s">
        <v>62</v>
      </c>
      <c r="D320" s="87" t="s">
        <v>62</v>
      </c>
      <c r="E320" s="1507">
        <v>0.02</v>
      </c>
      <c r="F320" s="1508"/>
      <c r="G320" s="88"/>
      <c r="H320" s="76"/>
      <c r="I320" s="93" t="s">
        <v>201</v>
      </c>
      <c r="J320" s="90" t="s">
        <v>22</v>
      </c>
      <c r="K320" s="87" t="s">
        <v>62</v>
      </c>
      <c r="L320" s="87" t="s">
        <v>265</v>
      </c>
      <c r="M320" s="1509">
        <v>5.0000000000000001E-3</v>
      </c>
      <c r="N320" s="1510"/>
      <c r="O320" s="88" t="s">
        <v>259</v>
      </c>
      <c r="P320" s="76"/>
    </row>
    <row r="321" spans="1:16" ht="24" x14ac:dyDescent="0.55000000000000004">
      <c r="A321" s="43"/>
      <c r="B321" s="44" t="s">
        <v>173</v>
      </c>
      <c r="C321" s="87" t="s">
        <v>62</v>
      </c>
      <c r="D321" s="87" t="s">
        <v>62</v>
      </c>
      <c r="E321" s="1507">
        <v>0.02</v>
      </c>
      <c r="F321" s="1508"/>
      <c r="G321" s="88"/>
      <c r="H321" s="76"/>
      <c r="I321" s="93" t="s">
        <v>204</v>
      </c>
      <c r="J321" s="90" t="s">
        <v>22</v>
      </c>
      <c r="K321" s="87" t="s">
        <v>62</v>
      </c>
      <c r="L321" s="87" t="s">
        <v>266</v>
      </c>
      <c r="M321" s="1509">
        <v>5.0000000000000001E-3</v>
      </c>
      <c r="N321" s="1510"/>
      <c r="O321" s="88" t="s">
        <v>260</v>
      </c>
      <c r="P321" s="76"/>
    </row>
    <row r="322" spans="1:16" ht="24.75" thickBot="1" x14ac:dyDescent="0.6">
      <c r="A322" s="43"/>
      <c r="B322" s="44" t="s">
        <v>173</v>
      </c>
      <c r="C322" s="87" t="s">
        <v>62</v>
      </c>
      <c r="D322" s="87" t="s">
        <v>62</v>
      </c>
      <c r="E322" s="1507">
        <v>0.02</v>
      </c>
      <c r="F322" s="1508"/>
      <c r="G322" s="88"/>
      <c r="H322" s="76"/>
      <c r="I322" s="94" t="s">
        <v>206</v>
      </c>
      <c r="J322" s="95" t="s">
        <v>22</v>
      </c>
      <c r="K322" s="96" t="s">
        <v>62</v>
      </c>
      <c r="L322" s="96" t="s">
        <v>266</v>
      </c>
      <c r="M322" s="1511">
        <v>5.0000000000000001E-3</v>
      </c>
      <c r="N322" s="1512"/>
      <c r="O322" s="97" t="s">
        <v>260</v>
      </c>
      <c r="P322" s="76"/>
    </row>
    <row r="323" spans="1:16" ht="24" x14ac:dyDescent="0.55000000000000004">
      <c r="A323" s="98" t="s">
        <v>217</v>
      </c>
      <c r="B323" s="44" t="s">
        <v>173</v>
      </c>
      <c r="C323" s="87" t="s">
        <v>62</v>
      </c>
      <c r="D323" s="87" t="s">
        <v>62</v>
      </c>
      <c r="E323" s="1507">
        <v>0.02</v>
      </c>
      <c r="F323" s="1508"/>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07">
        <v>0.02</v>
      </c>
      <c r="F324" s="1508"/>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07">
        <v>0.02</v>
      </c>
      <c r="F325" s="1508"/>
      <c r="G325" s="88" t="s">
        <v>261</v>
      </c>
      <c r="H325" s="76"/>
    </row>
    <row r="326" spans="1:16" ht="24" x14ac:dyDescent="0.55000000000000004">
      <c r="A326" s="98" t="s">
        <v>212</v>
      </c>
      <c r="B326" s="44" t="s">
        <v>173</v>
      </c>
      <c r="C326" s="87" t="s">
        <v>62</v>
      </c>
      <c r="D326" s="87" t="s">
        <v>62</v>
      </c>
      <c r="E326" s="1507">
        <v>0.02</v>
      </c>
      <c r="F326" s="1508"/>
      <c r="G326" s="88"/>
      <c r="H326" s="76"/>
    </row>
    <row r="327" spans="1:16" ht="24" x14ac:dyDescent="0.55000000000000004">
      <c r="A327" s="98" t="s">
        <v>215</v>
      </c>
      <c r="B327" s="44" t="s">
        <v>173</v>
      </c>
      <c r="C327" s="87" t="s">
        <v>62</v>
      </c>
      <c r="D327" s="87" t="s">
        <v>62</v>
      </c>
      <c r="E327" s="1507">
        <v>0.04</v>
      </c>
      <c r="F327" s="1508"/>
      <c r="G327" s="88"/>
      <c r="H327" s="76"/>
    </row>
    <row r="328" spans="1:16" ht="24" x14ac:dyDescent="0.55000000000000004">
      <c r="A328" s="98" t="s">
        <v>199</v>
      </c>
      <c r="B328" s="44" t="s">
        <v>173</v>
      </c>
      <c r="C328" s="87" t="s">
        <v>62</v>
      </c>
      <c r="D328" s="87" t="s">
        <v>62</v>
      </c>
      <c r="E328" s="1507">
        <v>0.02</v>
      </c>
      <c r="F328" s="1508"/>
      <c r="G328" s="88" t="s">
        <v>259</v>
      </c>
      <c r="H328" s="76"/>
    </row>
    <row r="329" spans="1:16" ht="24" x14ac:dyDescent="0.55000000000000004">
      <c r="A329" s="98" t="s">
        <v>209</v>
      </c>
      <c r="B329" s="44" t="s">
        <v>173</v>
      </c>
      <c r="C329" s="87" t="s">
        <v>62</v>
      </c>
      <c r="D329" s="87" t="s">
        <v>62</v>
      </c>
      <c r="E329" s="1507">
        <v>0.04</v>
      </c>
      <c r="F329" s="1508"/>
      <c r="G329" s="88" t="s">
        <v>69</v>
      </c>
      <c r="H329" s="76"/>
    </row>
    <row r="330" spans="1:16" ht="24" x14ac:dyDescent="0.55000000000000004">
      <c r="A330" s="98" t="s">
        <v>213</v>
      </c>
      <c r="B330" s="44" t="s">
        <v>173</v>
      </c>
      <c r="C330" s="87" t="s">
        <v>62</v>
      </c>
      <c r="D330" s="87" t="s">
        <v>62</v>
      </c>
      <c r="E330" s="1507">
        <v>0.04</v>
      </c>
      <c r="F330" s="1508"/>
      <c r="G330" s="88"/>
      <c r="H330" s="76"/>
    </row>
    <row r="331" spans="1:16" ht="24" x14ac:dyDescent="0.55000000000000004">
      <c r="A331" s="98" t="s">
        <v>214</v>
      </c>
      <c r="B331" s="44" t="s">
        <v>173</v>
      </c>
      <c r="C331" s="87" t="s">
        <v>62</v>
      </c>
      <c r="D331" s="87" t="s">
        <v>62</v>
      </c>
      <c r="E331" s="1507">
        <v>0.04</v>
      </c>
      <c r="F331" s="1508"/>
      <c r="G331" s="88"/>
      <c r="H331" s="76"/>
    </row>
    <row r="332" spans="1:16" ht="24" x14ac:dyDescent="0.55000000000000004">
      <c r="A332" s="98" t="s">
        <v>210</v>
      </c>
      <c r="B332" s="44" t="s">
        <v>173</v>
      </c>
      <c r="C332" s="87" t="s">
        <v>62</v>
      </c>
      <c r="D332" s="87" t="s">
        <v>62</v>
      </c>
      <c r="E332" s="1507">
        <v>0.04</v>
      </c>
      <c r="F332" s="1508"/>
      <c r="G332" s="88"/>
      <c r="H332" s="76"/>
    </row>
    <row r="333" spans="1:16" ht="24" x14ac:dyDescent="0.55000000000000004">
      <c r="A333" s="98" t="s">
        <v>211</v>
      </c>
      <c r="B333" s="44" t="s">
        <v>173</v>
      </c>
      <c r="C333" s="87" t="s">
        <v>62</v>
      </c>
      <c r="D333" s="87" t="s">
        <v>62</v>
      </c>
      <c r="E333" s="1507">
        <v>0.04</v>
      </c>
      <c r="F333" s="1508"/>
      <c r="G333" s="88"/>
      <c r="H333" s="76"/>
    </row>
    <row r="334" spans="1:16" ht="24" x14ac:dyDescent="0.55000000000000004">
      <c r="A334" s="98" t="s">
        <v>216</v>
      </c>
      <c r="B334" s="44" t="s">
        <v>173</v>
      </c>
      <c r="C334" s="87" t="s">
        <v>62</v>
      </c>
      <c r="D334" s="87" t="s">
        <v>62</v>
      </c>
      <c r="E334" s="1507">
        <v>0.04</v>
      </c>
      <c r="F334" s="1508"/>
      <c r="G334" s="88"/>
      <c r="H334" s="76"/>
    </row>
    <row r="335" spans="1:16" ht="24" x14ac:dyDescent="0.55000000000000004">
      <c r="A335" s="101" t="s">
        <v>250</v>
      </c>
      <c r="B335" s="44" t="s">
        <v>173</v>
      </c>
      <c r="C335" s="87" t="s">
        <v>62</v>
      </c>
      <c r="D335" s="87" t="s">
        <v>62</v>
      </c>
      <c r="E335" s="1507">
        <v>0.2</v>
      </c>
      <c r="F335" s="1508"/>
      <c r="G335" s="102"/>
      <c r="H335" s="76"/>
    </row>
    <row r="336" spans="1:16" ht="24" x14ac:dyDescent="0.55000000000000004">
      <c r="A336" s="101" t="s">
        <v>267</v>
      </c>
      <c r="B336" s="44" t="s">
        <v>173</v>
      </c>
      <c r="C336" s="108" t="s">
        <v>7</v>
      </c>
      <c r="D336" s="87" t="s">
        <v>62</v>
      </c>
      <c r="E336" s="1507">
        <v>0.2</v>
      </c>
      <c r="F336" s="1508"/>
      <c r="G336" s="102"/>
      <c r="H336" s="76"/>
    </row>
    <row r="337" spans="1:8" ht="24" x14ac:dyDescent="0.55000000000000004">
      <c r="A337" s="1527" t="s">
        <v>221</v>
      </c>
      <c r="B337" s="1528"/>
      <c r="C337" s="1528"/>
      <c r="D337" s="1528"/>
      <c r="E337" s="1528"/>
      <c r="F337" s="1528"/>
      <c r="G337" s="1529"/>
      <c r="H337" s="76"/>
    </row>
    <row r="338" spans="1:8" ht="24" x14ac:dyDescent="0.55000000000000004">
      <c r="A338" s="101" t="s">
        <v>229</v>
      </c>
      <c r="B338" s="102" t="s">
        <v>223</v>
      </c>
      <c r="C338" s="87" t="s">
        <v>62</v>
      </c>
      <c r="D338" s="87" t="s">
        <v>62</v>
      </c>
      <c r="E338" s="1507">
        <v>0.02</v>
      </c>
      <c r="F338" s="1508"/>
      <c r="G338" s="88"/>
      <c r="H338" s="76"/>
    </row>
    <row r="339" spans="1:8" ht="24" x14ac:dyDescent="0.55000000000000004">
      <c r="A339" s="101" t="s">
        <v>227</v>
      </c>
      <c r="B339" s="102" t="s">
        <v>223</v>
      </c>
      <c r="C339" s="87" t="s">
        <v>62</v>
      </c>
      <c r="D339" s="87" t="s">
        <v>62</v>
      </c>
      <c r="E339" s="1507">
        <v>0.02</v>
      </c>
      <c r="F339" s="1508"/>
      <c r="G339" s="88"/>
      <c r="H339" s="76"/>
    </row>
    <row r="340" spans="1:8" ht="24" x14ac:dyDescent="0.55000000000000004">
      <c r="A340" s="101" t="s">
        <v>230</v>
      </c>
      <c r="B340" s="102" t="s">
        <v>223</v>
      </c>
      <c r="C340" s="87" t="s">
        <v>62</v>
      </c>
      <c r="D340" s="87" t="s">
        <v>62</v>
      </c>
      <c r="E340" s="1507">
        <v>0.02</v>
      </c>
      <c r="F340" s="1508"/>
      <c r="G340" s="88"/>
      <c r="H340" s="76"/>
    </row>
    <row r="341" spans="1:8" ht="24" x14ac:dyDescent="0.55000000000000004">
      <c r="A341" s="101" t="s">
        <v>226</v>
      </c>
      <c r="B341" s="102" t="s">
        <v>223</v>
      </c>
      <c r="C341" s="87" t="s">
        <v>62</v>
      </c>
      <c r="D341" s="87" t="s">
        <v>62</v>
      </c>
      <c r="E341" s="1507">
        <v>0.02</v>
      </c>
      <c r="F341" s="1508"/>
      <c r="G341" s="88"/>
      <c r="H341" s="76"/>
    </row>
    <row r="342" spans="1:8" ht="24" x14ac:dyDescent="0.55000000000000004">
      <c r="A342" s="101" t="s">
        <v>231</v>
      </c>
      <c r="B342" s="88" t="s">
        <v>223</v>
      </c>
      <c r="C342" s="87" t="s">
        <v>62</v>
      </c>
      <c r="D342" s="87" t="s">
        <v>62</v>
      </c>
      <c r="E342" s="1507">
        <v>0.02</v>
      </c>
      <c r="F342" s="1508"/>
      <c r="G342" s="88"/>
      <c r="H342" s="76"/>
    </row>
    <row r="343" spans="1:8" ht="24" x14ac:dyDescent="0.55000000000000004">
      <c r="A343" s="101" t="s">
        <v>222</v>
      </c>
      <c r="B343" s="102" t="s">
        <v>223</v>
      </c>
      <c r="C343" s="87" t="s">
        <v>62</v>
      </c>
      <c r="D343" s="87" t="s">
        <v>62</v>
      </c>
      <c r="E343" s="1507">
        <v>0.02</v>
      </c>
      <c r="F343" s="1508"/>
      <c r="G343" s="88"/>
      <c r="H343" s="76"/>
    </row>
    <row r="344" spans="1:8" ht="24" x14ac:dyDescent="0.55000000000000004">
      <c r="A344" s="101" t="s">
        <v>224</v>
      </c>
      <c r="B344" s="102" t="s">
        <v>223</v>
      </c>
      <c r="C344" s="87" t="s">
        <v>62</v>
      </c>
      <c r="D344" s="87" t="s">
        <v>62</v>
      </c>
      <c r="E344" s="1507">
        <v>0.02</v>
      </c>
      <c r="F344" s="1508"/>
      <c r="G344" s="88"/>
      <c r="H344" s="76"/>
    </row>
    <row r="345" spans="1:8" ht="24" x14ac:dyDescent="0.55000000000000004">
      <c r="A345" s="101" t="s">
        <v>228</v>
      </c>
      <c r="B345" s="102" t="s">
        <v>223</v>
      </c>
      <c r="C345" s="87" t="s">
        <v>62</v>
      </c>
      <c r="D345" s="87" t="s">
        <v>62</v>
      </c>
      <c r="E345" s="1507">
        <v>0.02</v>
      </c>
      <c r="F345" s="1508"/>
      <c r="G345" s="88"/>
      <c r="H345" s="76"/>
    </row>
    <row r="346" spans="1:8" ht="24" x14ac:dyDescent="0.55000000000000004">
      <c r="A346" s="101" t="s">
        <v>239</v>
      </c>
      <c r="B346" s="102" t="s">
        <v>223</v>
      </c>
      <c r="C346" s="87" t="s">
        <v>62</v>
      </c>
      <c r="D346" s="87" t="s">
        <v>62</v>
      </c>
      <c r="E346" s="1507">
        <v>0.02</v>
      </c>
      <c r="F346" s="1508"/>
      <c r="G346" s="88"/>
      <c r="H346" s="76"/>
    </row>
    <row r="347" spans="1:8" ht="24" x14ac:dyDescent="0.55000000000000004">
      <c r="A347" s="101" t="s">
        <v>241</v>
      </c>
      <c r="B347" s="88" t="s">
        <v>223</v>
      </c>
      <c r="C347" s="87" t="s">
        <v>62</v>
      </c>
      <c r="D347" s="87" t="s">
        <v>62</v>
      </c>
      <c r="E347" s="1507">
        <v>0.02</v>
      </c>
      <c r="F347" s="1508"/>
      <c r="G347" s="88"/>
      <c r="H347" s="76"/>
    </row>
    <row r="348" spans="1:8" ht="24" x14ac:dyDescent="0.55000000000000004">
      <c r="A348" s="101" t="s">
        <v>242</v>
      </c>
      <c r="B348" s="90" t="s">
        <v>223</v>
      </c>
      <c r="C348" s="87" t="s">
        <v>62</v>
      </c>
      <c r="D348" s="87" t="s">
        <v>62</v>
      </c>
      <c r="E348" s="1507">
        <v>0.02</v>
      </c>
      <c r="F348" s="1508"/>
      <c r="G348" s="90"/>
      <c r="H348" s="76"/>
    </row>
    <row r="349" spans="1:8" ht="24" x14ac:dyDescent="0.55000000000000004">
      <c r="A349" s="101" t="s">
        <v>240</v>
      </c>
      <c r="B349" s="88" t="s">
        <v>223</v>
      </c>
      <c r="C349" s="87" t="s">
        <v>62</v>
      </c>
      <c r="D349" s="87" t="s">
        <v>62</v>
      </c>
      <c r="E349" s="1507">
        <v>0.02</v>
      </c>
      <c r="F349" s="1508"/>
      <c r="G349" s="88"/>
      <c r="H349" s="76"/>
    </row>
    <row r="350" spans="1:8" ht="24.75" thickBot="1" x14ac:dyDescent="0.6">
      <c r="A350" s="98" t="s">
        <v>225</v>
      </c>
      <c r="B350" s="95" t="s">
        <v>223</v>
      </c>
      <c r="C350" s="109" t="s">
        <v>62</v>
      </c>
      <c r="D350" s="109" t="s">
        <v>62</v>
      </c>
      <c r="E350" s="1525">
        <v>0.02</v>
      </c>
      <c r="F350" s="1526"/>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13" t="s">
        <v>269</v>
      </c>
      <c r="B354" s="1513"/>
      <c r="C354" s="1513"/>
      <c r="D354" s="1513"/>
      <c r="E354" s="1513"/>
      <c r="F354" s="1513"/>
      <c r="G354" s="1513"/>
      <c r="H354" s="1513"/>
      <c r="I354" s="75" t="s">
        <v>270</v>
      </c>
      <c r="J354" s="76"/>
      <c r="K354" s="76"/>
      <c r="L354" s="76"/>
      <c r="M354" s="76"/>
      <c r="N354" s="76"/>
      <c r="O354" s="76"/>
    </row>
    <row r="355" spans="1:15" ht="24.75" thickBot="1" x14ac:dyDescent="0.6">
      <c r="A355" s="77" t="s">
        <v>255</v>
      </c>
      <c r="B355" s="78" t="s">
        <v>1</v>
      </c>
      <c r="C355" s="79" t="s">
        <v>187</v>
      </c>
      <c r="D355" s="79" t="s">
        <v>188</v>
      </c>
      <c r="E355" s="1514" t="s">
        <v>171</v>
      </c>
      <c r="F355" s="1515"/>
      <c r="G355" s="80" t="s">
        <v>131</v>
      </c>
      <c r="H355" s="76"/>
      <c r="I355" s="81" t="s">
        <v>191</v>
      </c>
      <c r="J355" s="80" t="s">
        <v>1</v>
      </c>
      <c r="K355" s="79" t="str">
        <f>C355</f>
        <v xml:space="preserve"> พ.ย.64</v>
      </c>
      <c r="L355" s="79" t="str">
        <f>D355</f>
        <v xml:space="preserve"> พ.ค.65</v>
      </c>
      <c r="M355" s="1516" t="s">
        <v>171</v>
      </c>
      <c r="N355" s="1517"/>
      <c r="O355" s="78" t="s">
        <v>131</v>
      </c>
    </row>
    <row r="356" spans="1:15" ht="24" x14ac:dyDescent="0.55000000000000004">
      <c r="A356" s="1518" t="s">
        <v>192</v>
      </c>
      <c r="B356" s="1519"/>
      <c r="C356" s="1519"/>
      <c r="D356" s="1519"/>
      <c r="E356" s="1519"/>
      <c r="F356" s="1519"/>
      <c r="G356" s="1520"/>
      <c r="H356" s="76"/>
      <c r="I356" s="82" t="s">
        <v>193</v>
      </c>
      <c r="J356" s="83" t="s">
        <v>22</v>
      </c>
      <c r="K356" s="84" t="s">
        <v>7</v>
      </c>
      <c r="L356" s="85" t="s">
        <v>7</v>
      </c>
      <c r="M356" s="1521">
        <v>2.0000000000000001E-4</v>
      </c>
      <c r="N356" s="1522"/>
      <c r="O356" s="86" t="s">
        <v>256</v>
      </c>
    </row>
    <row r="357" spans="1:15" ht="24" x14ac:dyDescent="0.55000000000000004">
      <c r="A357" s="43"/>
      <c r="B357" s="44" t="s">
        <v>173</v>
      </c>
      <c r="C357" s="87" t="s">
        <v>62</v>
      </c>
      <c r="D357" s="87" t="s">
        <v>62</v>
      </c>
      <c r="E357" s="1507">
        <v>0.02</v>
      </c>
      <c r="F357" s="1508"/>
      <c r="G357" s="88" t="s">
        <v>257</v>
      </c>
      <c r="H357" s="76"/>
      <c r="I357" s="89" t="s">
        <v>197</v>
      </c>
      <c r="J357" s="90" t="s">
        <v>22</v>
      </c>
      <c r="K357" s="91">
        <v>6.1999999999999998E-3</v>
      </c>
      <c r="L357" s="92">
        <v>3.3999999999999998E-3</v>
      </c>
      <c r="M357" s="1523">
        <v>2.9999999999999997E-4</v>
      </c>
      <c r="N357" s="1524"/>
      <c r="O357" s="88" t="s">
        <v>258</v>
      </c>
    </row>
    <row r="358" spans="1:15" ht="24" x14ac:dyDescent="0.55000000000000004">
      <c r="A358" s="43"/>
      <c r="B358" s="44" t="s">
        <v>173</v>
      </c>
      <c r="C358" s="87" t="s">
        <v>62</v>
      </c>
      <c r="D358" s="87" t="s">
        <v>62</v>
      </c>
      <c r="E358" s="1507">
        <v>0.02</v>
      </c>
      <c r="F358" s="1508"/>
      <c r="G358" s="88"/>
      <c r="H358" s="76"/>
      <c r="I358" s="93" t="s">
        <v>201</v>
      </c>
      <c r="J358" s="90" t="s">
        <v>22</v>
      </c>
      <c r="K358" s="87" t="s">
        <v>62</v>
      </c>
      <c r="L358" s="87" t="s">
        <v>62</v>
      </c>
      <c r="M358" s="1509">
        <v>5.0000000000000001E-3</v>
      </c>
      <c r="N358" s="1510"/>
      <c r="O358" s="88" t="s">
        <v>259</v>
      </c>
    </row>
    <row r="359" spans="1:15" ht="24" x14ac:dyDescent="0.55000000000000004">
      <c r="A359" s="43"/>
      <c r="B359" s="44" t="s">
        <v>173</v>
      </c>
      <c r="C359" s="87" t="s">
        <v>62</v>
      </c>
      <c r="D359" s="87" t="s">
        <v>62</v>
      </c>
      <c r="E359" s="1507">
        <v>0.02</v>
      </c>
      <c r="F359" s="1508"/>
      <c r="G359" s="88"/>
      <c r="H359" s="76"/>
      <c r="I359" s="93" t="s">
        <v>204</v>
      </c>
      <c r="J359" s="90" t="s">
        <v>22</v>
      </c>
      <c r="K359" s="87" t="s">
        <v>62</v>
      </c>
      <c r="L359" s="87" t="s">
        <v>62</v>
      </c>
      <c r="M359" s="1509">
        <v>5.0000000000000001E-3</v>
      </c>
      <c r="N359" s="1510"/>
      <c r="O359" s="88" t="s">
        <v>260</v>
      </c>
    </row>
    <row r="360" spans="1:15" ht="24.75" thickBot="1" x14ac:dyDescent="0.6">
      <c r="A360" s="43"/>
      <c r="B360" s="44" t="s">
        <v>173</v>
      </c>
      <c r="C360" s="87" t="s">
        <v>62</v>
      </c>
      <c r="D360" s="87" t="s">
        <v>62</v>
      </c>
      <c r="E360" s="1507">
        <v>0.02</v>
      </c>
      <c r="F360" s="1508"/>
      <c r="G360" s="88"/>
      <c r="H360" s="76"/>
      <c r="I360" s="94" t="s">
        <v>206</v>
      </c>
      <c r="J360" s="95" t="s">
        <v>22</v>
      </c>
      <c r="K360" s="96" t="s">
        <v>62</v>
      </c>
      <c r="L360" s="96" t="s">
        <v>62</v>
      </c>
      <c r="M360" s="1511">
        <v>5.0000000000000001E-3</v>
      </c>
      <c r="N360" s="1512"/>
      <c r="O360" s="97" t="s">
        <v>260</v>
      </c>
    </row>
    <row r="361" spans="1:15" ht="24" x14ac:dyDescent="0.55000000000000004">
      <c r="A361" s="110" t="s">
        <v>217</v>
      </c>
      <c r="B361" s="111" t="s">
        <v>173</v>
      </c>
      <c r="C361" s="87" t="s">
        <v>62</v>
      </c>
      <c r="D361" s="87" t="s">
        <v>62</v>
      </c>
      <c r="E361" s="1500">
        <v>0.02</v>
      </c>
      <c r="F361" s="1501"/>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00">
        <v>0.02</v>
      </c>
      <c r="F362" s="1501"/>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00">
        <v>0.02</v>
      </c>
      <c r="F363" s="1501"/>
      <c r="G363" s="112" t="s">
        <v>261</v>
      </c>
      <c r="H363" s="76"/>
    </row>
    <row r="364" spans="1:15" ht="24" x14ac:dyDescent="0.55000000000000004">
      <c r="A364" s="110" t="s">
        <v>212</v>
      </c>
      <c r="B364" s="111" t="s">
        <v>173</v>
      </c>
      <c r="C364" s="87" t="s">
        <v>62</v>
      </c>
      <c r="D364" s="87" t="s">
        <v>62</v>
      </c>
      <c r="E364" s="1500">
        <v>0.02</v>
      </c>
      <c r="F364" s="1501"/>
      <c r="G364" s="112"/>
      <c r="H364" s="76"/>
    </row>
    <row r="365" spans="1:15" ht="24" x14ac:dyDescent="0.55000000000000004">
      <c r="A365" s="110" t="s">
        <v>215</v>
      </c>
      <c r="B365" s="111" t="s">
        <v>173</v>
      </c>
      <c r="C365" s="87" t="s">
        <v>62</v>
      </c>
      <c r="D365" s="87" t="s">
        <v>62</v>
      </c>
      <c r="E365" s="1500">
        <v>0.04</v>
      </c>
      <c r="F365" s="1501"/>
      <c r="G365" s="112"/>
      <c r="H365" s="76"/>
    </row>
    <row r="366" spans="1:15" ht="24" x14ac:dyDescent="0.55000000000000004">
      <c r="A366" s="110" t="s">
        <v>199</v>
      </c>
      <c r="B366" s="111" t="s">
        <v>173</v>
      </c>
      <c r="C366" s="87" t="s">
        <v>62</v>
      </c>
      <c r="D366" s="87" t="s">
        <v>62</v>
      </c>
      <c r="E366" s="1500">
        <v>0.02</v>
      </c>
      <c r="F366" s="1501"/>
      <c r="G366" s="112" t="s">
        <v>259</v>
      </c>
      <c r="H366" s="76"/>
    </row>
    <row r="367" spans="1:15" ht="24" x14ac:dyDescent="0.55000000000000004">
      <c r="A367" s="110" t="s">
        <v>209</v>
      </c>
      <c r="B367" s="111" t="s">
        <v>173</v>
      </c>
      <c r="C367" s="87" t="s">
        <v>62</v>
      </c>
      <c r="D367" s="87" t="s">
        <v>62</v>
      </c>
      <c r="E367" s="1500">
        <v>0.04</v>
      </c>
      <c r="F367" s="1501"/>
      <c r="G367" s="112" t="s">
        <v>69</v>
      </c>
      <c r="H367" s="76"/>
    </row>
    <row r="368" spans="1:15" ht="24" x14ac:dyDescent="0.55000000000000004">
      <c r="A368" s="110" t="s">
        <v>213</v>
      </c>
      <c r="B368" s="111" t="s">
        <v>173</v>
      </c>
      <c r="C368" s="87" t="s">
        <v>62</v>
      </c>
      <c r="D368" s="87" t="s">
        <v>62</v>
      </c>
      <c r="E368" s="1500">
        <v>0.04</v>
      </c>
      <c r="F368" s="1501"/>
      <c r="G368" s="112"/>
      <c r="H368" s="76"/>
    </row>
    <row r="369" spans="1:8" ht="24" x14ac:dyDescent="0.55000000000000004">
      <c r="A369" s="110" t="s">
        <v>214</v>
      </c>
      <c r="B369" s="111" t="s">
        <v>173</v>
      </c>
      <c r="C369" s="87" t="s">
        <v>62</v>
      </c>
      <c r="D369" s="87" t="s">
        <v>62</v>
      </c>
      <c r="E369" s="1500">
        <v>0.04</v>
      </c>
      <c r="F369" s="1501"/>
      <c r="G369" s="112"/>
      <c r="H369" s="76"/>
    </row>
    <row r="370" spans="1:8" ht="24" x14ac:dyDescent="0.55000000000000004">
      <c r="A370" s="110" t="s">
        <v>210</v>
      </c>
      <c r="B370" s="111" t="s">
        <v>173</v>
      </c>
      <c r="C370" s="87" t="s">
        <v>62</v>
      </c>
      <c r="D370" s="87" t="s">
        <v>62</v>
      </c>
      <c r="E370" s="1500">
        <v>0.04</v>
      </c>
      <c r="F370" s="1501"/>
      <c r="G370" s="112"/>
      <c r="H370" s="76"/>
    </row>
    <row r="371" spans="1:8" ht="24" x14ac:dyDescent="0.55000000000000004">
      <c r="A371" s="110" t="s">
        <v>211</v>
      </c>
      <c r="B371" s="111" t="s">
        <v>173</v>
      </c>
      <c r="C371" s="87" t="s">
        <v>62</v>
      </c>
      <c r="D371" s="87" t="s">
        <v>62</v>
      </c>
      <c r="E371" s="1500">
        <v>0.04</v>
      </c>
      <c r="F371" s="1501"/>
      <c r="G371" s="112"/>
      <c r="H371" s="76"/>
    </row>
    <row r="372" spans="1:8" ht="24" x14ac:dyDescent="0.55000000000000004">
      <c r="A372" s="110" t="s">
        <v>216</v>
      </c>
      <c r="B372" s="111" t="s">
        <v>173</v>
      </c>
      <c r="C372" s="87" t="s">
        <v>62</v>
      </c>
      <c r="D372" s="87" t="s">
        <v>62</v>
      </c>
      <c r="E372" s="1500">
        <v>0.04</v>
      </c>
      <c r="F372" s="1501"/>
      <c r="G372" s="112"/>
      <c r="H372" s="76"/>
    </row>
    <row r="373" spans="1:8" ht="24" x14ac:dyDescent="0.55000000000000004">
      <c r="A373" s="113" t="s">
        <v>250</v>
      </c>
      <c r="B373" s="111" t="s">
        <v>173</v>
      </c>
      <c r="C373" s="87" t="s">
        <v>62</v>
      </c>
      <c r="D373" s="87" t="s">
        <v>62</v>
      </c>
      <c r="E373" s="1500">
        <v>0.2</v>
      </c>
      <c r="F373" s="1501"/>
      <c r="G373" s="114"/>
      <c r="H373" s="76"/>
    </row>
    <row r="374" spans="1:8" ht="24" x14ac:dyDescent="0.55000000000000004">
      <c r="A374" s="113" t="s">
        <v>267</v>
      </c>
      <c r="B374" s="111" t="s">
        <v>173</v>
      </c>
      <c r="C374" s="108" t="s">
        <v>7</v>
      </c>
      <c r="D374" s="87" t="s">
        <v>7</v>
      </c>
      <c r="E374" s="1500">
        <v>0.2</v>
      </c>
      <c r="F374" s="1501"/>
      <c r="G374" s="114"/>
      <c r="H374" s="76"/>
    </row>
    <row r="375" spans="1:8" ht="24" x14ac:dyDescent="0.55000000000000004">
      <c r="A375" s="1504" t="s">
        <v>221</v>
      </c>
      <c r="B375" s="1505"/>
      <c r="C375" s="1505"/>
      <c r="D375" s="1505"/>
      <c r="E375" s="1505"/>
      <c r="F375" s="1505"/>
      <c r="G375" s="1506"/>
      <c r="H375" s="76"/>
    </row>
    <row r="376" spans="1:8" ht="24" x14ac:dyDescent="0.55000000000000004">
      <c r="A376" s="113" t="s">
        <v>229</v>
      </c>
      <c r="B376" s="114" t="s">
        <v>223</v>
      </c>
      <c r="C376" s="87" t="s">
        <v>62</v>
      </c>
      <c r="D376" s="87" t="s">
        <v>62</v>
      </c>
      <c r="E376" s="1500">
        <v>0.02</v>
      </c>
      <c r="F376" s="1501"/>
      <c r="G376" s="112"/>
      <c r="H376" s="76"/>
    </row>
    <row r="377" spans="1:8" ht="24" x14ac:dyDescent="0.55000000000000004">
      <c r="A377" s="113" t="s">
        <v>227</v>
      </c>
      <c r="B377" s="114" t="s">
        <v>223</v>
      </c>
      <c r="C377" s="87" t="s">
        <v>62</v>
      </c>
      <c r="D377" s="87" t="s">
        <v>62</v>
      </c>
      <c r="E377" s="1500">
        <v>0.02</v>
      </c>
      <c r="F377" s="1501"/>
      <c r="G377" s="112"/>
      <c r="H377" s="76"/>
    </row>
    <row r="378" spans="1:8" ht="24" x14ac:dyDescent="0.55000000000000004">
      <c r="A378" s="113" t="s">
        <v>230</v>
      </c>
      <c r="B378" s="114" t="s">
        <v>223</v>
      </c>
      <c r="C378" s="87" t="s">
        <v>62</v>
      </c>
      <c r="D378" s="87" t="s">
        <v>62</v>
      </c>
      <c r="E378" s="1500">
        <v>0.02</v>
      </c>
      <c r="F378" s="1501"/>
      <c r="G378" s="112"/>
      <c r="H378" s="76"/>
    </row>
    <row r="379" spans="1:8" ht="24" x14ac:dyDescent="0.55000000000000004">
      <c r="A379" s="113" t="s">
        <v>226</v>
      </c>
      <c r="B379" s="114" t="s">
        <v>223</v>
      </c>
      <c r="C379" s="87" t="s">
        <v>62</v>
      </c>
      <c r="D379" s="87" t="s">
        <v>62</v>
      </c>
      <c r="E379" s="1500">
        <v>0.02</v>
      </c>
      <c r="F379" s="1501"/>
      <c r="G379" s="112"/>
      <c r="H379" s="76"/>
    </row>
    <row r="380" spans="1:8" ht="24" x14ac:dyDescent="0.55000000000000004">
      <c r="A380" s="113" t="s">
        <v>231</v>
      </c>
      <c r="B380" s="112" t="s">
        <v>223</v>
      </c>
      <c r="C380" s="87" t="s">
        <v>62</v>
      </c>
      <c r="D380" s="87" t="s">
        <v>62</v>
      </c>
      <c r="E380" s="1500">
        <v>0.02</v>
      </c>
      <c r="F380" s="1501"/>
      <c r="G380" s="112"/>
      <c r="H380" s="76"/>
    </row>
    <row r="381" spans="1:8" ht="24" x14ac:dyDescent="0.55000000000000004">
      <c r="A381" s="113" t="s">
        <v>222</v>
      </c>
      <c r="B381" s="114" t="s">
        <v>223</v>
      </c>
      <c r="C381" s="87" t="s">
        <v>62</v>
      </c>
      <c r="D381" s="87" t="s">
        <v>62</v>
      </c>
      <c r="E381" s="1500">
        <v>0.02</v>
      </c>
      <c r="F381" s="1501"/>
      <c r="G381" s="112"/>
      <c r="H381" s="76"/>
    </row>
    <row r="382" spans="1:8" ht="24" x14ac:dyDescent="0.55000000000000004">
      <c r="A382" s="113" t="s">
        <v>224</v>
      </c>
      <c r="B382" s="114" t="s">
        <v>223</v>
      </c>
      <c r="C382" s="87" t="s">
        <v>62</v>
      </c>
      <c r="D382" s="87" t="s">
        <v>62</v>
      </c>
      <c r="E382" s="1500">
        <v>0.02</v>
      </c>
      <c r="F382" s="1501"/>
      <c r="G382" s="112"/>
      <c r="H382" s="76"/>
    </row>
    <row r="383" spans="1:8" ht="24" x14ac:dyDescent="0.55000000000000004">
      <c r="A383" s="113" t="s">
        <v>228</v>
      </c>
      <c r="B383" s="114" t="s">
        <v>223</v>
      </c>
      <c r="C383" s="87" t="s">
        <v>62</v>
      </c>
      <c r="D383" s="87" t="s">
        <v>62</v>
      </c>
      <c r="E383" s="1500">
        <v>0.02</v>
      </c>
      <c r="F383" s="1501"/>
      <c r="G383" s="112"/>
      <c r="H383" s="76"/>
    </row>
    <row r="384" spans="1:8" ht="24" x14ac:dyDescent="0.55000000000000004">
      <c r="A384" s="113" t="s">
        <v>239</v>
      </c>
      <c r="B384" s="114" t="s">
        <v>223</v>
      </c>
      <c r="C384" s="87" t="s">
        <v>62</v>
      </c>
      <c r="D384" s="87" t="s">
        <v>62</v>
      </c>
      <c r="E384" s="1500">
        <v>0.02</v>
      </c>
      <c r="F384" s="1501"/>
      <c r="G384" s="112"/>
      <c r="H384" s="76"/>
    </row>
    <row r="385" spans="1:15" ht="24" x14ac:dyDescent="0.55000000000000004">
      <c r="A385" s="113" t="s">
        <v>241</v>
      </c>
      <c r="B385" s="112" t="s">
        <v>223</v>
      </c>
      <c r="C385" s="87" t="s">
        <v>62</v>
      </c>
      <c r="D385" s="87" t="s">
        <v>62</v>
      </c>
      <c r="E385" s="1500">
        <v>0.02</v>
      </c>
      <c r="F385" s="1501"/>
      <c r="G385" s="112"/>
      <c r="H385" s="76"/>
    </row>
    <row r="386" spans="1:15" ht="24" x14ac:dyDescent="0.55000000000000004">
      <c r="A386" s="113" t="s">
        <v>242</v>
      </c>
      <c r="B386" s="115" t="s">
        <v>223</v>
      </c>
      <c r="C386" s="87" t="s">
        <v>62</v>
      </c>
      <c r="D386" s="87" t="s">
        <v>62</v>
      </c>
      <c r="E386" s="1500">
        <v>0.02</v>
      </c>
      <c r="F386" s="1501"/>
      <c r="G386" s="115"/>
      <c r="H386" s="76"/>
    </row>
    <row r="387" spans="1:15" ht="24" x14ac:dyDescent="0.55000000000000004">
      <c r="A387" s="113" t="s">
        <v>240</v>
      </c>
      <c r="B387" s="112" t="s">
        <v>223</v>
      </c>
      <c r="C387" s="87" t="s">
        <v>62</v>
      </c>
      <c r="D387" s="87" t="s">
        <v>62</v>
      </c>
      <c r="E387" s="1500">
        <v>0.02</v>
      </c>
      <c r="F387" s="1501"/>
      <c r="G387" s="112"/>
      <c r="H387" s="76"/>
    </row>
    <row r="388" spans="1:15" ht="24.75" thickBot="1" x14ac:dyDescent="0.6">
      <c r="A388" s="110" t="s">
        <v>225</v>
      </c>
      <c r="B388" s="116" t="s">
        <v>223</v>
      </c>
      <c r="C388" s="109" t="s">
        <v>62</v>
      </c>
      <c r="D388" s="109" t="s">
        <v>62</v>
      </c>
      <c r="E388" s="1502">
        <v>0.02</v>
      </c>
      <c r="F388" s="1503"/>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13" t="s">
        <v>302</v>
      </c>
      <c r="B392" s="1513"/>
      <c r="C392" s="1513"/>
      <c r="D392" s="1513"/>
      <c r="E392" s="1513"/>
      <c r="F392" s="1513"/>
      <c r="G392" s="1513"/>
      <c r="H392" s="1513"/>
      <c r="I392" s="75" t="s">
        <v>303</v>
      </c>
      <c r="J392" s="76"/>
      <c r="K392" s="76"/>
      <c r="L392" s="76"/>
      <c r="M392" s="76"/>
      <c r="N392" s="76"/>
      <c r="O392" s="76"/>
    </row>
    <row r="393" spans="1:15" ht="24.75" thickBot="1" x14ac:dyDescent="0.6">
      <c r="A393" s="77" t="s">
        <v>255</v>
      </c>
      <c r="B393" s="78" t="s">
        <v>1</v>
      </c>
      <c r="C393" s="79" t="s">
        <v>298</v>
      </c>
      <c r="D393" s="79" t="s">
        <v>299</v>
      </c>
      <c r="E393" s="1514" t="s">
        <v>171</v>
      </c>
      <c r="F393" s="1515"/>
      <c r="G393" s="80" t="s">
        <v>131</v>
      </c>
      <c r="H393" s="76"/>
      <c r="I393" s="81" t="s">
        <v>191</v>
      </c>
      <c r="J393" s="80" t="s">
        <v>1</v>
      </c>
      <c r="K393" s="79" t="str">
        <f>C393</f>
        <v xml:space="preserve"> พ.ย.65</v>
      </c>
      <c r="L393" s="79" t="str">
        <f>D393</f>
        <v xml:space="preserve"> พ.ค.66</v>
      </c>
      <c r="M393" s="1516" t="s">
        <v>171</v>
      </c>
      <c r="N393" s="1517"/>
      <c r="O393" s="78" t="s">
        <v>131</v>
      </c>
    </row>
    <row r="394" spans="1:15" ht="24" x14ac:dyDescent="0.55000000000000004">
      <c r="A394" s="1518" t="s">
        <v>192</v>
      </c>
      <c r="B394" s="1519"/>
      <c r="C394" s="1519"/>
      <c r="D394" s="1519"/>
      <c r="E394" s="1519"/>
      <c r="F394" s="1519"/>
      <c r="G394" s="1520"/>
      <c r="H394" s="76"/>
      <c r="I394" s="82" t="s">
        <v>193</v>
      </c>
      <c r="J394" s="83" t="s">
        <v>22</v>
      </c>
      <c r="K394" s="84" t="s">
        <v>7</v>
      </c>
      <c r="L394" s="85" t="s">
        <v>7</v>
      </c>
      <c r="M394" s="1521">
        <v>2.0000000000000001E-4</v>
      </c>
      <c r="N394" s="1522"/>
      <c r="O394" s="86" t="s">
        <v>256</v>
      </c>
    </row>
    <row r="395" spans="1:15" ht="24" x14ac:dyDescent="0.55000000000000004">
      <c r="A395" s="43"/>
      <c r="B395" s="44" t="s">
        <v>173</v>
      </c>
      <c r="C395" s="87" t="s">
        <v>62</v>
      </c>
      <c r="D395" s="87" t="s">
        <v>62</v>
      </c>
      <c r="E395" s="1507">
        <v>0.02</v>
      </c>
      <c r="F395" s="1508"/>
      <c r="G395" s="88" t="s">
        <v>257</v>
      </c>
      <c r="H395" s="76"/>
      <c r="I395" s="89" t="s">
        <v>197</v>
      </c>
      <c r="J395" s="90" t="s">
        <v>22</v>
      </c>
      <c r="K395" s="91">
        <v>4.5999999999999999E-3</v>
      </c>
      <c r="L395" s="92">
        <v>3.7000000000000002E-3</v>
      </c>
      <c r="M395" s="1523">
        <v>2.9999999999999997E-4</v>
      </c>
      <c r="N395" s="1524"/>
      <c r="O395" s="88" t="s">
        <v>258</v>
      </c>
    </row>
    <row r="396" spans="1:15" ht="24" x14ac:dyDescent="0.55000000000000004">
      <c r="A396" s="43"/>
      <c r="B396" s="44" t="s">
        <v>173</v>
      </c>
      <c r="C396" s="87" t="s">
        <v>62</v>
      </c>
      <c r="D396" s="87" t="s">
        <v>62</v>
      </c>
      <c r="E396" s="1507">
        <v>0.02</v>
      </c>
      <c r="F396" s="1508"/>
      <c r="G396" s="88"/>
      <c r="H396" s="76"/>
      <c r="I396" s="93" t="s">
        <v>201</v>
      </c>
      <c r="J396" s="90" t="s">
        <v>22</v>
      </c>
      <c r="K396" s="87" t="s">
        <v>62</v>
      </c>
      <c r="L396" s="87" t="s">
        <v>62</v>
      </c>
      <c r="M396" s="1509">
        <v>5.0000000000000001E-3</v>
      </c>
      <c r="N396" s="1510"/>
      <c r="O396" s="88" t="s">
        <v>259</v>
      </c>
    </row>
    <row r="397" spans="1:15" ht="24" x14ac:dyDescent="0.55000000000000004">
      <c r="A397" s="43"/>
      <c r="B397" s="44" t="s">
        <v>173</v>
      </c>
      <c r="C397" s="87" t="s">
        <v>62</v>
      </c>
      <c r="D397" s="87" t="s">
        <v>62</v>
      </c>
      <c r="E397" s="1507">
        <v>0.02</v>
      </c>
      <c r="F397" s="1508"/>
      <c r="G397" s="88"/>
      <c r="H397" s="76"/>
      <c r="I397" s="93" t="s">
        <v>204</v>
      </c>
      <c r="J397" s="90" t="s">
        <v>22</v>
      </c>
      <c r="K397" s="87" t="s">
        <v>62</v>
      </c>
      <c r="L397" s="87" t="s">
        <v>62</v>
      </c>
      <c r="M397" s="1509">
        <v>5.0000000000000001E-3</v>
      </c>
      <c r="N397" s="1510"/>
      <c r="O397" s="88" t="s">
        <v>260</v>
      </c>
    </row>
    <row r="398" spans="1:15" ht="24.75" thickBot="1" x14ac:dyDescent="0.6">
      <c r="A398" s="43"/>
      <c r="B398" s="44" t="s">
        <v>173</v>
      </c>
      <c r="C398" s="87" t="s">
        <v>62</v>
      </c>
      <c r="D398" s="87" t="s">
        <v>62</v>
      </c>
      <c r="E398" s="1507">
        <v>0.02</v>
      </c>
      <c r="F398" s="1508"/>
      <c r="G398" s="88"/>
      <c r="H398" s="76"/>
      <c r="I398" s="94" t="s">
        <v>206</v>
      </c>
      <c r="J398" s="95" t="s">
        <v>22</v>
      </c>
      <c r="K398" s="96" t="s">
        <v>62</v>
      </c>
      <c r="L398" s="96" t="s">
        <v>62</v>
      </c>
      <c r="M398" s="1511">
        <v>5.0000000000000001E-3</v>
      </c>
      <c r="N398" s="1512"/>
      <c r="O398" s="97" t="s">
        <v>260</v>
      </c>
    </row>
    <row r="399" spans="1:15" ht="24" x14ac:dyDescent="0.55000000000000004">
      <c r="A399" s="110" t="s">
        <v>217</v>
      </c>
      <c r="B399" s="111" t="s">
        <v>173</v>
      </c>
      <c r="C399" s="87" t="s">
        <v>62</v>
      </c>
      <c r="D399" s="87" t="s">
        <v>62</v>
      </c>
      <c r="E399" s="1500">
        <v>0.02</v>
      </c>
      <c r="F399" s="1501"/>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00">
        <v>0.02</v>
      </c>
      <c r="F400" s="1501"/>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00">
        <v>0.02</v>
      </c>
      <c r="F401" s="1501"/>
      <c r="G401" s="112" t="s">
        <v>261</v>
      </c>
      <c r="H401" s="76"/>
    </row>
    <row r="402" spans="1:8" ht="24" x14ac:dyDescent="0.55000000000000004">
      <c r="A402" s="110" t="s">
        <v>212</v>
      </c>
      <c r="B402" s="111" t="s">
        <v>173</v>
      </c>
      <c r="C402" s="87" t="s">
        <v>62</v>
      </c>
      <c r="D402" s="87" t="s">
        <v>62</v>
      </c>
      <c r="E402" s="1500">
        <v>0.02</v>
      </c>
      <c r="F402" s="1501"/>
      <c r="G402" s="112"/>
      <c r="H402" s="76"/>
    </row>
    <row r="403" spans="1:8" ht="24" x14ac:dyDescent="0.55000000000000004">
      <c r="A403" s="110" t="s">
        <v>215</v>
      </c>
      <c r="B403" s="111" t="s">
        <v>173</v>
      </c>
      <c r="C403" s="87" t="s">
        <v>62</v>
      </c>
      <c r="D403" s="87" t="s">
        <v>62</v>
      </c>
      <c r="E403" s="1500">
        <v>0.04</v>
      </c>
      <c r="F403" s="1501"/>
      <c r="G403" s="112"/>
      <c r="H403" s="76"/>
    </row>
    <row r="404" spans="1:8" ht="24" x14ac:dyDescent="0.55000000000000004">
      <c r="A404" s="110" t="s">
        <v>199</v>
      </c>
      <c r="B404" s="111" t="s">
        <v>173</v>
      </c>
      <c r="C404" s="87" t="s">
        <v>62</v>
      </c>
      <c r="D404" s="87" t="s">
        <v>62</v>
      </c>
      <c r="E404" s="1500">
        <v>0.02</v>
      </c>
      <c r="F404" s="1501"/>
      <c r="G404" s="112" t="s">
        <v>259</v>
      </c>
      <c r="H404" s="76"/>
    </row>
    <row r="405" spans="1:8" ht="24" x14ac:dyDescent="0.55000000000000004">
      <c r="A405" s="110" t="s">
        <v>209</v>
      </c>
      <c r="B405" s="111" t="s">
        <v>173</v>
      </c>
      <c r="C405" s="87" t="s">
        <v>62</v>
      </c>
      <c r="D405" s="87" t="s">
        <v>62</v>
      </c>
      <c r="E405" s="1500">
        <v>0.04</v>
      </c>
      <c r="F405" s="1501"/>
      <c r="G405" s="112" t="s">
        <v>69</v>
      </c>
      <c r="H405" s="76"/>
    </row>
    <row r="406" spans="1:8" ht="24" x14ac:dyDescent="0.55000000000000004">
      <c r="A406" s="110" t="s">
        <v>213</v>
      </c>
      <c r="B406" s="111" t="s">
        <v>173</v>
      </c>
      <c r="C406" s="87" t="s">
        <v>62</v>
      </c>
      <c r="D406" s="87" t="s">
        <v>62</v>
      </c>
      <c r="E406" s="1500">
        <v>0.04</v>
      </c>
      <c r="F406" s="1501"/>
      <c r="G406" s="112"/>
      <c r="H406" s="76"/>
    </row>
    <row r="407" spans="1:8" ht="24" x14ac:dyDescent="0.55000000000000004">
      <c r="A407" s="110" t="s">
        <v>214</v>
      </c>
      <c r="B407" s="111" t="s">
        <v>173</v>
      </c>
      <c r="C407" s="87" t="s">
        <v>62</v>
      </c>
      <c r="D407" s="87" t="s">
        <v>62</v>
      </c>
      <c r="E407" s="1500">
        <v>0.04</v>
      </c>
      <c r="F407" s="1501"/>
      <c r="G407" s="112"/>
      <c r="H407" s="76"/>
    </row>
    <row r="408" spans="1:8" ht="24" x14ac:dyDescent="0.55000000000000004">
      <c r="A408" s="110" t="s">
        <v>210</v>
      </c>
      <c r="B408" s="111" t="s">
        <v>173</v>
      </c>
      <c r="C408" s="87" t="s">
        <v>62</v>
      </c>
      <c r="D408" s="87" t="s">
        <v>62</v>
      </c>
      <c r="E408" s="1500">
        <v>0.04</v>
      </c>
      <c r="F408" s="1501"/>
      <c r="G408" s="112"/>
      <c r="H408" s="76"/>
    </row>
    <row r="409" spans="1:8" ht="24" x14ac:dyDescent="0.55000000000000004">
      <c r="A409" s="110" t="s">
        <v>211</v>
      </c>
      <c r="B409" s="111" t="s">
        <v>173</v>
      </c>
      <c r="C409" s="87" t="s">
        <v>62</v>
      </c>
      <c r="D409" s="87" t="s">
        <v>62</v>
      </c>
      <c r="E409" s="1500">
        <v>0.04</v>
      </c>
      <c r="F409" s="1501"/>
      <c r="G409" s="112"/>
      <c r="H409" s="76"/>
    </row>
    <row r="410" spans="1:8" ht="24" x14ac:dyDescent="0.55000000000000004">
      <c r="A410" s="110" t="s">
        <v>216</v>
      </c>
      <c r="B410" s="111" t="s">
        <v>173</v>
      </c>
      <c r="C410" s="87" t="s">
        <v>62</v>
      </c>
      <c r="D410" s="87" t="s">
        <v>62</v>
      </c>
      <c r="E410" s="1500">
        <v>0.04</v>
      </c>
      <c r="F410" s="1501"/>
      <c r="G410" s="112"/>
      <c r="H410" s="76"/>
    </row>
    <row r="411" spans="1:8" ht="24" x14ac:dyDescent="0.55000000000000004">
      <c r="A411" s="113" t="s">
        <v>250</v>
      </c>
      <c r="B411" s="111" t="s">
        <v>173</v>
      </c>
      <c r="C411" s="87" t="s">
        <v>62</v>
      </c>
      <c r="D411" s="87" t="s">
        <v>62</v>
      </c>
      <c r="E411" s="1500">
        <v>0.2</v>
      </c>
      <c r="F411" s="1501"/>
      <c r="G411" s="114"/>
      <c r="H411" s="76"/>
    </row>
    <row r="412" spans="1:8" ht="24" x14ac:dyDescent="0.55000000000000004">
      <c r="A412" s="113" t="s">
        <v>267</v>
      </c>
      <c r="B412" s="111" t="s">
        <v>173</v>
      </c>
      <c r="C412" s="108" t="s">
        <v>7</v>
      </c>
      <c r="D412" s="108" t="s">
        <v>7</v>
      </c>
      <c r="E412" s="1500">
        <v>0.2</v>
      </c>
      <c r="F412" s="1501"/>
      <c r="G412" s="114"/>
      <c r="H412" s="76"/>
    </row>
    <row r="413" spans="1:8" ht="24" x14ac:dyDescent="0.55000000000000004">
      <c r="A413" s="1504" t="s">
        <v>221</v>
      </c>
      <c r="B413" s="1505"/>
      <c r="C413" s="1505"/>
      <c r="D413" s="1505"/>
      <c r="E413" s="1505"/>
      <c r="F413" s="1505"/>
      <c r="G413" s="1506"/>
      <c r="H413" s="76"/>
    </row>
    <row r="414" spans="1:8" ht="24" x14ac:dyDescent="0.55000000000000004">
      <c r="A414" s="113" t="s">
        <v>229</v>
      </c>
      <c r="B414" s="114" t="s">
        <v>223</v>
      </c>
      <c r="C414" s="87" t="s">
        <v>62</v>
      </c>
      <c r="D414" s="87" t="s">
        <v>62</v>
      </c>
      <c r="E414" s="1500">
        <v>0.02</v>
      </c>
      <c r="F414" s="1501"/>
      <c r="G414" s="112"/>
      <c r="H414" s="76"/>
    </row>
    <row r="415" spans="1:8" ht="24" x14ac:dyDescent="0.55000000000000004">
      <c r="A415" s="113" t="s">
        <v>227</v>
      </c>
      <c r="B415" s="114" t="s">
        <v>223</v>
      </c>
      <c r="C415" s="87" t="s">
        <v>62</v>
      </c>
      <c r="D415" s="87" t="s">
        <v>62</v>
      </c>
      <c r="E415" s="1500">
        <v>0.02</v>
      </c>
      <c r="F415" s="1501"/>
      <c r="G415" s="112"/>
      <c r="H415" s="76"/>
    </row>
    <row r="416" spans="1:8" ht="24" x14ac:dyDescent="0.55000000000000004">
      <c r="A416" s="113" t="s">
        <v>230</v>
      </c>
      <c r="B416" s="114" t="s">
        <v>223</v>
      </c>
      <c r="C416" s="87" t="s">
        <v>62</v>
      </c>
      <c r="D416" s="87" t="s">
        <v>62</v>
      </c>
      <c r="E416" s="1500">
        <v>0.02</v>
      </c>
      <c r="F416" s="1501"/>
      <c r="G416" s="112"/>
      <c r="H416" s="76"/>
    </row>
    <row r="417" spans="1:15" ht="24" x14ac:dyDescent="0.55000000000000004">
      <c r="A417" s="113" t="s">
        <v>226</v>
      </c>
      <c r="B417" s="114" t="s">
        <v>223</v>
      </c>
      <c r="C417" s="87" t="s">
        <v>62</v>
      </c>
      <c r="D417" s="87" t="s">
        <v>62</v>
      </c>
      <c r="E417" s="1500">
        <v>0.02</v>
      </c>
      <c r="F417" s="1501"/>
      <c r="G417" s="112"/>
      <c r="H417" s="76"/>
    </row>
    <row r="418" spans="1:15" ht="24" x14ac:dyDescent="0.55000000000000004">
      <c r="A418" s="113" t="s">
        <v>231</v>
      </c>
      <c r="B418" s="112" t="s">
        <v>223</v>
      </c>
      <c r="C418" s="87" t="s">
        <v>62</v>
      </c>
      <c r="D418" s="87" t="s">
        <v>62</v>
      </c>
      <c r="E418" s="1500">
        <v>0.02</v>
      </c>
      <c r="F418" s="1501"/>
      <c r="G418" s="112"/>
      <c r="H418" s="76"/>
    </row>
    <row r="419" spans="1:15" ht="24" x14ac:dyDescent="0.55000000000000004">
      <c r="A419" s="113" t="s">
        <v>222</v>
      </c>
      <c r="B419" s="114" t="s">
        <v>223</v>
      </c>
      <c r="C419" s="87" t="s">
        <v>62</v>
      </c>
      <c r="D419" s="87" t="s">
        <v>62</v>
      </c>
      <c r="E419" s="1500">
        <v>0.02</v>
      </c>
      <c r="F419" s="1501"/>
      <c r="G419" s="112"/>
      <c r="H419" s="76"/>
    </row>
    <row r="420" spans="1:15" ht="24" x14ac:dyDescent="0.55000000000000004">
      <c r="A420" s="113" t="s">
        <v>224</v>
      </c>
      <c r="B420" s="114" t="s">
        <v>223</v>
      </c>
      <c r="C420" s="87" t="s">
        <v>62</v>
      </c>
      <c r="D420" s="87" t="s">
        <v>62</v>
      </c>
      <c r="E420" s="1500">
        <v>0.02</v>
      </c>
      <c r="F420" s="1501"/>
      <c r="G420" s="112"/>
      <c r="H420" s="76"/>
    </row>
    <row r="421" spans="1:15" ht="24" x14ac:dyDescent="0.55000000000000004">
      <c r="A421" s="113" t="s">
        <v>228</v>
      </c>
      <c r="B421" s="114" t="s">
        <v>223</v>
      </c>
      <c r="C421" s="87" t="s">
        <v>62</v>
      </c>
      <c r="D421" s="87" t="s">
        <v>62</v>
      </c>
      <c r="E421" s="1500">
        <v>0.02</v>
      </c>
      <c r="F421" s="1501"/>
      <c r="G421" s="112"/>
      <c r="H421" s="76"/>
    </row>
    <row r="422" spans="1:15" ht="24" x14ac:dyDescent="0.55000000000000004">
      <c r="A422" s="113" t="s">
        <v>239</v>
      </c>
      <c r="B422" s="114" t="s">
        <v>223</v>
      </c>
      <c r="C422" s="87" t="s">
        <v>62</v>
      </c>
      <c r="D422" s="87" t="s">
        <v>62</v>
      </c>
      <c r="E422" s="1500">
        <v>0.02</v>
      </c>
      <c r="F422" s="1501"/>
      <c r="G422" s="112"/>
      <c r="H422" s="76"/>
    </row>
    <row r="423" spans="1:15" ht="24" x14ac:dyDescent="0.55000000000000004">
      <c r="A423" s="113" t="s">
        <v>241</v>
      </c>
      <c r="B423" s="112" t="s">
        <v>223</v>
      </c>
      <c r="C423" s="87" t="s">
        <v>62</v>
      </c>
      <c r="D423" s="87" t="s">
        <v>62</v>
      </c>
      <c r="E423" s="1500">
        <v>0.02</v>
      </c>
      <c r="F423" s="1501"/>
      <c r="G423" s="112"/>
      <c r="H423" s="76"/>
    </row>
    <row r="424" spans="1:15" ht="24" x14ac:dyDescent="0.55000000000000004">
      <c r="A424" s="113" t="s">
        <v>242</v>
      </c>
      <c r="B424" s="115" t="s">
        <v>223</v>
      </c>
      <c r="C424" s="87" t="s">
        <v>62</v>
      </c>
      <c r="D424" s="87" t="s">
        <v>62</v>
      </c>
      <c r="E424" s="1500">
        <v>0.02</v>
      </c>
      <c r="F424" s="1501"/>
      <c r="G424" s="115"/>
      <c r="H424" s="76"/>
    </row>
    <row r="425" spans="1:15" ht="24" x14ac:dyDescent="0.55000000000000004">
      <c r="A425" s="113" t="s">
        <v>240</v>
      </c>
      <c r="B425" s="112" t="s">
        <v>223</v>
      </c>
      <c r="C425" s="87" t="s">
        <v>62</v>
      </c>
      <c r="D425" s="87" t="s">
        <v>62</v>
      </c>
      <c r="E425" s="1500">
        <v>0.02</v>
      </c>
      <c r="F425" s="1501"/>
      <c r="G425" s="112"/>
      <c r="H425" s="76"/>
    </row>
    <row r="426" spans="1:15" ht="24.75" thickBot="1" x14ac:dyDescent="0.6">
      <c r="A426" s="110" t="s">
        <v>225</v>
      </c>
      <c r="B426" s="116" t="s">
        <v>223</v>
      </c>
      <c r="C426" s="109" t="s">
        <v>62</v>
      </c>
      <c r="D426" s="109" t="s">
        <v>62</v>
      </c>
      <c r="E426" s="1502">
        <v>0.02</v>
      </c>
      <c r="F426" s="1503"/>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488" t="s">
        <v>579</v>
      </c>
      <c r="B430" s="1488"/>
      <c r="C430" s="1488"/>
      <c r="D430" s="1488"/>
      <c r="E430" s="1488"/>
      <c r="F430" s="1488"/>
      <c r="G430" s="1488"/>
      <c r="H430" s="1488"/>
      <c r="I430" s="1392" t="s">
        <v>580</v>
      </c>
      <c r="J430" s="1393"/>
      <c r="K430" s="1393"/>
      <c r="L430" s="1393"/>
      <c r="M430" s="1393"/>
      <c r="N430" s="1393"/>
      <c r="O430" s="1394"/>
    </row>
    <row r="431" spans="1:15" ht="28.5" thickBot="1" x14ac:dyDescent="0.7">
      <c r="A431" s="1395" t="s">
        <v>255</v>
      </c>
      <c r="B431" s="1396" t="s">
        <v>1</v>
      </c>
      <c r="C431" s="1397" t="s">
        <v>573</v>
      </c>
      <c r="D431" s="1397" t="s">
        <v>574</v>
      </c>
      <c r="E431" s="1489" t="s">
        <v>171</v>
      </c>
      <c r="F431" s="1490"/>
      <c r="G431" s="1398" t="s">
        <v>131</v>
      </c>
      <c r="H431" s="1393"/>
      <c r="I431" s="1399" t="s">
        <v>191</v>
      </c>
      <c r="J431" s="1398" t="s">
        <v>1</v>
      </c>
      <c r="K431" s="1397" t="str">
        <f>C431</f>
        <v xml:space="preserve"> ธ.ค.66</v>
      </c>
      <c r="L431" s="1397" t="str">
        <f>D431</f>
        <v xml:space="preserve"> พ.ค.67</v>
      </c>
      <c r="M431" s="1491" t="s">
        <v>171</v>
      </c>
      <c r="N431" s="1492"/>
      <c r="O431" s="1394"/>
    </row>
    <row r="432" spans="1:15" ht="27.75" x14ac:dyDescent="0.65">
      <c r="A432" s="1493" t="s">
        <v>192</v>
      </c>
      <c r="B432" s="1494"/>
      <c r="C432" s="1494"/>
      <c r="D432" s="1494"/>
      <c r="E432" s="1494"/>
      <c r="F432" s="1494"/>
      <c r="G432" s="1495"/>
      <c r="H432" s="1393"/>
      <c r="I432" s="1400" t="s">
        <v>193</v>
      </c>
      <c r="J432" s="1401" t="s">
        <v>22</v>
      </c>
      <c r="K432" s="1402" t="s">
        <v>7</v>
      </c>
      <c r="L432" s="1402"/>
      <c r="M432" s="1496">
        <v>2.0000000000000001E-4</v>
      </c>
      <c r="N432" s="1497"/>
      <c r="O432" s="1394"/>
    </row>
    <row r="433" spans="1:15" ht="27.75" x14ac:dyDescent="0.65">
      <c r="A433" s="1403"/>
      <c r="B433" s="1404" t="s">
        <v>173</v>
      </c>
      <c r="C433" s="1405" t="s">
        <v>62</v>
      </c>
      <c r="D433" s="1405" t="s">
        <v>62</v>
      </c>
      <c r="E433" s="1482">
        <v>0.02</v>
      </c>
      <c r="F433" s="1483"/>
      <c r="G433" s="1406" t="s">
        <v>257</v>
      </c>
      <c r="H433" s="1393"/>
      <c r="I433" s="1407" t="s">
        <v>197</v>
      </c>
      <c r="J433" s="1408" t="s">
        <v>22</v>
      </c>
      <c r="K433" s="1409">
        <v>4.4999999999999997E-3</v>
      </c>
      <c r="L433" s="1409"/>
      <c r="M433" s="1498">
        <v>2.9999999999999997E-4</v>
      </c>
      <c r="N433" s="1499"/>
      <c r="O433" s="1394"/>
    </row>
    <row r="434" spans="1:15" ht="27.75" x14ac:dyDescent="0.65">
      <c r="A434" s="1403"/>
      <c r="B434" s="1404" t="s">
        <v>173</v>
      </c>
      <c r="C434" s="1405" t="s">
        <v>62</v>
      </c>
      <c r="D434" s="1405" t="s">
        <v>62</v>
      </c>
      <c r="E434" s="1482">
        <v>0.02</v>
      </c>
      <c r="F434" s="1483"/>
      <c r="G434" s="1406"/>
      <c r="H434" s="1393"/>
      <c r="I434" s="1410" t="s">
        <v>201</v>
      </c>
      <c r="J434" s="1408" t="s">
        <v>22</v>
      </c>
      <c r="K434" s="1411">
        <v>6.0000000000000001E-3</v>
      </c>
      <c r="L434" s="1405"/>
      <c r="M434" s="1484">
        <v>5.0000000000000001E-3</v>
      </c>
      <c r="N434" s="1485"/>
      <c r="O434" s="1394"/>
    </row>
    <row r="435" spans="1:15" ht="27.75" x14ac:dyDescent="0.65">
      <c r="A435" s="1403"/>
      <c r="B435" s="1404" t="s">
        <v>173</v>
      </c>
      <c r="C435" s="1405" t="s">
        <v>62</v>
      </c>
      <c r="D435" s="1405" t="s">
        <v>62</v>
      </c>
      <c r="E435" s="1482">
        <v>0.02</v>
      </c>
      <c r="F435" s="1483"/>
      <c r="G435" s="1406"/>
      <c r="H435" s="1393"/>
      <c r="I435" s="1410" t="s">
        <v>204</v>
      </c>
      <c r="J435" s="1408" t="s">
        <v>22</v>
      </c>
      <c r="K435" s="1405" t="s">
        <v>62</v>
      </c>
      <c r="L435" s="1405"/>
      <c r="M435" s="1484">
        <v>5.0000000000000001E-3</v>
      </c>
      <c r="N435" s="1485"/>
      <c r="O435" s="1394"/>
    </row>
    <row r="436" spans="1:15" ht="28.5" thickBot="1" x14ac:dyDescent="0.7">
      <c r="A436" s="1403"/>
      <c r="B436" s="1404" t="s">
        <v>173</v>
      </c>
      <c r="C436" s="1405" t="s">
        <v>62</v>
      </c>
      <c r="D436" s="1405" t="s">
        <v>62</v>
      </c>
      <c r="E436" s="1482">
        <v>0.02</v>
      </c>
      <c r="F436" s="1483"/>
      <c r="G436" s="1406"/>
      <c r="H436" s="1393"/>
      <c r="I436" s="1412" t="s">
        <v>206</v>
      </c>
      <c r="J436" s="1413" t="s">
        <v>22</v>
      </c>
      <c r="K436" s="1414" t="s">
        <v>62</v>
      </c>
      <c r="L436" s="1414"/>
      <c r="M436" s="1486">
        <v>5.0000000000000001E-3</v>
      </c>
      <c r="N436" s="1487"/>
      <c r="O436" s="1394"/>
    </row>
    <row r="437" spans="1:15" ht="27.75" x14ac:dyDescent="0.65">
      <c r="A437" s="1415" t="s">
        <v>217</v>
      </c>
      <c r="B437" s="1416" t="s">
        <v>173</v>
      </c>
      <c r="C437" s="1405" t="s">
        <v>62</v>
      </c>
      <c r="D437" s="1405" t="s">
        <v>62</v>
      </c>
      <c r="E437" s="1475">
        <v>0.02</v>
      </c>
      <c r="F437" s="1476"/>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475">
        <v>0.02</v>
      </c>
      <c r="F438" s="1476"/>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475">
        <v>0.02</v>
      </c>
      <c r="F439" s="1476"/>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475">
        <v>0.02</v>
      </c>
      <c r="F440" s="1476"/>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475">
        <v>0.04</v>
      </c>
      <c r="F441" s="1476"/>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475">
        <v>0.02</v>
      </c>
      <c r="F442" s="1476"/>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475">
        <v>0.04</v>
      </c>
      <c r="F443" s="1476"/>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475">
        <v>0.04</v>
      </c>
      <c r="F444" s="1476"/>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475">
        <v>0.04</v>
      </c>
      <c r="F445" s="1476"/>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475">
        <v>0.04</v>
      </c>
      <c r="F446" s="1476"/>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475">
        <v>0.04</v>
      </c>
      <c r="F447" s="1476"/>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475">
        <v>0.04</v>
      </c>
      <c r="F448" s="1476"/>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475">
        <v>0.2</v>
      </c>
      <c r="F449" s="1476"/>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475">
        <v>0.2</v>
      </c>
      <c r="F450" s="1476"/>
      <c r="G450" s="1421"/>
      <c r="H450" s="1393"/>
      <c r="I450" s="1394"/>
      <c r="J450" s="1394"/>
      <c r="K450" s="1394"/>
      <c r="L450" s="1394"/>
      <c r="M450" s="1394"/>
      <c r="N450" s="1394"/>
      <c r="O450" s="1394"/>
    </row>
    <row r="451" spans="1:15" ht="27.75" x14ac:dyDescent="0.65">
      <c r="A451" s="1479" t="s">
        <v>221</v>
      </c>
      <c r="B451" s="1480"/>
      <c r="C451" s="1480"/>
      <c r="D451" s="1480"/>
      <c r="E451" s="1480"/>
      <c r="F451" s="1480"/>
      <c r="G451" s="1481"/>
      <c r="H451" s="1393"/>
      <c r="I451" s="1394"/>
      <c r="J451" s="1394"/>
      <c r="K451" s="1394"/>
      <c r="L451" s="1394"/>
      <c r="M451" s="1394"/>
      <c r="N451" s="1394"/>
      <c r="O451" s="1394"/>
    </row>
    <row r="452" spans="1:15" ht="27.75" x14ac:dyDescent="0.65">
      <c r="A452" s="1420" t="s">
        <v>229</v>
      </c>
      <c r="B452" s="1421" t="s">
        <v>223</v>
      </c>
      <c r="C452" s="1405" t="s">
        <v>62</v>
      </c>
      <c r="D452" s="1405" t="s">
        <v>62</v>
      </c>
      <c r="E452" s="1475">
        <v>0.02</v>
      </c>
      <c r="F452" s="1476"/>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475">
        <v>0.02</v>
      </c>
      <c r="F453" s="1476"/>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475">
        <v>0.02</v>
      </c>
      <c r="F454" s="1476"/>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475">
        <v>0.02</v>
      </c>
      <c r="F455" s="1476"/>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475">
        <v>0.02</v>
      </c>
      <c r="F456" s="1476"/>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475">
        <v>0.02</v>
      </c>
      <c r="F457" s="1476"/>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475">
        <v>0.02</v>
      </c>
      <c r="F458" s="1476"/>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475">
        <v>0.02</v>
      </c>
      <c r="F459" s="1476"/>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475">
        <v>0.02</v>
      </c>
      <c r="F460" s="1476"/>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475">
        <v>0.02</v>
      </c>
      <c r="F461" s="1476"/>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475">
        <v>0.02</v>
      </c>
      <c r="F462" s="1476"/>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475">
        <v>0.02</v>
      </c>
      <c r="F463" s="1476"/>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477">
        <v>0.02</v>
      </c>
      <c r="F464" s="1478"/>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sheetData>
  <mergeCells count="497">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E404:F404"/>
    <mergeCell ref="E405:F405"/>
    <mergeCell ref="E406:F406"/>
    <mergeCell ref="E407:F407"/>
    <mergeCell ref="E408:F408"/>
    <mergeCell ref="E409:F409"/>
    <mergeCell ref="E410:F410"/>
    <mergeCell ref="E411:F411"/>
    <mergeCell ref="E412:F412"/>
    <mergeCell ref="E397:F397"/>
    <mergeCell ref="M397:N397"/>
    <mergeCell ref="E398:F398"/>
    <mergeCell ref="M398:N398"/>
    <mergeCell ref="E399:F399"/>
    <mergeCell ref="E400:F400"/>
    <mergeCell ref="E401:F401"/>
    <mergeCell ref="E402:F402"/>
    <mergeCell ref="E403:F403"/>
    <mergeCell ref="A392:H392"/>
    <mergeCell ref="E393:F393"/>
    <mergeCell ref="M393:N393"/>
    <mergeCell ref="A394:G394"/>
    <mergeCell ref="M394:N394"/>
    <mergeCell ref="E395:F395"/>
    <mergeCell ref="M395:N395"/>
    <mergeCell ref="E396:F396"/>
    <mergeCell ref="M396:N396"/>
    <mergeCell ref="E2:F2"/>
    <mergeCell ref="M2:N2"/>
    <mergeCell ref="A3:G3"/>
    <mergeCell ref="M3:N3"/>
    <mergeCell ref="E4:F4"/>
    <mergeCell ref="M4:N4"/>
    <mergeCell ref="E8:F8"/>
    <mergeCell ref="E9:F9"/>
    <mergeCell ref="E10:F10"/>
    <mergeCell ref="E11:F11"/>
    <mergeCell ref="E12:F12"/>
    <mergeCell ref="E13:F13"/>
    <mergeCell ref="E5:F5"/>
    <mergeCell ref="M5:N5"/>
    <mergeCell ref="E6:F6"/>
    <mergeCell ref="M6:N6"/>
    <mergeCell ref="E7:F7"/>
    <mergeCell ref="M7:N7"/>
    <mergeCell ref="A20:G20"/>
    <mergeCell ref="E21:F21"/>
    <mergeCell ref="E22:F22"/>
    <mergeCell ref="E23:F23"/>
    <mergeCell ref="E24:F24"/>
    <mergeCell ref="E25:F25"/>
    <mergeCell ref="E14:F14"/>
    <mergeCell ref="E15:F15"/>
    <mergeCell ref="E16:F16"/>
    <mergeCell ref="E17:F17"/>
    <mergeCell ref="E18:F18"/>
    <mergeCell ref="E19:F19"/>
    <mergeCell ref="A35:G35"/>
    <mergeCell ref="M35:N35"/>
    <mergeCell ref="E36:F36"/>
    <mergeCell ref="M36:N36"/>
    <mergeCell ref="E37:F37"/>
    <mergeCell ref="M37:N37"/>
    <mergeCell ref="E26:F26"/>
    <mergeCell ref="E27:F27"/>
    <mergeCell ref="E28:F28"/>
    <mergeCell ref="E29:F29"/>
    <mergeCell ref="E34:F34"/>
    <mergeCell ref="M34:N34"/>
    <mergeCell ref="E42:F42"/>
    <mergeCell ref="E43:F43"/>
    <mergeCell ref="E44:F44"/>
    <mergeCell ref="E45:F45"/>
    <mergeCell ref="E46:F46"/>
    <mergeCell ref="E47:F47"/>
    <mergeCell ref="E38:F38"/>
    <mergeCell ref="M38:N38"/>
    <mergeCell ref="E39:F39"/>
    <mergeCell ref="M39:N39"/>
    <mergeCell ref="E40:F40"/>
    <mergeCell ref="E41:F41"/>
    <mergeCell ref="E54:F54"/>
    <mergeCell ref="E55:F55"/>
    <mergeCell ref="E56:F56"/>
    <mergeCell ref="E57:F57"/>
    <mergeCell ref="E58:F58"/>
    <mergeCell ref="E59:F59"/>
    <mergeCell ref="E48:F48"/>
    <mergeCell ref="E49:F49"/>
    <mergeCell ref="E50:F50"/>
    <mergeCell ref="E51:F51"/>
    <mergeCell ref="A52:G52"/>
    <mergeCell ref="E53:F53"/>
    <mergeCell ref="E68:F68"/>
    <mergeCell ref="M68:N68"/>
    <mergeCell ref="E69:F69"/>
    <mergeCell ref="M69:N69"/>
    <mergeCell ref="E70:F70"/>
    <mergeCell ref="M70:N70"/>
    <mergeCell ref="E60:F60"/>
    <mergeCell ref="E61:F61"/>
    <mergeCell ref="E66:F66"/>
    <mergeCell ref="M66:N66"/>
    <mergeCell ref="A67:G67"/>
    <mergeCell ref="M67:N67"/>
    <mergeCell ref="E76:F76"/>
    <mergeCell ref="E77:F77"/>
    <mergeCell ref="E78:F78"/>
    <mergeCell ref="E79:F79"/>
    <mergeCell ref="E80:F80"/>
    <mergeCell ref="E81:F81"/>
    <mergeCell ref="E71:F71"/>
    <mergeCell ref="M71:N71"/>
    <mergeCell ref="E72:F72"/>
    <mergeCell ref="E73:F73"/>
    <mergeCell ref="E74:F74"/>
    <mergeCell ref="E75:F75"/>
    <mergeCell ref="E88:F88"/>
    <mergeCell ref="E89:F89"/>
    <mergeCell ref="E90:F90"/>
    <mergeCell ref="E91:F91"/>
    <mergeCell ref="E92:F92"/>
    <mergeCell ref="E93:F93"/>
    <mergeCell ref="E82:F82"/>
    <mergeCell ref="E83:F83"/>
    <mergeCell ref="A84:G84"/>
    <mergeCell ref="E85:F85"/>
    <mergeCell ref="E86:F86"/>
    <mergeCell ref="E87:F87"/>
    <mergeCell ref="E101:F101"/>
    <mergeCell ref="M101:N101"/>
    <mergeCell ref="E102:F102"/>
    <mergeCell ref="M102:N102"/>
    <mergeCell ref="E103:F103"/>
    <mergeCell ref="M103:N103"/>
    <mergeCell ref="E98:F98"/>
    <mergeCell ref="M98:N98"/>
    <mergeCell ref="A99:G99"/>
    <mergeCell ref="M99:N99"/>
    <mergeCell ref="E100:F100"/>
    <mergeCell ref="M100:N100"/>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92:F192"/>
    <mergeCell ref="E193:F193"/>
    <mergeCell ref="E194:F194"/>
    <mergeCell ref="E195:F195"/>
    <mergeCell ref="E196:F196"/>
    <mergeCell ref="E197:F197"/>
    <mergeCell ref="E186:F186"/>
    <mergeCell ref="E187:F187"/>
    <mergeCell ref="A188:G188"/>
    <mergeCell ref="E189:F189"/>
    <mergeCell ref="E190:F190"/>
    <mergeCell ref="E191:F191"/>
    <mergeCell ref="A207:G207"/>
    <mergeCell ref="M207:N207"/>
    <mergeCell ref="E208:F208"/>
    <mergeCell ref="M208:N208"/>
    <mergeCell ref="E209:F209"/>
    <mergeCell ref="M209:N209"/>
    <mergeCell ref="E198:F198"/>
    <mergeCell ref="E199:F199"/>
    <mergeCell ref="E200:F200"/>
    <mergeCell ref="E201:F201"/>
    <mergeCell ref="E206:F206"/>
    <mergeCell ref="M206:N206"/>
    <mergeCell ref="E214:F214"/>
    <mergeCell ref="E215:F215"/>
    <mergeCell ref="E216:F216"/>
    <mergeCell ref="E217:F217"/>
    <mergeCell ref="E218:F218"/>
    <mergeCell ref="E219:F219"/>
    <mergeCell ref="E210:F210"/>
    <mergeCell ref="M210:N210"/>
    <mergeCell ref="E211:F211"/>
    <mergeCell ref="M211:N211"/>
    <mergeCell ref="E212:F212"/>
    <mergeCell ref="E213:F213"/>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94:F294"/>
    <mergeCell ref="E295:F295"/>
    <mergeCell ref="E296:F296"/>
    <mergeCell ref="E297:F297"/>
    <mergeCell ref="E298:F298"/>
    <mergeCell ref="A299:G299"/>
    <mergeCell ref="E288:F288"/>
    <mergeCell ref="E289:F289"/>
    <mergeCell ref="E290:F290"/>
    <mergeCell ref="E291:F291"/>
    <mergeCell ref="E292:F292"/>
    <mergeCell ref="E293:F293"/>
    <mergeCell ref="E306:F306"/>
    <mergeCell ref="E307:F307"/>
    <mergeCell ref="E308:F308"/>
    <mergeCell ref="E309:F309"/>
    <mergeCell ref="E310:F310"/>
    <mergeCell ref="E311:F311"/>
    <mergeCell ref="E300:F300"/>
    <mergeCell ref="E301:F301"/>
    <mergeCell ref="E302:F302"/>
    <mergeCell ref="E303:F303"/>
    <mergeCell ref="E304:F304"/>
    <mergeCell ref="E305:F305"/>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39:F339"/>
    <mergeCell ref="E340:F340"/>
    <mergeCell ref="E341:F341"/>
    <mergeCell ref="E342:F342"/>
    <mergeCell ref="E343:F343"/>
    <mergeCell ref="E344:F344"/>
    <mergeCell ref="E333:F333"/>
    <mergeCell ref="E334:F334"/>
    <mergeCell ref="E335:F335"/>
    <mergeCell ref="E336:F336"/>
    <mergeCell ref="A337:G337"/>
    <mergeCell ref="E338:F338"/>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61:F361"/>
    <mergeCell ref="E362:F362"/>
    <mergeCell ref="E363:F363"/>
    <mergeCell ref="E364:F364"/>
    <mergeCell ref="E365:F365"/>
    <mergeCell ref="E366:F366"/>
    <mergeCell ref="E358:F358"/>
    <mergeCell ref="M358:N358"/>
    <mergeCell ref="E359:F359"/>
    <mergeCell ref="M359:N359"/>
    <mergeCell ref="E360:F360"/>
    <mergeCell ref="M360:N360"/>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85:F385"/>
    <mergeCell ref="E386:F386"/>
    <mergeCell ref="E387:F387"/>
    <mergeCell ref="E388:F388"/>
    <mergeCell ref="E379:F379"/>
    <mergeCell ref="E380:F380"/>
    <mergeCell ref="E381:F381"/>
    <mergeCell ref="E382:F382"/>
    <mergeCell ref="E383:F383"/>
    <mergeCell ref="E384:F384"/>
    <mergeCell ref="A430:H430"/>
    <mergeCell ref="E431:F431"/>
    <mergeCell ref="M431:N431"/>
    <mergeCell ref="A432:G432"/>
    <mergeCell ref="M432:N432"/>
    <mergeCell ref="E433:F433"/>
    <mergeCell ref="M433:N433"/>
    <mergeCell ref="E434:F434"/>
    <mergeCell ref="M434:N434"/>
    <mergeCell ref="E435:F435"/>
    <mergeCell ref="M435:N435"/>
    <mergeCell ref="E436:F436"/>
    <mergeCell ref="M436:N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63"/>
  <sheetViews>
    <sheetView topLeftCell="A46" zoomScaleNormal="100" workbookViewId="0">
      <selection activeCell="S62" sqref="S62"/>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E34" sqref="E34"/>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M33" sqref="M3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28"/>
      <c r="D236" s="1428"/>
      <c r="E236" s="1428"/>
      <c r="F236" s="1428"/>
      <c r="G236" s="1428"/>
      <c r="H236" s="1428"/>
      <c r="I236" s="1428"/>
      <c r="J236" s="1428"/>
      <c r="K236" s="1428"/>
      <c r="L236" s="1428"/>
      <c r="M236" s="1428"/>
      <c r="N236" s="1428"/>
      <c r="O236" s="1428"/>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28"/>
      <c r="D256" s="1428"/>
      <c r="E256" s="1428"/>
      <c r="F256" s="1428"/>
      <c r="G256" s="1428"/>
      <c r="H256" s="1428"/>
      <c r="I256" s="1428"/>
      <c r="J256" s="1428"/>
      <c r="K256" s="1428"/>
      <c r="L256" s="1428"/>
      <c r="M256" s="1428"/>
      <c r="N256" s="1428"/>
      <c r="O256" s="1428"/>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R246" sqref="R246"/>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R246" sqref="R246"/>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33" zoomScale="60" zoomScaleNormal="60" workbookViewId="0">
      <selection activeCell="A46" sqref="A46"/>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ปีงบ67</vt:lpstr>
      <vt:lpstr>ปีงบ66</vt:lpstr>
      <vt:lpstr>ปีงบ65</vt:lpstr>
      <vt:lpstr>ปีงบ64</vt:lpstr>
      <vt:lpstr>ปีงบ63</vt:lpstr>
      <vt:lpstr>ปีงบ62</vt:lpstr>
      <vt:lpstr>ปีงบ61</vt:lpstr>
      <vt:lpstr>มส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เอกพล สอนสอาด</cp:lastModifiedBy>
  <dcterms:created xsi:type="dcterms:W3CDTF">2022-03-21T08:32:44Z</dcterms:created>
  <dcterms:modified xsi:type="dcterms:W3CDTF">2024-03-25T03:44:10Z</dcterms:modified>
</cp:coreProperties>
</file>