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733" firstSheet="7" activeTab="12"/>
  </bookViews>
  <sheets>
    <sheet name="2545" sheetId="1" state="hidden" r:id="rId1"/>
    <sheet name="2546" sheetId="2" state="hidden" r:id="rId2"/>
    <sheet name="2547" sheetId="3" state="hidden" r:id="rId3"/>
    <sheet name="2554" sheetId="4" r:id="rId4"/>
    <sheet name="2555" sheetId="5" r:id="rId5"/>
    <sheet name="2560" sheetId="6" r:id="rId6"/>
    <sheet name="2561" sheetId="7" r:id="rId7"/>
    <sheet name="2562" sheetId="8" r:id="rId8"/>
    <sheet name="2563" sheetId="9" r:id="rId9"/>
    <sheet name="2564" sheetId="10" r:id="rId10"/>
    <sheet name="2565" sheetId="11" r:id="rId11"/>
    <sheet name="2561-2565" sheetId="12" r:id="rId12"/>
    <sheet name="2566" sheetId="13" r:id="rId13"/>
    <sheet name="ข้อมูลรวม" sheetId="14" state="hidden" r:id="rId14"/>
    <sheet name="กราฟ" sheetId="15" state="hidden" r:id="rId15"/>
  </sheets>
  <definedNames>
    <definedName name="_xlnm.Print_Area" localSheetId="3">'2554'!$A$1:$S$52</definedName>
    <definedName name="_xlnm.Print_Area" localSheetId="4">'2555'!$A$1:$R$52</definedName>
    <definedName name="_xlnm.Print_Area" localSheetId="5">'2560'!$A$1:$R$52</definedName>
    <definedName name="_xlnm.Print_Area" localSheetId="6">'2561'!$A$1:$R$55</definedName>
    <definedName name="_xlnm.Print_Area" localSheetId="11">'2561-2565'!$A$1:$BN$56</definedName>
    <definedName name="_xlnm.Print_Area" localSheetId="7">'2562'!$A$1:$R$56</definedName>
    <definedName name="_xlnm.Print_Area" localSheetId="8">'2563'!$A$1:$R$55</definedName>
    <definedName name="_xlnm.Print_Area" localSheetId="9">'2564'!$A$1:$R$56</definedName>
    <definedName name="_xlnm.Print_Area" localSheetId="10">'2565'!$A$1:$R$56</definedName>
    <definedName name="_xlnm.Print_Area" localSheetId="12">'2566'!$A$1:$R$57</definedName>
  </definedNames>
  <calcPr fullCalcOnLoad="1"/>
</workbook>
</file>

<file path=xl/sharedStrings.xml><?xml version="1.0" encoding="utf-8"?>
<sst xmlns="http://schemas.openxmlformats.org/spreadsheetml/2006/main" count="4427" uniqueCount="183">
  <si>
    <t>พารามิเตอร์</t>
  </si>
  <si>
    <t>หน่วย</t>
  </si>
  <si>
    <t>สูงสุด</t>
  </si>
  <si>
    <t>ต่ำสุด</t>
  </si>
  <si>
    <t>ค่าเฉลี่ย</t>
  </si>
  <si>
    <t>มาตรฐานน้ำผิวดิน</t>
  </si>
  <si>
    <t>สีจริง</t>
  </si>
  <si>
    <t>แพลตินัม-โคบอลต์</t>
  </si>
  <si>
    <t>-</t>
  </si>
  <si>
    <t>กลิ่น</t>
  </si>
  <si>
    <t>ไม่พบ</t>
  </si>
  <si>
    <t>ดินเล็กน้อย</t>
  </si>
  <si>
    <t>ความขุ่น</t>
  </si>
  <si>
    <t>เอ็นทียู</t>
  </si>
  <si>
    <t>ความเป็นกรด-ด่าง</t>
  </si>
  <si>
    <t>5.0-9.0</t>
  </si>
  <si>
    <t>ความนำจำเพาะ</t>
  </si>
  <si>
    <t>ไมโครโมส์/ซม.</t>
  </si>
  <si>
    <t>ความเป็นด่างทั้งหมด</t>
  </si>
  <si>
    <t>มก./ล.</t>
  </si>
  <si>
    <t>ความเป็นด่างฟีนอลทาลีน</t>
  </si>
  <si>
    <t>ปริมาณมวลสารทั้งหมด</t>
  </si>
  <si>
    <t>สารละลาย</t>
  </si>
  <si>
    <t>สารแขวนลอย</t>
  </si>
  <si>
    <t>ความกระด้างทั้งหมด</t>
  </si>
  <si>
    <t>ความกระด้างชั่วคราว</t>
  </si>
  <si>
    <t>ความกระด้างถาวร</t>
  </si>
  <si>
    <t>คลอไรด์</t>
  </si>
  <si>
    <t>ซัลเฟต</t>
  </si>
  <si>
    <t>ออกซิเจนคอนซูม</t>
  </si>
  <si>
    <t>แอมโมเนียอิสระ-ไนโตรเจน</t>
  </si>
  <si>
    <t>แอมโมเนียอัลบูมินอย-ไนโตรเจน</t>
  </si>
  <si>
    <t>ไนเตรท-ไนโตรเจน</t>
  </si>
  <si>
    <t>ไนไตรท์-ไนโตรเจน</t>
  </si>
  <si>
    <t>แคลเซียม</t>
  </si>
  <si>
    <t>เหล็ก</t>
  </si>
  <si>
    <t>ฟลูออไรด์</t>
  </si>
  <si>
    <t>แมงกานีส</t>
  </si>
  <si>
    <t>แมกนีเซียม</t>
  </si>
  <si>
    <t>ดี.โอ.</t>
  </si>
  <si>
    <t>บี.โอ.ดี.</t>
  </si>
  <si>
    <t>โคลิฟอร์มแบคทีเรีย</t>
  </si>
  <si>
    <t>ฟิคอลโคลิฟอร์มแบคทีเรีย</t>
  </si>
  <si>
    <t>สาหร่าย</t>
  </si>
  <si>
    <t xml:space="preserve">  ยูนิต/100 มล.</t>
  </si>
  <si>
    <t xml:space="preserve"> </t>
  </si>
  <si>
    <t>ดินแรง</t>
  </si>
  <si>
    <t>ดิน</t>
  </si>
  <si>
    <t>หมายเหตุ :  มาตรฐานคุณภาพน้ำในแหล่งน้ำผิวดินที่มิใช่ทะเล  ประเภทที่ 3 ประกาศกระทรวงวิทยาศาสตร์ เทคโนโลยีและสิ่งแวดล้อม 2537</t>
  </si>
  <si>
    <t>คุณภาพน้ำดิบหน้าสถานีสูบน้ำดิบสำแล</t>
  </si>
  <si>
    <t xml:space="preserve"> -</t>
  </si>
  <si>
    <t>ปรอท</t>
  </si>
  <si>
    <t>อาร์เฃนิค</t>
  </si>
  <si>
    <t>ทองแดง</t>
  </si>
  <si>
    <t>สังกะสี</t>
  </si>
  <si>
    <t>ตะกั่ว</t>
  </si>
  <si>
    <t>โครเมี่ยม</t>
  </si>
  <si>
    <t>แคดเมี่ยม</t>
  </si>
  <si>
    <t>เวลา</t>
  </si>
  <si>
    <t>องศาเซลเซียส</t>
  </si>
  <si>
    <t>ประจำปีงบประมาณ 2545</t>
  </si>
  <si>
    <t>อุณหภูมิ</t>
  </si>
  <si>
    <t>สีปรากฏ/สีจริง</t>
  </si>
  <si>
    <t>12/-</t>
  </si>
  <si>
    <t>9/-</t>
  </si>
  <si>
    <t>29/-</t>
  </si>
  <si>
    <t>1/-</t>
  </si>
  <si>
    <t>8/-</t>
  </si>
  <si>
    <t>13/-</t>
  </si>
  <si>
    <t>11/-</t>
  </si>
  <si>
    <t>7/-</t>
  </si>
  <si>
    <t>18/-</t>
  </si>
  <si>
    <t>4/-</t>
  </si>
  <si>
    <t>5/ -</t>
  </si>
  <si>
    <t>16/-</t>
  </si>
  <si>
    <t>คุณภาพน้ำดิบหน้าสถานีสูบน้ำดิบสำแล (เฉลี่ย)</t>
  </si>
  <si>
    <t>น.</t>
  </si>
  <si>
    <t>เฉลี่ย</t>
  </si>
  <si>
    <t xml:space="preserve">ตารางภาคผนวกที่ 2 - 1 </t>
  </si>
  <si>
    <t>ประจำปีงบประมาณ 2546</t>
  </si>
  <si>
    <t>วันที่</t>
  </si>
  <si>
    <t>-/-</t>
  </si>
  <si>
    <t>-/ -</t>
  </si>
  <si>
    <t>19/-</t>
  </si>
  <si>
    <t>6/-</t>
  </si>
  <si>
    <t>ไนโตรเจนทั้งหมด-ไนโตรเจน</t>
  </si>
  <si>
    <t>ฟอสฟอรัสทั้งหมด</t>
  </si>
  <si>
    <t>อาร์เซนิค</t>
  </si>
  <si>
    <t>ที.โอ.ซี.</t>
  </si>
  <si>
    <t>คาร์บอนไดออกไซด์อิสระ (สนาม)</t>
  </si>
  <si>
    <t>MPN/100 มล.</t>
  </si>
  <si>
    <t xml:space="preserve"> 8/- </t>
  </si>
  <si>
    <t>12.00/4</t>
  </si>
  <si>
    <t>ประจำปีงบประมาณ 2547</t>
  </si>
  <si>
    <t>9.39/7</t>
  </si>
  <si>
    <t>ความเค็ม</t>
  </si>
  <si>
    <t xml:space="preserve">  ก./ล.</t>
  </si>
  <si>
    <t>สาหร่ายทั้งหมด</t>
  </si>
  <si>
    <t>Alkalinity (mg/l)</t>
  </si>
  <si>
    <t>pH</t>
  </si>
  <si>
    <t>Parameter</t>
  </si>
  <si>
    <t>ความขุ่น (Turbidity; NTU)</t>
  </si>
  <si>
    <t>ออกซิเจนละลายน้ำ(DO; mg/l)</t>
  </si>
  <si>
    <t>ออกซิเจนคอนซูม (OC; mg/l)</t>
  </si>
  <si>
    <r>
      <t>ความนำไฟฟ้า(Conductivity;</t>
    </r>
    <r>
      <rPr>
        <sz val="12"/>
        <rFont val="Symbol"/>
        <family val="1"/>
      </rPr>
      <t>m</t>
    </r>
    <r>
      <rPr>
        <sz val="16"/>
        <rFont val="CordiaUPC"/>
        <family val="2"/>
      </rPr>
      <t>S/cm.)</t>
    </r>
  </si>
  <si>
    <t/>
  </si>
  <si>
    <t>หมายเหตุ :  มาตรฐานแหล่งน้ำผิวดินประเภทที่ 3 ประกาศคณะกรรมการสิ่งแวดล้อมแห่งชาติ ฉ.8 (2537)</t>
  </si>
  <si>
    <t xml:space="preserve">                        ออกตามความใน พรบ.ส่งเสริมและรักษา คุณภาพสิ่งแวดล้อมแห่งชาติ  พ.ศ. 2535 </t>
  </si>
  <si>
    <t>ND</t>
  </si>
  <si>
    <t>&lt;0.03</t>
  </si>
  <si>
    <t>ความเป็นด่างฟีนอฟทาลีน</t>
  </si>
  <si>
    <t>ความนำไฟฟ้า</t>
  </si>
  <si>
    <t>ไมโครซีเมนส์/ซม.</t>
  </si>
  <si>
    <t>≤ 0.5</t>
  </si>
  <si>
    <t>≤ 5.0</t>
  </si>
  <si>
    <t xml:space="preserve">≤1.0 </t>
  </si>
  <si>
    <t>≤0.002</t>
  </si>
  <si>
    <t>≤0.01</t>
  </si>
  <si>
    <t>≤ 0.1</t>
  </si>
  <si>
    <t>≤1</t>
  </si>
  <si>
    <t>≤ 0.05</t>
  </si>
  <si>
    <t>≤ 0.005</t>
  </si>
  <si>
    <t>≤ 2.0</t>
  </si>
  <si>
    <t>≤ 20,000</t>
  </si>
  <si>
    <t>≤ 4,000</t>
  </si>
  <si>
    <t>&lt;0.00003</t>
  </si>
  <si>
    <t>สาหร่ายอุดตันบ่อกรอง</t>
  </si>
  <si>
    <t>&lt; 0.00003</t>
  </si>
  <si>
    <t>&lt;0.007</t>
  </si>
  <si>
    <t>4,000**</t>
  </si>
  <si>
    <t xml:space="preserve">                  * ค่า DO เป็นเกณฑ์มาตรฐานต่ำสุด   </t>
  </si>
  <si>
    <t xml:space="preserve"> ** เกณฑ์เฝ้าระวังสาหร่ายอุดตันบ่อกรองของ กปน. 4,000 ยูนิต/100มล.</t>
  </si>
  <si>
    <t>≥ 4.0 *</t>
  </si>
  <si>
    <t>≤0.00003</t>
  </si>
  <si>
    <t>≤0.007</t>
  </si>
  <si>
    <t>3 มิ.ย. 54***</t>
  </si>
  <si>
    <r>
      <t xml:space="preserve">                        </t>
    </r>
    <r>
      <rPr>
        <sz val="16"/>
        <rFont val="TH SarabunPSK"/>
        <family val="2"/>
      </rPr>
      <t xml:space="preserve">*** 3 มิ.ย. 54  แม่น้ำเจ้าพระยาได้รับผลกระทบจากเหตุการณ์เรือน้ำตาลทรายล่ม ที่ ต.ภูเขาทอง อ. พระนครศีอยุธยา จ. พระนครศรีอยุธยา </t>
    </r>
  </si>
  <si>
    <t>พ.ย. 54**</t>
  </si>
  <si>
    <t xml:space="preserve">                 ** เกิดภาวะน้ำท่วม ไม่สามารถตรวจวัดคุณภาพน้ำได้</t>
  </si>
  <si>
    <t>&lt;0.01</t>
  </si>
  <si>
    <t xml:space="preserve">ออกตามความใน พรบ.ส่งเสริมและรักษา คุณภาพสิ่งแวดล้อมแห่งชาติ  พ.ศ. 2535 </t>
  </si>
  <si>
    <t>โซเดียม</t>
  </si>
  <si>
    <t>โพแทสเซียม</t>
  </si>
  <si>
    <t>&lt; 0.03</t>
  </si>
  <si>
    <t>&lt;0.02</t>
  </si>
  <si>
    <t>8,000**</t>
  </si>
  <si>
    <t xml:space="preserve">                   ** เกณฑ์เฝ้าระวังสาหร่ายอุดตันบ่อกรองของ กปน. 8,000 ยูนิต/100 มล.</t>
  </si>
  <si>
    <t>ดี.โอ.ซี.</t>
  </si>
  <si>
    <t>UV254</t>
  </si>
  <si>
    <r>
      <t xml:space="preserve">cm </t>
    </r>
    <r>
      <rPr>
        <b/>
        <vertAlign val="superscript"/>
        <sz val="16"/>
        <rFont val="TH SarabunPSK"/>
        <family val="2"/>
      </rPr>
      <t>-1</t>
    </r>
  </si>
  <si>
    <t>SUVA</t>
  </si>
  <si>
    <t>L/mg-M</t>
  </si>
  <si>
    <t xml:space="preserve">  -</t>
  </si>
  <si>
    <r>
      <t xml:space="preserve">เชื้อ </t>
    </r>
    <r>
      <rPr>
        <b/>
        <i/>
        <sz val="16"/>
        <rFont val="TH SarabunPSK"/>
        <family val="2"/>
      </rPr>
      <t>E.coli</t>
    </r>
  </si>
  <si>
    <t>&lt;0.05</t>
  </si>
  <si>
    <t>10.00 น.</t>
  </si>
  <si>
    <t>&lt;0.0003</t>
  </si>
  <si>
    <t>อะลูมิเนียม</t>
  </si>
  <si>
    <t>&lt;100</t>
  </si>
  <si>
    <t>&lt;0.000030</t>
  </si>
  <si>
    <t>09.55 น.</t>
  </si>
  <si>
    <t xml:space="preserve">แก้ช่อง </t>
  </si>
  <si>
    <t>แก้minmaxavg</t>
  </si>
  <si>
    <t>ตรวจข้อมูล</t>
  </si>
  <si>
    <t>ข้อมูลอัพเดทถึงเดือนพฤศจิกายน 2564</t>
  </si>
  <si>
    <t>ของแข็งทั้งหมด</t>
  </si>
  <si>
    <t>สารละลายทั้งหมด</t>
  </si>
  <si>
    <t>0/12/2022</t>
  </si>
  <si>
    <t>0/1/2023</t>
  </si>
  <si>
    <t>0/2/2023</t>
  </si>
  <si>
    <t>0/3/2023</t>
  </si>
  <si>
    <t>0/4/2023</t>
  </si>
  <si>
    <t>0/5/2023</t>
  </si>
  <si>
    <t>0/6/2023</t>
  </si>
  <si>
    <t>0/7/2023</t>
  </si>
  <si>
    <t>0/8/2023</t>
  </si>
  <si>
    <t>0/9/2023</t>
  </si>
  <si>
    <t>ต.ค.
Fe,Mn,
Suspended Solids สูงขึ้น</t>
  </si>
  <si>
    <t>Note :</t>
  </si>
  <si>
    <t>fDOM</t>
  </si>
  <si>
    <t>ก./ล.</t>
  </si>
  <si>
    <t>ppb</t>
  </si>
  <si>
    <t>พ.ย.
Fe,BOD,
Suspended Solids สูงขึ้น</t>
  </si>
</sst>
</file>

<file path=xl/styles.xml><?xml version="1.0" encoding="utf-8"?>
<styleSheet xmlns="http://schemas.openxmlformats.org/spreadsheetml/2006/main">
  <numFmts count="6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THB&quot;#,##0_);\(&quot;THB&quot;#,##0\)"/>
    <numFmt numFmtId="188" formatCode="&quot;THB&quot;#,##0_);[Red]\(&quot;THB&quot;#,##0\)"/>
    <numFmt numFmtId="189" formatCode="&quot;THB&quot;#,##0.00_);\(&quot;THB&quot;#,##0.00\)"/>
    <numFmt numFmtId="190" formatCode="&quot;THB&quot;#,##0.00_);[Red]\(&quot;THB&quot;#,##0.00\)"/>
    <numFmt numFmtId="191" formatCode="_(&quot;THB&quot;* #,##0_);_(&quot;THB&quot;* \(#,##0\);_(&quot;THB&quot;* &quot;-&quot;_);_(@_)"/>
    <numFmt numFmtId="192" formatCode="_(* #,##0_);_(* \(#,##0\);_(* &quot;-&quot;_);_(@_)"/>
    <numFmt numFmtId="193" formatCode="_(&quot;THB&quot;* #,##0.00_);_(&quot;THB&quot;* \(#,##0.00\);_(&quot;THB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0.0"/>
    <numFmt numFmtId="206" formatCode="0.000"/>
    <numFmt numFmtId="207" formatCode="0.0000"/>
    <numFmt numFmtId="208" formatCode="0.00000"/>
    <numFmt numFmtId="209" formatCode="00.00"/>
    <numFmt numFmtId="210" formatCode="[$-107041E]\ mmm\ yy;@"/>
    <numFmt numFmtId="211" formatCode="d\ mmm\ yy"/>
    <numFmt numFmtId="212" formatCode="_(* #,##0_);_(* \(#,##0\);_(* &quot;-&quot;??_);_(@_)"/>
    <numFmt numFmtId="213" formatCode="d"/>
    <numFmt numFmtId="214" formatCode="_-* #,##0.0_-;\-* #,##0.0_-;_-* &quot;-&quot;??_-;_-@_-"/>
    <numFmt numFmtId="215" formatCode="_-* #,##0_-;\-* #,##0_-;_-* &quot;-&quot;??_-;_-@_-"/>
    <numFmt numFmtId="216" formatCode="[$-107041E]d\ mmm\ yy;@"/>
    <numFmt numFmtId="217" formatCode="d\ ดดด\ bb"/>
    <numFmt numFmtId="218" formatCode="0.000000"/>
    <numFmt numFmtId="219" formatCode="#,##0_ ;\-#,##0\ "/>
    <numFmt numFmtId="220" formatCode="\ mmm\ bb"/>
    <numFmt numFmtId="221" formatCode="mmm\-yyyy"/>
    <numFmt numFmtId="222" formatCode="0.0000000"/>
    <numFmt numFmtId="223" formatCode="0.00000000"/>
    <numFmt numFmtId="224" formatCode="0.000000000"/>
    <numFmt numFmtId="225" formatCode="0.0000000000"/>
    <numFmt numFmtId="226" formatCode="0.00000000000"/>
    <numFmt numFmtId="227" formatCode="0.000000000000"/>
    <numFmt numFmtId="228" formatCode="0.0000000000000"/>
    <numFmt numFmtId="229" formatCode="0.00000000000000"/>
    <numFmt numFmtId="230" formatCode="0.000000000000000"/>
    <numFmt numFmtId="231" formatCode="[$-107041E]d\ mmmm\ yyyy;@"/>
    <numFmt numFmtId="232" formatCode="dd\ ดดดbb"/>
    <numFmt numFmtId="233" formatCode="&quot;Yes&quot;;&quot;Yes&quot;;&quot;No&quot;"/>
    <numFmt numFmtId="234" formatCode="&quot;True&quot;;&quot;True&quot;;&quot;False&quot;"/>
    <numFmt numFmtId="235" formatCode="&quot;On&quot;;&quot;On&quot;;&quot;Off&quot;"/>
    <numFmt numFmtId="236" formatCode="[$€-2]\ #,##0.00_);[Red]\([$€-2]\ #,##0.00\)"/>
    <numFmt numFmtId="237" formatCode="#,##0.0"/>
  </numFmts>
  <fonts count="86">
    <font>
      <sz val="10"/>
      <name val="Arial"/>
      <family val="0"/>
    </font>
    <font>
      <sz val="11"/>
      <color indexed="8"/>
      <name val="Tahoma"/>
      <family val="2"/>
    </font>
    <font>
      <sz val="12"/>
      <name val="AngsanaUPC"/>
      <family val="1"/>
    </font>
    <font>
      <sz val="11"/>
      <name val="AngsanaUPC"/>
      <family val="1"/>
    </font>
    <font>
      <sz val="13"/>
      <name val="AngsanaUPC"/>
      <family val="1"/>
    </font>
    <font>
      <sz val="8"/>
      <name val="Arial"/>
      <family val="2"/>
    </font>
    <font>
      <sz val="16"/>
      <name val="AngsanaUPC"/>
      <family val="1"/>
    </font>
    <font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b/>
      <sz val="18"/>
      <name val="AngsanaUPC"/>
      <family val="1"/>
    </font>
    <font>
      <sz val="18"/>
      <name val="AngsanaUPC"/>
      <family val="1"/>
    </font>
    <font>
      <sz val="14"/>
      <name val="Angsana New"/>
      <family val="1"/>
    </font>
    <font>
      <sz val="16"/>
      <name val="CordiaUPC"/>
      <family val="2"/>
    </font>
    <font>
      <sz val="12"/>
      <name val="Symbol"/>
      <family val="1"/>
    </font>
    <font>
      <b/>
      <sz val="18"/>
      <color indexed="12"/>
      <name val="TH SarabunPSK"/>
      <family val="2"/>
    </font>
    <font>
      <sz val="14"/>
      <name val="TH SarabunPSK"/>
      <family val="2"/>
    </font>
    <font>
      <sz val="18"/>
      <color indexed="12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6"/>
      <color indexed="14"/>
      <name val="TH SarabunPSK"/>
      <family val="2"/>
    </font>
    <font>
      <sz val="16"/>
      <color indexed="17"/>
      <name val="TH SarabunPSK"/>
      <family val="2"/>
    </font>
    <font>
      <sz val="16"/>
      <color indexed="12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14"/>
      <name val="TH SarabunPSK"/>
      <family val="2"/>
    </font>
    <font>
      <b/>
      <sz val="16"/>
      <color indexed="17"/>
      <name val="TH SarabunPSK"/>
      <family val="2"/>
    </font>
    <font>
      <b/>
      <sz val="16"/>
      <color indexed="12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b/>
      <vertAlign val="superscript"/>
      <sz val="16"/>
      <name val="TH SarabunPSK"/>
      <family val="2"/>
    </font>
    <font>
      <b/>
      <i/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8"/>
      <name val="Calibri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TH SarabunPSK"/>
      <family val="2"/>
    </font>
    <font>
      <sz val="20"/>
      <color indexed="10"/>
      <name val="TH SarabunPSK"/>
      <family val="2"/>
    </font>
    <font>
      <b/>
      <sz val="22"/>
      <color indexed="12"/>
      <name val="TH SarabunPSK"/>
      <family val="2"/>
    </font>
    <font>
      <b/>
      <sz val="11"/>
      <color indexed="10"/>
      <name val="Calibri"/>
      <family val="2"/>
    </font>
    <font>
      <sz val="11.25"/>
      <color indexed="8"/>
      <name val="Angsana New"/>
      <family val="1"/>
    </font>
    <font>
      <sz val="10.75"/>
      <color indexed="8"/>
      <name val="Angsana New"/>
      <family val="1"/>
    </font>
    <font>
      <b/>
      <sz val="12"/>
      <color indexed="8"/>
      <name val="TH SarabunPSK"/>
      <family val="2"/>
    </font>
    <font>
      <b/>
      <sz val="14"/>
      <color indexed="12"/>
      <name val="TH SarabunPSK"/>
      <family val="2"/>
    </font>
    <font>
      <sz val="11"/>
      <color indexed="8"/>
      <name val="Angsana New"/>
      <family val="1"/>
    </font>
    <font>
      <b/>
      <sz val="2.1"/>
      <color indexed="8"/>
      <name val="TH SarabunPSK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20"/>
      <color rgb="FFFF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dotted"/>
    </border>
    <border>
      <left style="medium"/>
      <right style="thin"/>
      <top style="medium"/>
      <bottom style="dotted"/>
    </border>
    <border>
      <left/>
      <right style="thin"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/>
      <right style="thin"/>
      <top style="dotted"/>
      <bottom style="medium"/>
    </border>
    <border>
      <left/>
      <right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tted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dotted"/>
      <bottom style="thin"/>
    </border>
    <border>
      <left style="medium"/>
      <right/>
      <top style="dotted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/>
      <top style="medium"/>
      <bottom style="medium"/>
    </border>
    <border>
      <left style="medium"/>
      <right style="medium"/>
      <top/>
      <bottom style="dotted"/>
    </border>
    <border>
      <left style="thin"/>
      <right/>
      <top style="thin"/>
      <bottom/>
    </border>
    <border>
      <left style="dotted"/>
      <right style="dotted"/>
      <top style="medium"/>
      <bottom style="dotted"/>
    </border>
    <border>
      <left style="thin"/>
      <right style="thin"/>
      <top style="thin"/>
      <bottom style="dash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medium"/>
      <top style="dotted"/>
      <bottom/>
    </border>
    <border>
      <left style="thin"/>
      <right style="thin"/>
      <top style="dotted"/>
      <bottom/>
    </border>
    <border>
      <left style="medium"/>
      <right/>
      <top style="dotted"/>
      <bottom/>
    </border>
    <border>
      <left style="medium"/>
      <right style="dotted"/>
      <top style="dotted"/>
      <bottom style="medium"/>
    </border>
    <border>
      <left style="dotted"/>
      <right style="dotted"/>
      <top/>
      <bottom style="medium"/>
    </border>
    <border>
      <left style="thin"/>
      <right style="thin"/>
      <top/>
      <bottom style="medium"/>
    </border>
    <border>
      <left/>
      <right/>
      <top style="dotted"/>
      <bottom/>
    </border>
    <border>
      <left/>
      <right/>
      <top style="thin"/>
      <bottom style="dashed"/>
    </border>
    <border>
      <left style="dotted"/>
      <right/>
      <top style="medium"/>
      <bottom/>
    </border>
    <border>
      <left style="dotted"/>
      <right/>
      <top style="dotted"/>
      <bottom style="dotted"/>
    </border>
    <border>
      <left style="dotted"/>
      <right/>
      <top style="dotted"/>
      <bottom style="medium"/>
    </border>
    <border>
      <left style="dotted"/>
      <right style="thin"/>
      <top style="medium"/>
      <bottom style="dashed"/>
    </border>
    <border>
      <left style="dotted"/>
      <right style="thin"/>
      <top style="dotted"/>
      <bottom style="dotted"/>
    </border>
    <border>
      <left style="dotted"/>
      <right style="thin"/>
      <top style="dotted"/>
      <bottom/>
    </border>
    <border>
      <left style="dotted"/>
      <right style="thin"/>
      <top style="dotted"/>
      <bottom style="medium"/>
    </border>
    <border>
      <left style="dotted"/>
      <right style="dotted"/>
      <top style="medium"/>
      <bottom/>
    </border>
    <border>
      <left style="dotted"/>
      <right style="dotted"/>
      <top style="dotted"/>
      <bottom/>
    </border>
    <border>
      <left style="dotted"/>
      <right style="dotted"/>
      <top style="dotted"/>
      <bottom style="medium"/>
    </border>
    <border>
      <left style="dotted"/>
      <right/>
      <top style="medium"/>
      <bottom style="dashed"/>
    </border>
    <border>
      <left style="dotted"/>
      <right/>
      <top style="dotted"/>
      <bottom/>
    </border>
    <border>
      <left style="thin"/>
      <right/>
      <top style="dotted"/>
      <bottom style="dotted"/>
    </border>
    <border>
      <left style="thin"/>
      <right style="thin"/>
      <top style="medium"/>
      <bottom style="dashed"/>
    </border>
    <border>
      <left style="thin"/>
      <right style="thin"/>
      <top style="medium"/>
      <bottom/>
    </border>
    <border>
      <left style="thin"/>
      <right/>
      <top style="medium"/>
      <bottom style="dashed"/>
    </border>
    <border>
      <left style="thin"/>
      <right style="thin"/>
      <top/>
      <bottom style="dotted"/>
    </border>
    <border>
      <left style="thin"/>
      <right/>
      <top style="dotted"/>
      <bottom style="thin"/>
    </border>
    <border>
      <left style="thin"/>
      <right/>
      <top style="medium"/>
      <bottom style="dotted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dotted"/>
    </border>
    <border>
      <left style="thin"/>
      <right/>
      <top style="hair"/>
      <bottom style="hair"/>
    </border>
    <border>
      <left style="medium"/>
      <right style="medium"/>
      <top style="dotted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dotted"/>
    </border>
    <border>
      <left style="thin"/>
      <right/>
      <top style="hair"/>
      <bottom>
        <color indexed="63"/>
      </bottom>
    </border>
    <border>
      <left style="thin"/>
      <right/>
      <top>
        <color indexed="63"/>
      </top>
      <bottom style="hair"/>
    </border>
    <border>
      <left style="medium"/>
      <right style="thin"/>
      <top style="dotted"/>
      <bottom/>
    </border>
    <border>
      <left/>
      <right style="thin"/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medium"/>
      <top style="dotted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medium"/>
      <bottom style="medium"/>
    </border>
    <border>
      <left/>
      <right style="medium"/>
      <top style="dotted"/>
      <bottom style="medium"/>
    </border>
    <border>
      <left/>
      <right style="thin"/>
      <top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9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205" fontId="2" fillId="0" borderId="14" xfId="0" applyNumberFormat="1" applyFont="1" applyBorder="1" applyAlignment="1">
      <alignment horizontal="center"/>
    </xf>
    <xf numFmtId="206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 quotePrefix="1">
      <alignment horizontal="center"/>
    </xf>
    <xf numFmtId="0" fontId="6" fillId="0" borderId="19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06" fontId="6" fillId="0" borderId="19" xfId="0" applyNumberFormat="1" applyFont="1" applyBorder="1" applyAlignment="1">
      <alignment horizontal="center"/>
    </xf>
    <xf numFmtId="206" fontId="6" fillId="0" borderId="18" xfId="0" applyNumberFormat="1" applyFont="1" applyBorder="1" applyAlignment="1">
      <alignment horizontal="center"/>
    </xf>
    <xf numFmtId="205" fontId="6" fillId="0" borderId="18" xfId="0" applyNumberFormat="1" applyFont="1" applyBorder="1" applyAlignment="1">
      <alignment horizontal="center"/>
    </xf>
    <xf numFmtId="205" fontId="6" fillId="0" borderId="19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206" fontId="6" fillId="0" borderId="18" xfId="0" applyNumberFormat="1" applyFont="1" applyBorder="1" applyAlignment="1" quotePrefix="1">
      <alignment horizontal="center"/>
    </xf>
    <xf numFmtId="206" fontId="6" fillId="0" borderId="14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207" fontId="2" fillId="0" borderId="1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10" fillId="0" borderId="0" xfId="0" applyFont="1" applyAlignment="1" quotePrefix="1">
      <alignment horizontal="left"/>
    </xf>
    <xf numFmtId="0" fontId="9" fillId="0" borderId="10" xfId="0" applyFont="1" applyBorder="1" applyAlignment="1">
      <alignment horizontal="center"/>
    </xf>
    <xf numFmtId="210" fontId="9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205" fontId="9" fillId="0" borderId="13" xfId="0" applyNumberFormat="1" applyFont="1" applyBorder="1" applyAlignment="1" quotePrefix="1">
      <alignment horizontal="center"/>
    </xf>
    <xf numFmtId="0" fontId="9" fillId="0" borderId="13" xfId="0" applyFont="1" applyBorder="1" applyAlignment="1" quotePrefix="1">
      <alignment horizontal="left"/>
    </xf>
    <xf numFmtId="0" fontId="6" fillId="0" borderId="33" xfId="0" applyFont="1" applyBorder="1" applyAlignment="1">
      <alignment horizontal="center"/>
    </xf>
    <xf numFmtId="0" fontId="9" fillId="0" borderId="13" xfId="0" applyFont="1" applyBorder="1" applyAlignment="1" quotePrefix="1">
      <alignment horizontal="center"/>
    </xf>
    <xf numFmtId="0" fontId="9" fillId="0" borderId="13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205" fontId="6" fillId="0" borderId="14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205" fontId="9" fillId="0" borderId="13" xfId="0" applyNumberFormat="1" applyFont="1" applyBorder="1" applyAlignment="1">
      <alignment horizontal="center"/>
    </xf>
    <xf numFmtId="207" fontId="6" fillId="0" borderId="18" xfId="0" applyNumberFormat="1" applyFont="1" applyBorder="1" applyAlignment="1">
      <alignment horizontal="center"/>
    </xf>
    <xf numFmtId="207" fontId="6" fillId="0" borderId="19" xfId="0" applyNumberFormat="1" applyFont="1" applyBorder="1" applyAlignment="1">
      <alignment horizontal="center"/>
    </xf>
    <xf numFmtId="208" fontId="6" fillId="0" borderId="18" xfId="0" applyNumberFormat="1" applyFont="1" applyBorder="1" applyAlignment="1">
      <alignment horizontal="center"/>
    </xf>
    <xf numFmtId="208" fontId="6" fillId="0" borderId="19" xfId="0" applyNumberFormat="1" applyFont="1" applyBorder="1" applyAlignment="1">
      <alignment horizontal="center"/>
    </xf>
    <xf numFmtId="208" fontId="2" fillId="0" borderId="14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" fontId="6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0" fontId="9" fillId="0" borderId="15" xfId="0" applyFont="1" applyBorder="1" applyAlignment="1" quotePrefix="1">
      <alignment horizontal="center"/>
    </xf>
    <xf numFmtId="0" fontId="9" fillId="0" borderId="37" xfId="0" applyFont="1" applyBorder="1" applyAlignment="1" quotePrefix="1">
      <alignment horizontal="left"/>
    </xf>
    <xf numFmtId="0" fontId="2" fillId="0" borderId="37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0" fontId="9" fillId="0" borderId="3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 quotePrefix="1">
      <alignment horizontal="left"/>
    </xf>
    <xf numFmtId="0" fontId="9" fillId="0" borderId="39" xfId="0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2" fontId="9" fillId="0" borderId="26" xfId="0" applyNumberFormat="1" applyFont="1" applyBorder="1" applyAlignment="1" applyProtection="1">
      <alignment horizontal="center"/>
      <protection/>
    </xf>
    <xf numFmtId="2" fontId="9" fillId="0" borderId="40" xfId="0" applyNumberFormat="1" applyFont="1" applyBorder="1" applyAlignment="1" applyProtection="1">
      <alignment horizontal="center"/>
      <protection/>
    </xf>
    <xf numFmtId="2" fontId="9" fillId="0" borderId="41" xfId="0" applyNumberFormat="1" applyFont="1" applyBorder="1" applyAlignment="1" applyProtection="1">
      <alignment horizontal="center"/>
      <protection/>
    </xf>
    <xf numFmtId="205" fontId="6" fillId="0" borderId="30" xfId="0" applyNumberFormat="1" applyFont="1" applyBorder="1" applyAlignment="1">
      <alignment horizontal="center"/>
    </xf>
    <xf numFmtId="205" fontId="6" fillId="0" borderId="31" xfId="0" applyNumberFormat="1" applyFont="1" applyBorder="1" applyAlignment="1">
      <alignment horizontal="center"/>
    </xf>
    <xf numFmtId="205" fontId="6" fillId="0" borderId="32" xfId="0" applyNumberFormat="1" applyFont="1" applyBorder="1" applyAlignment="1">
      <alignment horizontal="center"/>
    </xf>
    <xf numFmtId="205" fontId="6" fillId="0" borderId="33" xfId="0" applyNumberFormat="1" applyFont="1" applyBorder="1" applyAlignment="1">
      <alignment horizontal="center"/>
    </xf>
    <xf numFmtId="205" fontId="6" fillId="0" borderId="42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/>
    </xf>
    <xf numFmtId="205" fontId="6" fillId="0" borderId="19" xfId="0" applyNumberFormat="1" applyFont="1" applyBorder="1" applyAlignment="1">
      <alignment horizontal="center"/>
    </xf>
    <xf numFmtId="205" fontId="6" fillId="0" borderId="18" xfId="0" applyNumberFormat="1" applyFont="1" applyBorder="1" applyAlignment="1">
      <alignment horizontal="center"/>
    </xf>
    <xf numFmtId="205" fontId="6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1" fontId="6" fillId="0" borderId="42" xfId="0" applyNumberFormat="1" applyFont="1" applyBorder="1" applyAlignment="1">
      <alignment horizontal="center"/>
    </xf>
    <xf numFmtId="0" fontId="9" fillId="0" borderId="43" xfId="0" applyFont="1" applyBorder="1" applyAlignment="1" quotePrefix="1">
      <alignment horizontal="left"/>
    </xf>
    <xf numFmtId="0" fontId="2" fillId="0" borderId="44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205" fontId="2" fillId="0" borderId="13" xfId="0" applyNumberFormat="1" applyFont="1" applyBorder="1" applyAlignment="1">
      <alignment horizontal="center"/>
    </xf>
    <xf numFmtId="205" fontId="9" fillId="0" borderId="15" xfId="0" applyNumberFormat="1" applyFont="1" applyBorder="1" applyAlignment="1">
      <alignment horizontal="center"/>
    </xf>
    <xf numFmtId="0" fontId="9" fillId="0" borderId="0" xfId="0" applyFont="1" applyAlignment="1" quotePrefix="1">
      <alignment horizontal="left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0" fontId="9" fillId="0" borderId="46" xfId="0" applyFont="1" applyBorder="1" applyAlignment="1">
      <alignment horizontal="left"/>
    </xf>
    <xf numFmtId="0" fontId="2" fillId="0" borderId="46" xfId="0" applyFont="1" applyBorder="1" applyAlignment="1">
      <alignment horizontal="center"/>
    </xf>
    <xf numFmtId="1" fontId="6" fillId="0" borderId="47" xfId="0" applyNumberFormat="1" applyFont="1" applyBorder="1" applyAlignment="1">
      <alignment horizontal="center"/>
    </xf>
    <xf numFmtId="1" fontId="6" fillId="0" borderId="48" xfId="0" applyNumberFormat="1" applyFont="1" applyBorder="1" applyAlignment="1">
      <alignment horizontal="center"/>
    </xf>
    <xf numFmtId="1" fontId="6" fillId="0" borderId="49" xfId="0" applyNumberFormat="1" applyFont="1" applyBorder="1" applyAlignment="1">
      <alignment horizontal="center"/>
    </xf>
    <xf numFmtId="2" fontId="6" fillId="0" borderId="47" xfId="0" applyNumberFormat="1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51" xfId="0" applyFont="1" applyBorder="1" applyAlignment="1">
      <alignment horizontal="left"/>
    </xf>
    <xf numFmtId="0" fontId="2" fillId="0" borderId="51" xfId="0" applyFont="1" applyBorder="1" applyAlignment="1">
      <alignment horizontal="center"/>
    </xf>
    <xf numFmtId="2" fontId="6" fillId="0" borderId="52" xfId="0" applyNumberFormat="1" applyFont="1" applyBorder="1" applyAlignment="1">
      <alignment horizontal="center"/>
    </xf>
    <xf numFmtId="2" fontId="6" fillId="0" borderId="53" xfId="0" applyNumberFormat="1" applyFont="1" applyBorder="1" applyAlignment="1">
      <alignment horizontal="center"/>
    </xf>
    <xf numFmtId="2" fontId="6" fillId="0" borderId="54" xfId="0" applyNumberFormat="1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205" fontId="6" fillId="0" borderId="52" xfId="0" applyNumberFormat="1" applyFont="1" applyBorder="1" applyAlignment="1">
      <alignment horizontal="center"/>
    </xf>
    <xf numFmtId="205" fontId="6" fillId="0" borderId="53" xfId="0" applyNumberFormat="1" applyFont="1" applyBorder="1" applyAlignment="1">
      <alignment horizontal="center"/>
    </xf>
    <xf numFmtId="205" fontId="2" fillId="0" borderId="54" xfId="0" applyNumberFormat="1" applyFont="1" applyBorder="1" applyAlignment="1">
      <alignment horizontal="center"/>
    </xf>
    <xf numFmtId="205" fontId="9" fillId="0" borderId="51" xfId="0" applyNumberFormat="1" applyFont="1" applyBorder="1" applyAlignment="1" quotePrefix="1">
      <alignment horizontal="center"/>
    </xf>
    <xf numFmtId="0" fontId="9" fillId="0" borderId="51" xfId="0" applyFont="1" applyBorder="1" applyAlignment="1" quotePrefix="1">
      <alignment horizontal="left"/>
    </xf>
    <xf numFmtId="0" fontId="6" fillId="0" borderId="56" xfId="0" applyFont="1" applyBorder="1" applyAlignment="1">
      <alignment horizontal="center"/>
    </xf>
    <xf numFmtId="0" fontId="6" fillId="0" borderId="53" xfId="0" applyFont="1" applyBorder="1" applyAlignment="1" quotePrefix="1">
      <alignment horizontal="center"/>
    </xf>
    <xf numFmtId="1" fontId="6" fillId="0" borderId="53" xfId="0" applyNumberFormat="1" applyFont="1" applyBorder="1" applyAlignment="1">
      <alignment horizontal="center"/>
    </xf>
    <xf numFmtId="1" fontId="2" fillId="0" borderId="54" xfId="0" applyNumberFormat="1" applyFont="1" applyBorder="1" applyAlignment="1">
      <alignment horizontal="center"/>
    </xf>
    <xf numFmtId="0" fontId="9" fillId="0" borderId="51" xfId="0" applyFont="1" applyBorder="1" applyAlignment="1" quotePrefix="1">
      <alignment horizontal="center"/>
    </xf>
    <xf numFmtId="0" fontId="9" fillId="0" borderId="51" xfId="0" applyFont="1" applyBorder="1" applyAlignment="1">
      <alignment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205" fontId="6" fillId="0" borderId="54" xfId="0" applyNumberFormat="1" applyFont="1" applyBorder="1" applyAlignment="1">
      <alignment horizontal="center"/>
    </xf>
    <xf numFmtId="2" fontId="2" fillId="0" borderId="54" xfId="0" applyNumberFormat="1" applyFont="1" applyBorder="1" applyAlignment="1">
      <alignment horizontal="center"/>
    </xf>
    <xf numFmtId="3" fontId="6" fillId="0" borderId="53" xfId="0" applyNumberFormat="1" applyFont="1" applyBorder="1" applyAlignment="1">
      <alignment horizontal="center"/>
    </xf>
    <xf numFmtId="3" fontId="6" fillId="0" borderId="54" xfId="0" applyNumberFormat="1" applyFont="1" applyBorder="1" applyAlignment="1">
      <alignment horizontal="center"/>
    </xf>
    <xf numFmtId="3" fontId="6" fillId="0" borderId="52" xfId="0" applyNumberFormat="1" applyFont="1" applyBorder="1" applyAlignment="1">
      <alignment horizontal="center"/>
    </xf>
    <xf numFmtId="3" fontId="2" fillId="0" borderId="54" xfId="0" applyNumberFormat="1" applyFont="1" applyBorder="1" applyAlignment="1">
      <alignment horizontal="center"/>
    </xf>
    <xf numFmtId="1" fontId="6" fillId="0" borderId="54" xfId="0" applyNumberFormat="1" applyFont="1" applyBorder="1" applyAlignment="1">
      <alignment horizontal="center"/>
    </xf>
    <xf numFmtId="1" fontId="6" fillId="0" borderId="52" xfId="0" applyNumberFormat="1" applyFont="1" applyBorder="1" applyAlignment="1">
      <alignment horizontal="center"/>
    </xf>
    <xf numFmtId="206" fontId="6" fillId="0" borderId="53" xfId="0" applyNumberFormat="1" applyFont="1" applyBorder="1" applyAlignment="1">
      <alignment horizontal="center"/>
    </xf>
    <xf numFmtId="206" fontId="6" fillId="0" borderId="54" xfId="0" applyNumberFormat="1" applyFont="1" applyBorder="1" applyAlignment="1">
      <alignment horizontal="center"/>
    </xf>
    <xf numFmtId="206" fontId="6" fillId="0" borderId="52" xfId="0" applyNumberFormat="1" applyFont="1" applyBorder="1" applyAlignment="1">
      <alignment horizontal="center"/>
    </xf>
    <xf numFmtId="206" fontId="2" fillId="0" borderId="54" xfId="0" applyNumberFormat="1" applyFont="1" applyBorder="1" applyAlignment="1">
      <alignment horizontal="center"/>
    </xf>
    <xf numFmtId="206" fontId="6" fillId="0" borderId="53" xfId="0" applyNumberFormat="1" applyFont="1" applyBorder="1" applyAlignment="1" quotePrefix="1">
      <alignment horizontal="center"/>
    </xf>
    <xf numFmtId="205" fontId="9" fillId="0" borderId="51" xfId="0" applyNumberFormat="1" applyFont="1" applyBorder="1" applyAlignment="1">
      <alignment horizontal="center"/>
    </xf>
    <xf numFmtId="207" fontId="9" fillId="0" borderId="53" xfId="0" applyNumberFormat="1" applyFont="1" applyBorder="1" applyAlignment="1">
      <alignment horizontal="center"/>
    </xf>
    <xf numFmtId="207" fontId="6" fillId="0" borderId="52" xfId="0" applyNumberFormat="1" applyFont="1" applyBorder="1" applyAlignment="1">
      <alignment horizontal="center"/>
    </xf>
    <xf numFmtId="207" fontId="6" fillId="0" borderId="53" xfId="0" applyNumberFormat="1" applyFont="1" applyBorder="1" applyAlignment="1">
      <alignment horizontal="center"/>
    </xf>
    <xf numFmtId="207" fontId="2" fillId="0" borderId="54" xfId="0" applyNumberFormat="1" applyFont="1" applyBorder="1" applyAlignment="1">
      <alignment horizontal="center"/>
    </xf>
    <xf numFmtId="2" fontId="9" fillId="0" borderId="53" xfId="0" applyNumberFormat="1" applyFont="1" applyBorder="1" applyAlignment="1">
      <alignment horizontal="center"/>
    </xf>
    <xf numFmtId="208" fontId="6" fillId="0" borderId="53" xfId="0" applyNumberFormat="1" applyFont="1" applyBorder="1" applyAlignment="1">
      <alignment horizontal="center"/>
    </xf>
    <xf numFmtId="208" fontId="6" fillId="0" borderId="52" xfId="0" applyNumberFormat="1" applyFont="1" applyBorder="1" applyAlignment="1">
      <alignment horizontal="center"/>
    </xf>
    <xf numFmtId="208" fontId="2" fillId="0" borderId="54" xfId="0" applyNumberFormat="1" applyFont="1" applyBorder="1" applyAlignment="1">
      <alignment horizontal="center"/>
    </xf>
    <xf numFmtId="0" fontId="2" fillId="0" borderId="51" xfId="0" applyFont="1" applyBorder="1" applyAlignment="1" quotePrefix="1">
      <alignment horizontal="center"/>
    </xf>
    <xf numFmtId="3" fontId="9" fillId="0" borderId="51" xfId="0" applyNumberFormat="1" applyFont="1" applyBorder="1" applyAlignment="1">
      <alignment horizontal="center"/>
    </xf>
    <xf numFmtId="0" fontId="9" fillId="0" borderId="57" xfId="0" applyFont="1" applyBorder="1" applyAlignment="1">
      <alignment/>
    </xf>
    <xf numFmtId="0" fontId="2" fillId="0" borderId="57" xfId="0" applyFont="1" applyBorder="1" applyAlignment="1" quotePrefix="1">
      <alignment horizontal="center"/>
    </xf>
    <xf numFmtId="3" fontId="6" fillId="0" borderId="58" xfId="0" applyNumberFormat="1" applyFont="1" applyBorder="1" applyAlignment="1">
      <alignment horizontal="center"/>
    </xf>
    <xf numFmtId="3" fontId="6" fillId="0" borderId="59" xfId="0" applyNumberFormat="1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1" fontId="6" fillId="0" borderId="61" xfId="0" applyNumberFormat="1" applyFont="1" applyBorder="1" applyAlignment="1">
      <alignment horizontal="center"/>
    </xf>
    <xf numFmtId="1" fontId="2" fillId="0" borderId="62" xfId="0" applyNumberFormat="1" applyFont="1" applyBorder="1" applyAlignment="1">
      <alignment horizontal="center"/>
    </xf>
    <xf numFmtId="0" fontId="9" fillId="0" borderId="57" xfId="0" applyFont="1" applyBorder="1" applyAlignment="1" quotePrefix="1">
      <alignment horizontal="center"/>
    </xf>
    <xf numFmtId="0" fontId="9" fillId="0" borderId="46" xfId="0" applyFont="1" applyBorder="1" applyAlignment="1" quotePrefix="1">
      <alignment horizontal="left"/>
    </xf>
    <xf numFmtId="0" fontId="9" fillId="0" borderId="63" xfId="0" applyFont="1" applyBorder="1" applyAlignment="1">
      <alignment horizontal="center"/>
    </xf>
    <xf numFmtId="2" fontId="9" fillId="0" borderId="47" xfId="0" applyNumberFormat="1" applyFont="1" applyBorder="1" applyAlignment="1">
      <alignment horizontal="center"/>
    </xf>
    <xf numFmtId="2" fontId="9" fillId="0" borderId="48" xfId="0" applyNumberFormat="1" applyFont="1" applyBorder="1" applyAlignment="1">
      <alignment horizontal="center"/>
    </xf>
    <xf numFmtId="2" fontId="9" fillId="0" borderId="47" xfId="0" applyNumberFormat="1" applyFont="1" applyBorder="1" applyAlignment="1" applyProtection="1">
      <alignment horizontal="center"/>
      <protection/>
    </xf>
    <xf numFmtId="2" fontId="9" fillId="0" borderId="64" xfId="0" applyNumberFormat="1" applyFont="1" applyBorder="1" applyAlignment="1" applyProtection="1">
      <alignment horizontal="center"/>
      <protection/>
    </xf>
    <xf numFmtId="2" fontId="9" fillId="0" borderId="65" xfId="0" applyNumberFormat="1" applyFont="1" applyBorder="1" applyAlignment="1" applyProtection="1">
      <alignment horizontal="center"/>
      <protection/>
    </xf>
    <xf numFmtId="0" fontId="2" fillId="0" borderId="46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2" fontId="6" fillId="0" borderId="52" xfId="0" applyNumberFormat="1" applyFont="1" applyBorder="1" applyAlignment="1">
      <alignment horizontal="center"/>
    </xf>
    <xf numFmtId="2" fontId="6" fillId="0" borderId="53" xfId="0" applyNumberFormat="1" applyFont="1" applyBorder="1" applyAlignment="1">
      <alignment horizontal="center"/>
    </xf>
    <xf numFmtId="2" fontId="6" fillId="0" borderId="54" xfId="0" applyNumberFormat="1" applyFont="1" applyBorder="1" applyAlignment="1">
      <alignment horizontal="center"/>
    </xf>
    <xf numFmtId="2" fontId="6" fillId="0" borderId="56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3" fontId="6" fillId="0" borderId="52" xfId="0" applyNumberFormat="1" applyFont="1" applyBorder="1" applyAlignment="1">
      <alignment horizontal="center"/>
    </xf>
    <xf numFmtId="3" fontId="6" fillId="0" borderId="53" xfId="0" applyNumberFormat="1" applyFont="1" applyBorder="1" applyAlignment="1">
      <alignment horizontal="center"/>
    </xf>
    <xf numFmtId="3" fontId="6" fillId="0" borderId="54" xfId="0" applyNumberFormat="1" applyFont="1" applyBorder="1" applyAlignment="1">
      <alignment horizontal="center"/>
    </xf>
    <xf numFmtId="1" fontId="6" fillId="0" borderId="52" xfId="0" applyNumberFormat="1" applyFont="1" applyBorder="1" applyAlignment="1">
      <alignment horizontal="center"/>
    </xf>
    <xf numFmtId="1" fontId="6" fillId="0" borderId="56" xfId="0" applyNumberFormat="1" applyFont="1" applyBorder="1" applyAlignment="1">
      <alignment horizontal="center"/>
    </xf>
    <xf numFmtId="1" fontId="6" fillId="0" borderId="67" xfId="0" applyNumberFormat="1" applyFont="1" applyBorder="1" applyAlignment="1">
      <alignment horizontal="center"/>
    </xf>
    <xf numFmtId="0" fontId="2" fillId="0" borderId="51" xfId="0" applyFont="1" applyBorder="1" applyAlignment="1" quotePrefix="1">
      <alignment horizontal="center"/>
    </xf>
    <xf numFmtId="205" fontId="6" fillId="0" borderId="52" xfId="0" applyNumberFormat="1" applyFont="1" applyBorder="1" applyAlignment="1">
      <alignment horizontal="center"/>
    </xf>
    <xf numFmtId="205" fontId="6" fillId="0" borderId="53" xfId="0" applyNumberFormat="1" applyFont="1" applyBorder="1" applyAlignment="1">
      <alignment horizontal="center"/>
    </xf>
    <xf numFmtId="205" fontId="6" fillId="0" borderId="54" xfId="0" applyNumberFormat="1" applyFont="1" applyBorder="1" applyAlignment="1">
      <alignment horizontal="center"/>
    </xf>
    <xf numFmtId="205" fontId="6" fillId="0" borderId="56" xfId="0" applyNumberFormat="1" applyFont="1" applyBorder="1" applyAlignment="1">
      <alignment horizontal="center"/>
    </xf>
    <xf numFmtId="205" fontId="6" fillId="0" borderId="67" xfId="0" applyNumberFormat="1" applyFont="1" applyBorder="1" applyAlignment="1">
      <alignment horizontal="center"/>
    </xf>
    <xf numFmtId="205" fontId="2" fillId="0" borderId="51" xfId="0" applyNumberFormat="1" applyFont="1" applyBorder="1" applyAlignment="1">
      <alignment horizontal="center"/>
    </xf>
    <xf numFmtId="4" fontId="6" fillId="0" borderId="53" xfId="0" applyNumberFormat="1" applyFont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4" fontId="6" fillId="0" borderId="52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" fontId="9" fillId="0" borderId="51" xfId="0" applyNumberFormat="1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9" fillId="0" borderId="57" xfId="0" applyFont="1" applyBorder="1" applyAlignment="1">
      <alignment horizontal="left"/>
    </xf>
    <xf numFmtId="0" fontId="2" fillId="0" borderId="70" xfId="0" applyFont="1" applyBorder="1" applyAlignment="1" quotePrefix="1">
      <alignment horizontal="center"/>
    </xf>
    <xf numFmtId="205" fontId="6" fillId="0" borderId="60" xfId="0" applyNumberFormat="1" applyFont="1" applyBorder="1" applyAlignment="1">
      <alignment horizontal="center"/>
    </xf>
    <xf numFmtId="205" fontId="6" fillId="0" borderId="58" xfId="0" applyNumberFormat="1" applyFont="1" applyBorder="1" applyAlignment="1">
      <alignment horizontal="center"/>
    </xf>
    <xf numFmtId="205" fontId="6" fillId="0" borderId="59" xfId="0" applyNumberFormat="1" applyFont="1" applyBorder="1" applyAlignment="1">
      <alignment horizontal="center"/>
    </xf>
    <xf numFmtId="205" fontId="6" fillId="0" borderId="61" xfId="0" applyNumberFormat="1" applyFont="1" applyBorder="1" applyAlignment="1">
      <alignment horizontal="center"/>
    </xf>
    <xf numFmtId="205" fontId="6" fillId="0" borderId="62" xfId="0" applyNumberFormat="1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210" fontId="9" fillId="0" borderId="68" xfId="0" applyNumberFormat="1" applyFont="1" applyBorder="1" applyAlignment="1">
      <alignment horizontal="center"/>
    </xf>
    <xf numFmtId="210" fontId="9" fillId="0" borderId="71" xfId="0" applyNumberFormat="1" applyFont="1" applyBorder="1" applyAlignment="1">
      <alignment horizontal="center"/>
    </xf>
    <xf numFmtId="210" fontId="9" fillId="0" borderId="72" xfId="0" applyNumberFormat="1" applyFont="1" applyBorder="1" applyAlignment="1">
      <alignment horizontal="center"/>
    </xf>
    <xf numFmtId="1" fontId="11" fillId="0" borderId="47" xfId="0" applyNumberFormat="1" applyFont="1" applyBorder="1" applyAlignment="1">
      <alignment horizontal="center"/>
    </xf>
    <xf numFmtId="1" fontId="11" fillId="0" borderId="64" xfId="0" applyNumberFormat="1" applyFont="1" applyBorder="1" applyAlignment="1">
      <alignment horizontal="center"/>
    </xf>
    <xf numFmtId="1" fontId="11" fillId="0" borderId="65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2" fontId="11" fillId="0" borderId="52" xfId="0" applyNumberFormat="1" applyFont="1" applyBorder="1" applyAlignment="1">
      <alignment horizontal="center"/>
    </xf>
    <xf numFmtId="2" fontId="11" fillId="0" borderId="56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205" fontId="11" fillId="0" borderId="52" xfId="0" applyNumberFormat="1" applyFont="1" applyBorder="1" applyAlignment="1">
      <alignment horizontal="center"/>
    </xf>
    <xf numFmtId="205" fontId="11" fillId="0" borderId="56" xfId="0" applyNumberFormat="1" applyFont="1" applyBorder="1" applyAlignment="1">
      <alignment horizontal="center"/>
    </xf>
    <xf numFmtId="205" fontId="11" fillId="0" borderId="67" xfId="0" applyNumberFormat="1" applyFont="1" applyBorder="1" applyAlignment="1">
      <alignment horizontal="center"/>
    </xf>
    <xf numFmtId="205" fontId="11" fillId="0" borderId="53" xfId="0" applyNumberFormat="1" applyFont="1" applyBorder="1" applyAlignment="1">
      <alignment horizontal="center"/>
    </xf>
    <xf numFmtId="205" fontId="11" fillId="0" borderId="54" xfId="0" applyNumberFormat="1" applyFont="1" applyBorder="1" applyAlignment="1">
      <alignment horizontal="center"/>
    </xf>
    <xf numFmtId="205" fontId="11" fillId="0" borderId="51" xfId="0" applyNumberFormat="1" applyFont="1" applyBorder="1" applyAlignment="1" quotePrefix="1">
      <alignment horizontal="center"/>
    </xf>
    <xf numFmtId="1" fontId="11" fillId="0" borderId="54" xfId="0" applyNumberFormat="1" applyFont="1" applyBorder="1" applyAlignment="1">
      <alignment horizontal="center"/>
    </xf>
    <xf numFmtId="0" fontId="11" fillId="0" borderId="51" xfId="0" applyFont="1" applyBorder="1" applyAlignment="1" quotePrefix="1">
      <alignment horizontal="center"/>
    </xf>
    <xf numFmtId="0" fontId="9" fillId="0" borderId="5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11" fillId="0" borderId="0" xfId="0" applyFont="1" applyAlignment="1">
      <alignment/>
    </xf>
    <xf numFmtId="2" fontId="11" fillId="0" borderId="53" xfId="0" applyNumberFormat="1" applyFont="1" applyBorder="1" applyAlignment="1">
      <alignment horizontal="center"/>
    </xf>
    <xf numFmtId="2" fontId="11" fillId="0" borderId="54" xfId="0" applyNumberFormat="1" applyFont="1" applyBorder="1" applyAlignment="1">
      <alignment horizontal="center"/>
    </xf>
    <xf numFmtId="3" fontId="11" fillId="0" borderId="52" xfId="0" applyNumberFormat="1" applyFont="1" applyBorder="1" applyAlignment="1">
      <alignment horizontal="center"/>
    </xf>
    <xf numFmtId="3" fontId="11" fillId="0" borderId="56" xfId="0" applyNumberFormat="1" applyFont="1" applyBorder="1" applyAlignment="1">
      <alignment horizontal="center"/>
    </xf>
    <xf numFmtId="3" fontId="11" fillId="0" borderId="67" xfId="0" applyNumberFormat="1" applyFont="1" applyBorder="1" applyAlignment="1">
      <alignment horizontal="center"/>
    </xf>
    <xf numFmtId="3" fontId="11" fillId="0" borderId="53" xfId="0" applyNumberFormat="1" applyFont="1" applyBorder="1" applyAlignment="1">
      <alignment horizontal="center"/>
    </xf>
    <xf numFmtId="3" fontId="11" fillId="0" borderId="54" xfId="0" applyNumberFormat="1" applyFont="1" applyBorder="1" applyAlignment="1">
      <alignment horizontal="center"/>
    </xf>
    <xf numFmtId="1" fontId="11" fillId="0" borderId="52" xfId="0" applyNumberFormat="1" applyFont="1" applyBorder="1" applyAlignment="1">
      <alignment horizontal="center"/>
    </xf>
    <xf numFmtId="1" fontId="11" fillId="0" borderId="56" xfId="0" applyNumberFormat="1" applyFont="1" applyBorder="1" applyAlignment="1">
      <alignment horizontal="center"/>
    </xf>
    <xf numFmtId="1" fontId="11" fillId="0" borderId="67" xfId="0" applyNumberFormat="1" applyFont="1" applyBorder="1" applyAlignment="1">
      <alignment horizontal="center"/>
    </xf>
    <xf numFmtId="1" fontId="11" fillId="0" borderId="53" xfId="0" applyNumberFormat="1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206" fontId="11" fillId="0" borderId="52" xfId="0" applyNumberFormat="1" applyFont="1" applyBorder="1" applyAlignment="1">
      <alignment horizontal="center"/>
    </xf>
    <xf numFmtId="206" fontId="11" fillId="0" borderId="56" xfId="0" applyNumberFormat="1" applyFont="1" applyBorder="1" applyAlignment="1">
      <alignment horizontal="center"/>
    </xf>
    <xf numFmtId="206" fontId="11" fillId="0" borderId="67" xfId="0" applyNumberFormat="1" applyFont="1" applyBorder="1" applyAlignment="1">
      <alignment horizontal="center"/>
    </xf>
    <xf numFmtId="206" fontId="11" fillId="0" borderId="53" xfId="0" applyNumberFormat="1" applyFont="1" applyBorder="1" applyAlignment="1">
      <alignment horizontal="center"/>
    </xf>
    <xf numFmtId="206" fontId="11" fillId="0" borderId="54" xfId="0" applyNumberFormat="1" applyFont="1" applyBorder="1" applyAlignment="1">
      <alignment horizontal="center"/>
    </xf>
    <xf numFmtId="205" fontId="11" fillId="0" borderId="51" xfId="0" applyNumberFormat="1" applyFont="1" applyBorder="1" applyAlignment="1">
      <alignment horizontal="center"/>
    </xf>
    <xf numFmtId="207" fontId="11" fillId="0" borderId="52" xfId="0" applyNumberFormat="1" applyFont="1" applyBorder="1" applyAlignment="1">
      <alignment horizontal="center"/>
    </xf>
    <xf numFmtId="207" fontId="11" fillId="0" borderId="56" xfId="0" applyNumberFormat="1" applyFont="1" applyBorder="1" applyAlignment="1">
      <alignment horizontal="center"/>
    </xf>
    <xf numFmtId="207" fontId="11" fillId="0" borderId="67" xfId="0" applyNumberFormat="1" applyFont="1" applyBorder="1" applyAlignment="1">
      <alignment horizontal="center"/>
    </xf>
    <xf numFmtId="207" fontId="11" fillId="0" borderId="53" xfId="0" applyNumberFormat="1" applyFont="1" applyBorder="1" applyAlignment="1">
      <alignment horizontal="center"/>
    </xf>
    <xf numFmtId="208" fontId="11" fillId="0" borderId="52" xfId="0" applyNumberFormat="1" applyFont="1" applyBorder="1" applyAlignment="1">
      <alignment horizontal="center"/>
    </xf>
    <xf numFmtId="208" fontId="11" fillId="0" borderId="56" xfId="0" applyNumberFormat="1" applyFont="1" applyBorder="1" applyAlignment="1">
      <alignment horizontal="center"/>
    </xf>
    <xf numFmtId="208" fontId="11" fillId="0" borderId="67" xfId="0" applyNumberFormat="1" applyFont="1" applyBorder="1" applyAlignment="1">
      <alignment horizontal="center"/>
    </xf>
    <xf numFmtId="208" fontId="11" fillId="0" borderId="53" xfId="0" applyNumberFormat="1" applyFont="1" applyBorder="1" applyAlignment="1">
      <alignment horizontal="center"/>
    </xf>
    <xf numFmtId="3" fontId="11" fillId="0" borderId="51" xfId="0" applyNumberFormat="1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3" fontId="11" fillId="0" borderId="61" xfId="0" applyNumberFormat="1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" fontId="11" fillId="0" borderId="61" xfId="0" applyNumberFormat="1" applyFont="1" applyBorder="1" applyAlignment="1">
      <alignment horizontal="center"/>
    </xf>
    <xf numFmtId="0" fontId="11" fillId="0" borderId="57" xfId="0" applyFont="1" applyBorder="1" applyAlignment="1" quotePrefix="1">
      <alignment horizontal="center"/>
    </xf>
    <xf numFmtId="2" fontId="11" fillId="0" borderId="47" xfId="0" applyNumberFormat="1" applyFont="1" applyBorder="1" applyAlignment="1" applyProtection="1">
      <alignment horizontal="center"/>
      <protection/>
    </xf>
    <xf numFmtId="2" fontId="11" fillId="0" borderId="64" xfId="0" applyNumberFormat="1" applyFont="1" applyBorder="1" applyAlignment="1" applyProtection="1">
      <alignment horizontal="center"/>
      <protection/>
    </xf>
    <xf numFmtId="2" fontId="11" fillId="0" borderId="56" xfId="0" applyNumberFormat="1" applyFont="1" applyBorder="1" applyAlignment="1">
      <alignment horizontal="center"/>
    </xf>
    <xf numFmtId="2" fontId="11" fillId="0" borderId="52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1" fontId="11" fillId="0" borderId="52" xfId="0" applyNumberFormat="1" applyFont="1" applyBorder="1" applyAlignment="1">
      <alignment horizontal="center"/>
    </xf>
    <xf numFmtId="1" fontId="11" fillId="0" borderId="56" xfId="0" applyNumberFormat="1" applyFont="1" applyBorder="1" applyAlignment="1">
      <alignment horizontal="center"/>
    </xf>
    <xf numFmtId="1" fontId="11" fillId="0" borderId="67" xfId="0" applyNumberFormat="1" applyFont="1" applyBorder="1" applyAlignment="1">
      <alignment horizontal="center"/>
    </xf>
    <xf numFmtId="0" fontId="11" fillId="0" borderId="51" xfId="0" applyFont="1" applyBorder="1" applyAlignment="1" quotePrefix="1">
      <alignment horizontal="center"/>
    </xf>
    <xf numFmtId="205" fontId="11" fillId="0" borderId="52" xfId="0" applyNumberFormat="1" applyFont="1" applyBorder="1" applyAlignment="1">
      <alignment horizontal="center"/>
    </xf>
    <xf numFmtId="205" fontId="11" fillId="0" borderId="56" xfId="0" applyNumberFormat="1" applyFont="1" applyBorder="1" applyAlignment="1">
      <alignment horizontal="center"/>
    </xf>
    <xf numFmtId="205" fontId="11" fillId="0" borderId="67" xfId="0" applyNumberFormat="1" applyFont="1" applyBorder="1" applyAlignment="1">
      <alignment horizontal="center"/>
    </xf>
    <xf numFmtId="205" fontId="11" fillId="0" borderId="51" xfId="0" applyNumberFormat="1" applyFont="1" applyBorder="1" applyAlignment="1">
      <alignment horizontal="center"/>
    </xf>
    <xf numFmtId="0" fontId="9" fillId="0" borderId="73" xfId="0" applyFont="1" applyBorder="1" applyAlignment="1">
      <alignment horizontal="left"/>
    </xf>
    <xf numFmtId="0" fontId="2" fillId="0" borderId="74" xfId="0" applyFont="1" applyBorder="1" applyAlignment="1" quotePrefix="1">
      <alignment horizontal="center"/>
    </xf>
    <xf numFmtId="205" fontId="11" fillId="0" borderId="75" xfId="0" applyNumberFormat="1" applyFont="1" applyBorder="1" applyAlignment="1">
      <alignment horizontal="center"/>
    </xf>
    <xf numFmtId="205" fontId="11" fillId="0" borderId="76" xfId="0" applyNumberFormat="1" applyFont="1" applyBorder="1" applyAlignment="1">
      <alignment horizontal="center"/>
    </xf>
    <xf numFmtId="205" fontId="11" fillId="0" borderId="77" xfId="0" applyNumberFormat="1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210" fontId="12" fillId="0" borderId="68" xfId="0" applyNumberFormat="1" applyFont="1" applyBorder="1" applyAlignment="1">
      <alignment horizontal="center"/>
    </xf>
    <xf numFmtId="210" fontId="12" fillId="0" borderId="71" xfId="0" applyNumberFormat="1" applyFont="1" applyBorder="1" applyAlignment="1">
      <alignment horizontal="center"/>
    </xf>
    <xf numFmtId="210" fontId="12" fillId="0" borderId="72" xfId="0" applyNumberFormat="1" applyFont="1" applyBorder="1" applyAlignment="1">
      <alignment horizontal="center"/>
    </xf>
    <xf numFmtId="210" fontId="12" fillId="0" borderId="23" xfId="0" applyNumberFormat="1" applyFont="1" applyBorder="1" applyAlignment="1">
      <alignment horizontal="center"/>
    </xf>
    <xf numFmtId="210" fontId="12" fillId="0" borderId="78" xfId="0" applyNumberFormat="1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1" fontId="0" fillId="0" borderId="64" xfId="0" applyNumberFormat="1" applyBorder="1" applyAlignment="1">
      <alignment/>
    </xf>
    <xf numFmtId="205" fontId="0" fillId="0" borderId="56" xfId="0" applyNumberFormat="1" applyBorder="1" applyAlignment="1">
      <alignment/>
    </xf>
    <xf numFmtId="2" fontId="0" fillId="0" borderId="56" xfId="0" applyNumberFormat="1" applyBorder="1" applyAlignment="1">
      <alignment/>
    </xf>
    <xf numFmtId="3" fontId="0" fillId="0" borderId="56" xfId="0" applyNumberFormat="1" applyBorder="1" applyAlignment="1">
      <alignment/>
    </xf>
    <xf numFmtId="1" fontId="0" fillId="0" borderId="56" xfId="0" applyNumberFormat="1" applyBorder="1" applyAlignment="1">
      <alignment/>
    </xf>
    <xf numFmtId="3" fontId="0" fillId="0" borderId="76" xfId="0" applyNumberFormat="1" applyBorder="1" applyAlignment="1">
      <alignment/>
    </xf>
    <xf numFmtId="0" fontId="13" fillId="0" borderId="64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210" fontId="13" fillId="0" borderId="56" xfId="0" applyNumberFormat="1" applyFont="1" applyBorder="1" applyAlignment="1">
      <alignment horizontal="center"/>
    </xf>
    <xf numFmtId="0" fontId="13" fillId="0" borderId="56" xfId="0" applyFont="1" applyFill="1" applyBorder="1" applyAlignment="1">
      <alignment horizontal="center"/>
    </xf>
    <xf numFmtId="0" fontId="15" fillId="0" borderId="0" xfId="0" applyFont="1" applyAlignment="1" quotePrefix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left"/>
    </xf>
    <xf numFmtId="0" fontId="18" fillId="0" borderId="0" xfId="0" applyFont="1" applyAlignment="1">
      <alignment/>
    </xf>
    <xf numFmtId="0" fontId="19" fillId="33" borderId="10" xfId="0" applyFont="1" applyFill="1" applyBorder="1" applyAlignment="1">
      <alignment horizontal="center"/>
    </xf>
    <xf numFmtId="0" fontId="19" fillId="33" borderId="38" xfId="0" applyFont="1" applyFill="1" applyBorder="1" applyAlignment="1">
      <alignment horizontal="center"/>
    </xf>
    <xf numFmtId="210" fontId="19" fillId="33" borderId="68" xfId="0" applyNumberFormat="1" applyFont="1" applyFill="1" applyBorder="1" applyAlignment="1">
      <alignment horizontal="center"/>
    </xf>
    <xf numFmtId="210" fontId="19" fillId="33" borderId="71" xfId="0" applyNumberFormat="1" applyFont="1" applyFill="1" applyBorder="1" applyAlignment="1">
      <alignment horizontal="center"/>
    </xf>
    <xf numFmtId="210" fontId="19" fillId="33" borderId="78" xfId="0" applyNumberFormat="1" applyFont="1" applyFill="1" applyBorder="1" applyAlignment="1">
      <alignment horizontal="center"/>
    </xf>
    <xf numFmtId="0" fontId="20" fillId="33" borderId="68" xfId="0" applyFont="1" applyFill="1" applyBorder="1" applyAlignment="1">
      <alignment horizontal="center"/>
    </xf>
    <xf numFmtId="0" fontId="21" fillId="33" borderId="23" xfId="0" applyFont="1" applyFill="1" applyBorder="1" applyAlignment="1">
      <alignment horizontal="center"/>
    </xf>
    <xf numFmtId="0" fontId="22" fillId="33" borderId="69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19" fillId="0" borderId="46" xfId="0" applyFont="1" applyBorder="1" applyAlignment="1">
      <alignment horizontal="left"/>
    </xf>
    <xf numFmtId="0" fontId="19" fillId="0" borderId="79" xfId="0" applyFont="1" applyBorder="1" applyAlignment="1">
      <alignment horizontal="center"/>
    </xf>
    <xf numFmtId="216" fontId="19" fillId="0" borderId="80" xfId="0" applyNumberFormat="1" applyFont="1" applyBorder="1" applyAlignment="1">
      <alignment horizontal="center"/>
    </xf>
    <xf numFmtId="216" fontId="19" fillId="0" borderId="81" xfId="0" applyNumberFormat="1" applyFont="1" applyBorder="1" applyAlignment="1">
      <alignment horizontal="center"/>
    </xf>
    <xf numFmtId="216" fontId="19" fillId="0" borderId="82" xfId="0" applyNumberFormat="1" applyFont="1" applyBorder="1" applyAlignment="1">
      <alignment horizontal="center"/>
    </xf>
    <xf numFmtId="1" fontId="19" fillId="0" borderId="82" xfId="0" applyNumberFormat="1" applyFont="1" applyBorder="1" applyAlignment="1">
      <alignment horizontal="center"/>
    </xf>
    <xf numFmtId="2" fontId="19" fillId="0" borderId="47" xfId="0" applyNumberFormat="1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51" xfId="0" applyFont="1" applyBorder="1" applyAlignment="1">
      <alignment horizontal="left"/>
    </xf>
    <xf numFmtId="0" fontId="19" fillId="0" borderId="51" xfId="0" applyFont="1" applyBorder="1" applyAlignment="1">
      <alignment horizontal="center"/>
    </xf>
    <xf numFmtId="209" fontId="19" fillId="0" borderId="83" xfId="0" applyNumberFormat="1" applyFont="1" applyBorder="1" applyAlignment="1">
      <alignment horizontal="center"/>
    </xf>
    <xf numFmtId="209" fontId="19" fillId="0" borderId="84" xfId="0" applyNumberFormat="1" applyFont="1" applyBorder="1" applyAlignment="1">
      <alignment horizontal="center"/>
    </xf>
    <xf numFmtId="209" fontId="19" fillId="0" borderId="56" xfId="0" applyNumberFormat="1" applyFont="1" applyBorder="1" applyAlignment="1">
      <alignment horizontal="center"/>
    </xf>
    <xf numFmtId="2" fontId="19" fillId="0" borderId="52" xfId="0" applyNumberFormat="1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205" fontId="19" fillId="0" borderId="83" xfId="0" applyNumberFormat="1" applyFont="1" applyBorder="1" applyAlignment="1">
      <alignment horizontal="center"/>
    </xf>
    <xf numFmtId="205" fontId="19" fillId="0" borderId="84" xfId="0" applyNumberFormat="1" applyFont="1" applyBorder="1" applyAlignment="1">
      <alignment horizontal="center"/>
    </xf>
    <xf numFmtId="205" fontId="19" fillId="0" borderId="53" xfId="0" applyNumberFormat="1" applyFont="1" applyBorder="1" applyAlignment="1">
      <alignment horizontal="center"/>
    </xf>
    <xf numFmtId="205" fontId="19" fillId="0" borderId="56" xfId="0" applyNumberFormat="1" applyFont="1" applyBorder="1" applyAlignment="1">
      <alignment horizontal="center"/>
    </xf>
    <xf numFmtId="205" fontId="19" fillId="0" borderId="52" xfId="0" applyNumberFormat="1" applyFont="1" applyBorder="1" applyAlignment="1">
      <alignment horizontal="center"/>
    </xf>
    <xf numFmtId="205" fontId="19" fillId="0" borderId="51" xfId="0" applyNumberFormat="1" applyFont="1" applyBorder="1" applyAlignment="1" quotePrefix="1">
      <alignment horizontal="center"/>
    </xf>
    <xf numFmtId="1" fontId="19" fillId="0" borderId="83" xfId="0" applyNumberFormat="1" applyFont="1" applyBorder="1" applyAlignment="1">
      <alignment horizontal="center"/>
    </xf>
    <xf numFmtId="1" fontId="19" fillId="0" borderId="84" xfId="0" applyNumberFormat="1" applyFont="1" applyBorder="1" applyAlignment="1">
      <alignment horizontal="center"/>
    </xf>
    <xf numFmtId="1" fontId="19" fillId="0" borderId="53" xfId="0" applyNumberFormat="1" applyFont="1" applyBorder="1" applyAlignment="1">
      <alignment horizontal="center"/>
    </xf>
    <xf numFmtId="1" fontId="19" fillId="0" borderId="56" xfId="0" applyNumberFormat="1" applyFont="1" applyBorder="1" applyAlignment="1">
      <alignment horizontal="center"/>
    </xf>
    <xf numFmtId="1" fontId="19" fillId="0" borderId="52" xfId="0" applyNumberFormat="1" applyFont="1" applyBorder="1" applyAlignment="1">
      <alignment horizontal="center"/>
    </xf>
    <xf numFmtId="0" fontId="19" fillId="0" borderId="51" xfId="0" applyFont="1" applyBorder="1" applyAlignment="1" quotePrefix="1">
      <alignment horizontal="center"/>
    </xf>
    <xf numFmtId="0" fontId="19" fillId="0" borderId="51" xfId="0" applyFont="1" applyBorder="1" applyAlignment="1">
      <alignment/>
    </xf>
    <xf numFmtId="0" fontId="19" fillId="0" borderId="83" xfId="0" applyFont="1" applyBorder="1" applyAlignment="1">
      <alignment horizontal="center"/>
    </xf>
    <xf numFmtId="0" fontId="19" fillId="0" borderId="84" xfId="0" applyFont="1" applyBorder="1" applyAlignment="1">
      <alignment horizontal="center"/>
    </xf>
    <xf numFmtId="2" fontId="19" fillId="0" borderId="56" xfId="0" applyNumberFormat="1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3" fontId="19" fillId="0" borderId="83" xfId="0" applyNumberFormat="1" applyFont="1" applyBorder="1" applyAlignment="1">
      <alignment horizontal="center"/>
    </xf>
    <xf numFmtId="3" fontId="19" fillId="0" borderId="84" xfId="0" applyNumberFormat="1" applyFont="1" applyBorder="1" applyAlignment="1">
      <alignment horizontal="center"/>
    </xf>
    <xf numFmtId="3" fontId="19" fillId="0" borderId="53" xfId="0" applyNumberFormat="1" applyFont="1" applyBorder="1" applyAlignment="1">
      <alignment horizontal="center"/>
    </xf>
    <xf numFmtId="3" fontId="19" fillId="0" borderId="56" xfId="0" applyNumberFormat="1" applyFont="1" applyBorder="1" applyAlignment="1">
      <alignment horizontal="center"/>
    </xf>
    <xf numFmtId="3" fontId="19" fillId="0" borderId="52" xfId="0" applyNumberFormat="1" applyFont="1" applyBorder="1" applyAlignment="1">
      <alignment horizontal="center"/>
    </xf>
    <xf numFmtId="0" fontId="19" fillId="0" borderId="51" xfId="0" applyFont="1" applyBorder="1" applyAlignment="1" quotePrefix="1">
      <alignment horizontal="left"/>
    </xf>
    <xf numFmtId="0" fontId="19" fillId="0" borderId="52" xfId="0" applyFont="1" applyBorder="1" applyAlignment="1">
      <alignment horizontal="center"/>
    </xf>
    <xf numFmtId="206" fontId="19" fillId="0" borderId="83" xfId="0" applyNumberFormat="1" applyFont="1" applyBorder="1" applyAlignment="1">
      <alignment horizontal="center"/>
    </xf>
    <xf numFmtId="206" fontId="19" fillId="0" borderId="84" xfId="0" applyNumberFormat="1" applyFont="1" applyBorder="1" applyAlignment="1">
      <alignment horizontal="center"/>
    </xf>
    <xf numFmtId="206" fontId="19" fillId="0" borderId="53" xfId="0" applyNumberFormat="1" applyFont="1" applyBorder="1" applyAlignment="1">
      <alignment horizontal="center"/>
    </xf>
    <xf numFmtId="206" fontId="19" fillId="0" borderId="56" xfId="0" applyNumberFormat="1" applyFont="1" applyBorder="1" applyAlignment="1">
      <alignment horizontal="center"/>
    </xf>
    <xf numFmtId="206" fontId="19" fillId="0" borderId="52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2" fontId="19" fillId="0" borderId="83" xfId="0" applyNumberFormat="1" applyFont="1" applyBorder="1" applyAlignment="1">
      <alignment horizontal="center"/>
    </xf>
    <xf numFmtId="2" fontId="19" fillId="0" borderId="84" xfId="0" applyNumberFormat="1" applyFont="1" applyBorder="1" applyAlignment="1">
      <alignment horizontal="center"/>
    </xf>
    <xf numFmtId="2" fontId="19" fillId="0" borderId="53" xfId="0" applyNumberFormat="1" applyFont="1" applyBorder="1" applyAlignment="1">
      <alignment horizontal="center"/>
    </xf>
    <xf numFmtId="205" fontId="19" fillId="0" borderId="51" xfId="0" applyNumberFormat="1" applyFont="1" applyBorder="1" applyAlignment="1">
      <alignment horizontal="center"/>
    </xf>
    <xf numFmtId="207" fontId="19" fillId="0" borderId="83" xfId="0" applyNumberFormat="1" applyFont="1" applyBorder="1" applyAlignment="1">
      <alignment horizontal="center"/>
    </xf>
    <xf numFmtId="207" fontId="19" fillId="0" borderId="84" xfId="0" applyNumberFormat="1" applyFont="1" applyBorder="1" applyAlignment="1" quotePrefix="1">
      <alignment horizontal="center"/>
    </xf>
    <xf numFmtId="207" fontId="19" fillId="0" borderId="53" xfId="0" applyNumberFormat="1" applyFont="1" applyBorder="1" applyAlignment="1">
      <alignment horizontal="center"/>
    </xf>
    <xf numFmtId="207" fontId="19" fillId="0" borderId="56" xfId="0" applyNumberFormat="1" applyFont="1" applyBorder="1" applyAlignment="1">
      <alignment horizontal="center"/>
    </xf>
    <xf numFmtId="207" fontId="19" fillId="0" borderId="52" xfId="0" applyNumberFormat="1" applyFont="1" applyBorder="1" applyAlignment="1">
      <alignment horizontal="center"/>
    </xf>
    <xf numFmtId="207" fontId="19" fillId="0" borderId="84" xfId="0" applyNumberFormat="1" applyFont="1" applyBorder="1" applyAlignment="1">
      <alignment horizontal="center"/>
    </xf>
    <xf numFmtId="208" fontId="19" fillId="0" borderId="83" xfId="0" applyNumberFormat="1" applyFont="1" applyBorder="1" applyAlignment="1">
      <alignment horizontal="center"/>
    </xf>
    <xf numFmtId="208" fontId="19" fillId="0" borderId="84" xfId="0" applyNumberFormat="1" applyFont="1" applyBorder="1" applyAlignment="1">
      <alignment horizontal="center"/>
    </xf>
    <xf numFmtId="208" fontId="19" fillId="0" borderId="53" xfId="0" applyNumberFormat="1" applyFont="1" applyBorder="1" applyAlignment="1">
      <alignment horizontal="center"/>
    </xf>
    <xf numFmtId="208" fontId="19" fillId="0" borderId="56" xfId="0" applyNumberFormat="1" applyFont="1" applyBorder="1" applyAlignment="1">
      <alignment horizontal="center"/>
    </xf>
    <xf numFmtId="208" fontId="19" fillId="0" borderId="52" xfId="0" applyNumberFormat="1" applyFont="1" applyBorder="1" applyAlignment="1">
      <alignment horizontal="center"/>
    </xf>
    <xf numFmtId="3" fontId="19" fillId="0" borderId="51" xfId="0" applyNumberFormat="1" applyFont="1" applyBorder="1" applyAlignment="1">
      <alignment horizontal="center"/>
    </xf>
    <xf numFmtId="0" fontId="19" fillId="0" borderId="85" xfId="0" applyFont="1" applyBorder="1" applyAlignment="1">
      <alignment/>
    </xf>
    <xf numFmtId="0" fontId="19" fillId="0" borderId="85" xfId="0" applyFont="1" applyBorder="1" applyAlignment="1" quotePrefix="1">
      <alignment horizontal="center"/>
    </xf>
    <xf numFmtId="3" fontId="19" fillId="0" borderId="86" xfId="0" applyNumberFormat="1" applyFont="1" applyBorder="1" applyAlignment="1">
      <alignment horizontal="center"/>
    </xf>
    <xf numFmtId="2" fontId="19" fillId="0" borderId="86" xfId="0" applyNumberFormat="1" applyFont="1" applyBorder="1" applyAlignment="1">
      <alignment horizontal="center"/>
    </xf>
    <xf numFmtId="3" fontId="19" fillId="0" borderId="87" xfId="0" applyNumberFormat="1" applyFont="1" applyBorder="1" applyAlignment="1">
      <alignment horizontal="center"/>
    </xf>
    <xf numFmtId="0" fontId="19" fillId="0" borderId="57" xfId="0" applyFont="1" applyBorder="1" applyAlignment="1">
      <alignment/>
    </xf>
    <xf numFmtId="0" fontId="19" fillId="0" borderId="57" xfId="0" applyFont="1" applyBorder="1" applyAlignment="1" quotePrefix="1">
      <alignment horizontal="center"/>
    </xf>
    <xf numFmtId="3" fontId="19" fillId="0" borderId="88" xfId="0" applyNumberFormat="1" applyFont="1" applyBorder="1" applyAlignment="1">
      <alignment horizontal="center"/>
    </xf>
    <xf numFmtId="3" fontId="19" fillId="0" borderId="89" xfId="0" applyNumberFormat="1" applyFont="1" applyBorder="1" applyAlignment="1">
      <alignment horizontal="center"/>
    </xf>
    <xf numFmtId="3" fontId="19" fillId="0" borderId="61" xfId="0" applyNumberFormat="1" applyFont="1" applyBorder="1" applyAlignment="1">
      <alignment horizontal="center"/>
    </xf>
    <xf numFmtId="2" fontId="19" fillId="0" borderId="61" xfId="0" applyNumberFormat="1" applyFont="1" applyBorder="1" applyAlignment="1">
      <alignment horizontal="center"/>
    </xf>
    <xf numFmtId="3" fontId="19" fillId="0" borderId="70" xfId="0" applyNumberFormat="1" applyFont="1" applyBorder="1" applyAlignment="1">
      <alignment horizontal="center"/>
    </xf>
    <xf numFmtId="3" fontId="19" fillId="0" borderId="62" xfId="0" applyNumberFormat="1" applyFont="1" applyBorder="1" applyAlignment="1">
      <alignment horizontal="center"/>
    </xf>
    <xf numFmtId="0" fontId="19" fillId="0" borderId="15" xfId="0" applyFont="1" applyBorder="1" applyAlignment="1">
      <alignment/>
    </xf>
    <xf numFmtId="0" fontId="26" fillId="0" borderId="15" xfId="0" applyFont="1" applyBorder="1" applyAlignment="1" quotePrefix="1">
      <alignment horizontal="center"/>
    </xf>
    <xf numFmtId="206" fontId="18" fillId="0" borderId="45" xfId="0" applyNumberFormat="1" applyFont="1" applyBorder="1" applyAlignment="1">
      <alignment horizontal="center"/>
    </xf>
    <xf numFmtId="206" fontId="18" fillId="0" borderId="90" xfId="0" applyNumberFormat="1" applyFont="1" applyBorder="1" applyAlignment="1">
      <alignment horizontal="center"/>
    </xf>
    <xf numFmtId="206" fontId="19" fillId="0" borderId="90" xfId="0" applyNumberFormat="1" applyFont="1" applyBorder="1" applyAlignment="1">
      <alignment horizontal="center"/>
    </xf>
    <xf numFmtId="206" fontId="19" fillId="0" borderId="45" xfId="0" applyNumberFormat="1" applyFont="1" applyBorder="1" applyAlignment="1">
      <alignment horizontal="center"/>
    </xf>
    <xf numFmtId="0" fontId="18" fillId="0" borderId="15" xfId="0" applyFont="1" applyBorder="1" applyAlignment="1" quotePrefix="1">
      <alignment horizontal="center"/>
    </xf>
    <xf numFmtId="0" fontId="1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206" fontId="16" fillId="0" borderId="0" xfId="0" applyNumberFormat="1" applyFont="1" applyBorder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 horizontal="right"/>
    </xf>
    <xf numFmtId="0" fontId="28" fillId="0" borderId="0" xfId="0" applyFont="1" applyAlignment="1">
      <alignment/>
    </xf>
    <xf numFmtId="0" fontId="13" fillId="0" borderId="76" xfId="0" applyFont="1" applyBorder="1" applyAlignment="1">
      <alignment horizontal="center"/>
    </xf>
    <xf numFmtId="210" fontId="19" fillId="33" borderId="23" xfId="0" applyNumberFormat="1" applyFont="1" applyFill="1" applyBorder="1" applyAlignment="1">
      <alignment horizontal="center"/>
    </xf>
    <xf numFmtId="205" fontId="19" fillId="0" borderId="54" xfId="0" applyNumberFormat="1" applyFont="1" applyBorder="1" applyAlignment="1">
      <alignment horizontal="center"/>
    </xf>
    <xf numFmtId="3" fontId="19" fillId="0" borderId="54" xfId="0" applyNumberFormat="1" applyFont="1" applyBorder="1" applyAlignment="1">
      <alignment horizontal="center"/>
    </xf>
    <xf numFmtId="1" fontId="19" fillId="0" borderId="54" xfId="0" applyNumberFormat="1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206" fontId="19" fillId="0" borderId="54" xfId="0" applyNumberFormat="1" applyFont="1" applyBorder="1" applyAlignment="1">
      <alignment horizontal="center"/>
    </xf>
    <xf numFmtId="2" fontId="19" fillId="0" borderId="54" xfId="0" applyNumberFormat="1" applyFont="1" applyBorder="1" applyAlignment="1">
      <alignment horizontal="center"/>
    </xf>
    <xf numFmtId="207" fontId="19" fillId="0" borderId="54" xfId="0" applyNumberFormat="1" applyFont="1" applyBorder="1" applyAlignment="1">
      <alignment horizontal="center"/>
    </xf>
    <xf numFmtId="208" fontId="19" fillId="0" borderId="54" xfId="0" applyNumberFormat="1" applyFont="1" applyBorder="1" applyAlignment="1">
      <alignment horizontal="center"/>
    </xf>
    <xf numFmtId="3" fontId="19" fillId="0" borderId="91" xfId="0" applyNumberFormat="1" applyFont="1" applyBorder="1" applyAlignment="1">
      <alignment horizontal="center"/>
    </xf>
    <xf numFmtId="3" fontId="19" fillId="0" borderId="59" xfId="0" applyNumberFormat="1" applyFont="1" applyBorder="1" applyAlignment="1">
      <alignment horizontal="center"/>
    </xf>
    <xf numFmtId="216" fontId="19" fillId="0" borderId="92" xfId="0" applyNumberFormat="1" applyFont="1" applyBorder="1" applyAlignment="1">
      <alignment horizontal="center"/>
    </xf>
    <xf numFmtId="209" fontId="19" fillId="0" borderId="54" xfId="0" applyNumberFormat="1" applyFont="1" applyBorder="1" applyAlignment="1">
      <alignment horizontal="center"/>
    </xf>
    <xf numFmtId="207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208" fontId="19" fillId="0" borderId="0" xfId="0" applyNumberFormat="1" applyFont="1" applyBorder="1" applyAlignment="1">
      <alignment horizontal="center"/>
    </xf>
    <xf numFmtId="0" fontId="19" fillId="0" borderId="0" xfId="62" applyFont="1">
      <alignment/>
      <protection/>
    </xf>
    <xf numFmtId="216" fontId="19" fillId="0" borderId="93" xfId="62" applyNumberFormat="1" applyFont="1" applyBorder="1" applyAlignment="1">
      <alignment horizontal="center"/>
      <protection/>
    </xf>
    <xf numFmtId="209" fontId="19" fillId="0" borderId="94" xfId="62" applyNumberFormat="1" applyFont="1" applyBorder="1" applyAlignment="1">
      <alignment horizontal="center"/>
      <protection/>
    </xf>
    <xf numFmtId="205" fontId="19" fillId="0" borderId="94" xfId="62" applyNumberFormat="1" applyFont="1" applyBorder="1" applyAlignment="1">
      <alignment horizontal="center"/>
      <protection/>
    </xf>
    <xf numFmtId="1" fontId="19" fillId="0" borderId="94" xfId="62" applyNumberFormat="1" applyFont="1" applyBorder="1" applyAlignment="1">
      <alignment horizontal="center"/>
      <protection/>
    </xf>
    <xf numFmtId="0" fontId="19" fillId="0" borderId="94" xfId="62" applyFont="1" applyBorder="1" applyAlignment="1">
      <alignment horizontal="center"/>
      <protection/>
    </xf>
    <xf numFmtId="3" fontId="19" fillId="0" borderId="94" xfId="62" applyNumberFormat="1" applyFont="1" applyBorder="1" applyAlignment="1">
      <alignment horizontal="center"/>
      <protection/>
    </xf>
    <xf numFmtId="206" fontId="19" fillId="0" borderId="94" xfId="62" applyNumberFormat="1" applyFont="1" applyBorder="1" applyAlignment="1">
      <alignment horizontal="center"/>
      <protection/>
    </xf>
    <xf numFmtId="2" fontId="19" fillId="0" borderId="94" xfId="62" applyNumberFormat="1" applyFont="1" applyBorder="1" applyAlignment="1">
      <alignment horizontal="center"/>
      <protection/>
    </xf>
    <xf numFmtId="3" fontId="19" fillId="0" borderId="94" xfId="0" applyNumberFormat="1" applyFont="1" applyBorder="1" applyAlignment="1">
      <alignment horizontal="center"/>
    </xf>
    <xf numFmtId="3" fontId="19" fillId="0" borderId="95" xfId="0" applyNumberFormat="1" applyFont="1" applyBorder="1" applyAlignment="1">
      <alignment horizontal="center"/>
    </xf>
    <xf numFmtId="216" fontId="19" fillId="0" borderId="96" xfId="0" applyNumberFormat="1" applyFont="1" applyBorder="1" applyAlignment="1">
      <alignment horizontal="center"/>
    </xf>
    <xf numFmtId="209" fontId="19" fillId="0" borderId="97" xfId="0" applyNumberFormat="1" applyFont="1" applyBorder="1" applyAlignment="1">
      <alignment horizontal="center"/>
    </xf>
    <xf numFmtId="205" fontId="19" fillId="0" borderId="97" xfId="0" applyNumberFormat="1" applyFont="1" applyBorder="1" applyAlignment="1">
      <alignment horizontal="center"/>
    </xf>
    <xf numFmtId="1" fontId="19" fillId="0" borderId="97" xfId="0" applyNumberFormat="1" applyFont="1" applyBorder="1" applyAlignment="1">
      <alignment horizontal="center"/>
    </xf>
    <xf numFmtId="3" fontId="19" fillId="0" borderId="97" xfId="0" applyNumberFormat="1" applyFont="1" applyBorder="1" applyAlignment="1">
      <alignment horizontal="center"/>
    </xf>
    <xf numFmtId="0" fontId="19" fillId="0" borderId="97" xfId="0" applyFont="1" applyBorder="1" applyAlignment="1">
      <alignment horizontal="center"/>
    </xf>
    <xf numFmtId="206" fontId="19" fillId="0" borderId="97" xfId="0" applyNumberFormat="1" applyFont="1" applyBorder="1" applyAlignment="1">
      <alignment horizontal="center"/>
    </xf>
    <xf numFmtId="2" fontId="19" fillId="0" borderId="97" xfId="0" applyNumberFormat="1" applyFont="1" applyBorder="1" applyAlignment="1">
      <alignment horizontal="center"/>
    </xf>
    <xf numFmtId="207" fontId="19" fillId="0" borderId="94" xfId="0" applyNumberFormat="1" applyFont="1" applyBorder="1" applyAlignment="1">
      <alignment horizontal="center"/>
    </xf>
    <xf numFmtId="2" fontId="19" fillId="0" borderId="94" xfId="0" applyNumberFormat="1" applyFont="1" applyBorder="1" applyAlignment="1">
      <alignment horizontal="center"/>
    </xf>
    <xf numFmtId="208" fontId="19" fillId="0" borderId="94" xfId="0" applyNumberFormat="1" applyFont="1" applyBorder="1" applyAlignment="1">
      <alignment horizontal="center"/>
    </xf>
    <xf numFmtId="3" fontId="19" fillId="0" borderId="98" xfId="0" applyNumberFormat="1" applyFont="1" applyBorder="1" applyAlignment="1">
      <alignment horizontal="center"/>
    </xf>
    <xf numFmtId="3" fontId="19" fillId="0" borderId="99" xfId="0" applyNumberFormat="1" applyFont="1" applyBorder="1" applyAlignment="1">
      <alignment horizontal="center"/>
    </xf>
    <xf numFmtId="216" fontId="19" fillId="0" borderId="100" xfId="62" applyNumberFormat="1" applyFont="1" applyBorder="1" applyAlignment="1">
      <alignment horizontal="center"/>
      <protection/>
    </xf>
    <xf numFmtId="1" fontId="19" fillId="0" borderId="101" xfId="0" applyNumberFormat="1" applyFont="1" applyBorder="1" applyAlignment="1">
      <alignment horizontal="center"/>
    </xf>
    <xf numFmtId="3" fontId="19" fillId="0" borderId="101" xfId="0" applyNumberFormat="1" applyFont="1" applyBorder="1" applyAlignment="1">
      <alignment horizontal="center"/>
    </xf>
    <xf numFmtId="3" fontId="19" fillId="0" borderId="102" xfId="0" applyNumberFormat="1" applyFont="1" applyBorder="1" applyAlignment="1">
      <alignment horizontal="center"/>
    </xf>
    <xf numFmtId="0" fontId="19" fillId="0" borderId="94" xfId="0" applyFont="1" applyBorder="1" applyAlignment="1">
      <alignment horizontal="center"/>
    </xf>
    <xf numFmtId="216" fontId="19" fillId="0" borderId="103" xfId="0" applyNumberFormat="1" applyFont="1" applyBorder="1" applyAlignment="1">
      <alignment horizontal="center"/>
    </xf>
    <xf numFmtId="209" fontId="19" fillId="0" borderId="94" xfId="0" applyNumberFormat="1" applyFont="1" applyBorder="1" applyAlignment="1">
      <alignment horizontal="center"/>
    </xf>
    <xf numFmtId="205" fontId="19" fillId="0" borderId="94" xfId="0" applyNumberFormat="1" applyFont="1" applyBorder="1" applyAlignment="1">
      <alignment horizontal="center"/>
    </xf>
    <xf numFmtId="1" fontId="19" fillId="0" borderId="94" xfId="0" applyNumberFormat="1" applyFont="1" applyBorder="1" applyAlignment="1">
      <alignment horizontal="center"/>
    </xf>
    <xf numFmtId="206" fontId="19" fillId="0" borderId="94" xfId="0" applyNumberFormat="1" applyFont="1" applyBorder="1" applyAlignment="1">
      <alignment horizontal="center"/>
    </xf>
    <xf numFmtId="3" fontId="19" fillId="0" borderId="104" xfId="0" applyNumberFormat="1" applyFont="1" applyBorder="1" applyAlignment="1">
      <alignment horizontal="center"/>
    </xf>
    <xf numFmtId="207" fontId="19" fillId="0" borderId="97" xfId="0" applyNumberFormat="1" applyFont="1" applyBorder="1" applyAlignment="1">
      <alignment horizontal="center"/>
    </xf>
    <xf numFmtId="208" fontId="19" fillId="0" borderId="97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05" xfId="0" applyFont="1" applyBorder="1" applyAlignment="1">
      <alignment horizontal="center"/>
    </xf>
    <xf numFmtId="0" fontId="19" fillId="0" borderId="56" xfId="62" applyFont="1" applyBorder="1" applyAlignment="1">
      <alignment horizontal="center"/>
      <protection/>
    </xf>
    <xf numFmtId="1" fontId="19" fillId="0" borderId="56" xfId="62" applyNumberFormat="1" applyFont="1" applyBorder="1" applyAlignment="1">
      <alignment horizontal="center"/>
      <protection/>
    </xf>
    <xf numFmtId="205" fontId="19" fillId="0" borderId="56" xfId="62" applyNumberFormat="1" applyFont="1" applyBorder="1" applyAlignment="1">
      <alignment horizontal="center"/>
      <protection/>
    </xf>
    <xf numFmtId="206" fontId="19" fillId="0" borderId="56" xfId="62" applyNumberFormat="1" applyFont="1" applyBorder="1" applyAlignment="1">
      <alignment horizontal="center"/>
      <protection/>
    </xf>
    <xf numFmtId="2" fontId="19" fillId="0" borderId="56" xfId="62" applyNumberFormat="1" applyFont="1" applyBorder="1" applyAlignment="1">
      <alignment horizontal="center"/>
      <protection/>
    </xf>
    <xf numFmtId="3" fontId="19" fillId="0" borderId="56" xfId="62" applyNumberFormat="1" applyFont="1" applyBorder="1" applyAlignment="1">
      <alignment horizontal="center"/>
      <protection/>
    </xf>
    <xf numFmtId="216" fontId="19" fillId="0" borderId="106" xfId="0" applyNumberFormat="1" applyFont="1" applyBorder="1" applyAlignment="1">
      <alignment horizontal="center"/>
    </xf>
    <xf numFmtId="216" fontId="19" fillId="0" borderId="107" xfId="62" applyNumberFormat="1" applyFont="1" applyBorder="1" applyAlignment="1">
      <alignment horizontal="center"/>
      <protection/>
    </xf>
    <xf numFmtId="209" fontId="19" fillId="0" borderId="56" xfId="62" applyNumberFormat="1" applyFont="1" applyBorder="1" applyAlignment="1">
      <alignment horizontal="center"/>
      <protection/>
    </xf>
    <xf numFmtId="1" fontId="19" fillId="0" borderId="86" xfId="0" applyNumberFormat="1" applyFont="1" applyBorder="1" applyAlignment="1">
      <alignment horizontal="center"/>
    </xf>
    <xf numFmtId="216" fontId="19" fillId="0" borderId="108" xfId="0" applyNumberFormat="1" applyFont="1" applyBorder="1" applyAlignment="1">
      <alignment horizontal="center"/>
    </xf>
    <xf numFmtId="209" fontId="19" fillId="0" borderId="105" xfId="0" applyNumberFormat="1" applyFont="1" applyBorder="1" applyAlignment="1">
      <alignment horizontal="center"/>
    </xf>
    <xf numFmtId="205" fontId="19" fillId="0" borderId="105" xfId="0" applyNumberFormat="1" applyFont="1" applyBorder="1" applyAlignment="1">
      <alignment horizontal="center"/>
    </xf>
    <xf numFmtId="1" fontId="19" fillId="0" borderId="105" xfId="0" applyNumberFormat="1" applyFont="1" applyBorder="1" applyAlignment="1">
      <alignment horizontal="center"/>
    </xf>
    <xf numFmtId="3" fontId="19" fillId="0" borderId="105" xfId="0" applyNumberFormat="1" applyFont="1" applyBorder="1" applyAlignment="1">
      <alignment horizontal="center"/>
    </xf>
    <xf numFmtId="1" fontId="0" fillId="0" borderId="109" xfId="0" applyNumberFormat="1" applyBorder="1" applyAlignment="1">
      <alignment/>
    </xf>
    <xf numFmtId="1" fontId="0" fillId="0" borderId="76" xfId="0" applyNumberFormat="1" applyBorder="1" applyAlignment="1">
      <alignment/>
    </xf>
    <xf numFmtId="3" fontId="19" fillId="0" borderId="90" xfId="62" applyNumberFormat="1" applyFont="1" applyBorder="1" applyAlignment="1">
      <alignment horizontal="center"/>
      <protection/>
    </xf>
    <xf numFmtId="216" fontId="19" fillId="0" borderId="47" xfId="62" applyNumberFormat="1" applyFont="1" applyBorder="1" applyAlignment="1">
      <alignment horizontal="center"/>
      <protection/>
    </xf>
    <xf numFmtId="209" fontId="19" fillId="0" borderId="52" xfId="62" applyNumberFormat="1" applyFont="1" applyBorder="1" applyAlignment="1">
      <alignment horizontal="center"/>
      <protection/>
    </xf>
    <xf numFmtId="205" fontId="19" fillId="0" borderId="52" xfId="62" applyNumberFormat="1" applyFont="1" applyBorder="1" applyAlignment="1">
      <alignment horizontal="center"/>
      <protection/>
    </xf>
    <xf numFmtId="1" fontId="19" fillId="0" borderId="52" xfId="62" applyNumberFormat="1" applyFont="1" applyBorder="1" applyAlignment="1">
      <alignment horizontal="center"/>
      <protection/>
    </xf>
    <xf numFmtId="0" fontId="19" fillId="0" borderId="52" xfId="62" applyFont="1" applyBorder="1" applyAlignment="1">
      <alignment horizontal="center"/>
      <protection/>
    </xf>
    <xf numFmtId="2" fontId="19" fillId="0" borderId="52" xfId="62" applyNumberFormat="1" applyFont="1" applyBorder="1" applyAlignment="1">
      <alignment horizontal="center"/>
      <protection/>
    </xf>
    <xf numFmtId="3" fontId="19" fillId="0" borderId="52" xfId="62" applyNumberFormat="1" applyFont="1" applyBorder="1" applyAlignment="1">
      <alignment horizontal="center"/>
      <protection/>
    </xf>
    <xf numFmtId="206" fontId="19" fillId="0" borderId="52" xfId="62" applyNumberFormat="1" applyFont="1" applyBorder="1" applyAlignment="1">
      <alignment horizontal="center"/>
      <protection/>
    </xf>
    <xf numFmtId="207" fontId="19" fillId="0" borderId="52" xfId="62" applyNumberFormat="1" applyFont="1" applyBorder="1" applyAlignment="1">
      <alignment horizontal="center"/>
      <protection/>
    </xf>
    <xf numFmtId="208" fontId="19" fillId="0" borderId="52" xfId="62" applyNumberFormat="1" applyFont="1" applyBorder="1" applyAlignment="1">
      <alignment horizontal="center"/>
      <protection/>
    </xf>
    <xf numFmtId="205" fontId="0" fillId="0" borderId="109" xfId="0" applyNumberFormat="1" applyBorder="1" applyAlignment="1">
      <alignment/>
    </xf>
    <xf numFmtId="3" fontId="0" fillId="0" borderId="109" xfId="0" applyNumberFormat="1" applyBorder="1" applyAlignment="1">
      <alignment/>
    </xf>
    <xf numFmtId="0" fontId="29" fillId="33" borderId="10" xfId="0" applyFont="1" applyFill="1" applyBorder="1" applyAlignment="1">
      <alignment horizontal="center" vertical="center"/>
    </xf>
    <xf numFmtId="0" fontId="29" fillId="33" borderId="38" xfId="0" applyFont="1" applyFill="1" applyBorder="1" applyAlignment="1">
      <alignment horizontal="center" vertical="center"/>
    </xf>
    <xf numFmtId="210" fontId="29" fillId="33" borderId="68" xfId="0" applyNumberFormat="1" applyFont="1" applyFill="1" applyBorder="1" applyAlignment="1">
      <alignment horizontal="center" vertical="center"/>
    </xf>
    <xf numFmtId="210" fontId="29" fillId="33" borderId="71" xfId="0" applyNumberFormat="1" applyFont="1" applyFill="1" applyBorder="1" applyAlignment="1">
      <alignment horizontal="center" vertical="center"/>
    </xf>
    <xf numFmtId="210" fontId="29" fillId="33" borderId="23" xfId="0" applyNumberFormat="1" applyFont="1" applyFill="1" applyBorder="1" applyAlignment="1">
      <alignment horizontal="center" vertical="center"/>
    </xf>
    <xf numFmtId="210" fontId="29" fillId="33" borderId="78" xfId="0" applyNumberFormat="1" applyFont="1" applyFill="1" applyBorder="1" applyAlignment="1">
      <alignment horizontal="center" vertical="center"/>
    </xf>
    <xf numFmtId="0" fontId="30" fillId="33" borderId="68" xfId="0" applyFont="1" applyFill="1" applyBorder="1" applyAlignment="1">
      <alignment horizontal="center" vertical="center"/>
    </xf>
    <xf numFmtId="0" fontId="31" fillId="33" borderId="23" xfId="0" applyFont="1" applyFill="1" applyBorder="1" applyAlignment="1">
      <alignment horizontal="center" vertical="center"/>
    </xf>
    <xf numFmtId="0" fontId="32" fillId="33" borderId="69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2" fontId="0" fillId="0" borderId="109" xfId="0" applyNumberFormat="1" applyBorder="1" applyAlignment="1">
      <alignment/>
    </xf>
    <xf numFmtId="3" fontId="0" fillId="0" borderId="110" xfId="0" applyNumberFormat="1" applyBorder="1" applyAlignment="1">
      <alignment/>
    </xf>
    <xf numFmtId="0" fontId="0" fillId="0" borderId="111" xfId="0" applyBorder="1" applyAlignment="1">
      <alignment/>
    </xf>
    <xf numFmtId="0" fontId="0" fillId="0" borderId="105" xfId="0" applyBorder="1" applyAlignment="1">
      <alignment/>
    </xf>
    <xf numFmtId="0" fontId="0" fillId="0" borderId="48" xfId="0" applyBorder="1" applyAlignment="1">
      <alignment/>
    </xf>
    <xf numFmtId="0" fontId="0" fillId="0" borderId="53" xfId="0" applyBorder="1" applyAlignment="1">
      <alignment/>
    </xf>
    <xf numFmtId="0" fontId="0" fillId="0" borderId="64" xfId="0" applyBorder="1" applyAlignment="1">
      <alignment/>
    </xf>
    <xf numFmtId="0" fontId="0" fillId="0" borderId="56" xfId="0" applyBorder="1" applyAlignment="1">
      <alignment/>
    </xf>
    <xf numFmtId="0" fontId="19" fillId="0" borderId="51" xfId="0" applyFont="1" applyBorder="1" applyAlignment="1">
      <alignment horizontal="center" vertical="center"/>
    </xf>
    <xf numFmtId="0" fontId="19" fillId="0" borderId="51" xfId="0" applyFont="1" applyBorder="1" applyAlignment="1" quotePrefix="1">
      <alignment horizontal="center" vertical="center"/>
    </xf>
    <xf numFmtId="0" fontId="19" fillId="0" borderId="85" xfId="0" applyFont="1" applyBorder="1" applyAlignment="1" quotePrefix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205" fontId="29" fillId="0" borderId="51" xfId="0" applyNumberFormat="1" applyFont="1" applyBorder="1" applyAlignment="1" quotePrefix="1">
      <alignment horizontal="center" vertical="center"/>
    </xf>
    <xf numFmtId="0" fontId="29" fillId="0" borderId="51" xfId="0" applyFont="1" applyBorder="1" applyAlignment="1" quotePrefix="1">
      <alignment horizontal="center" vertical="center"/>
    </xf>
    <xf numFmtId="205" fontId="29" fillId="0" borderId="51" xfId="0" applyNumberFormat="1" applyFont="1" applyBorder="1" applyAlignment="1">
      <alignment horizontal="center" vertical="center"/>
    </xf>
    <xf numFmtId="3" fontId="29" fillId="0" borderId="51" xfId="0" applyNumberFormat="1" applyFont="1" applyBorder="1" applyAlignment="1">
      <alignment horizontal="center" vertical="center"/>
    </xf>
    <xf numFmtId="0" fontId="29" fillId="0" borderId="46" xfId="0" applyFont="1" applyBorder="1" applyAlignment="1">
      <alignment horizontal="left" vertical="center"/>
    </xf>
    <xf numFmtId="0" fontId="19" fillId="0" borderId="79" xfId="0" applyFont="1" applyBorder="1" applyAlignment="1">
      <alignment horizontal="center" vertical="center"/>
    </xf>
    <xf numFmtId="0" fontId="29" fillId="0" borderId="51" xfId="0" applyFont="1" applyBorder="1" applyAlignment="1">
      <alignment horizontal="left" vertical="center"/>
    </xf>
    <xf numFmtId="0" fontId="29" fillId="0" borderId="51" xfId="0" applyFont="1" applyBorder="1" applyAlignment="1">
      <alignment vertical="center"/>
    </xf>
    <xf numFmtId="0" fontId="29" fillId="0" borderId="51" xfId="0" applyFont="1" applyBorder="1" applyAlignment="1" quotePrefix="1">
      <alignment horizontal="left" vertical="center"/>
    </xf>
    <xf numFmtId="0" fontId="29" fillId="0" borderId="85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/>
    </xf>
    <xf numFmtId="206" fontId="25" fillId="0" borderId="0" xfId="0" applyNumberFormat="1" applyFont="1" applyBorder="1" applyAlignment="1">
      <alignment horizontal="left"/>
    </xf>
    <xf numFmtId="0" fontId="29" fillId="0" borderId="0" xfId="62" applyFont="1">
      <alignment/>
      <protection/>
    </xf>
    <xf numFmtId="0" fontId="36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 horizontal="right"/>
    </xf>
    <xf numFmtId="3" fontId="0" fillId="0" borderId="105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112" xfId="0" applyNumberFormat="1" applyBorder="1" applyAlignment="1">
      <alignment/>
    </xf>
    <xf numFmtId="3" fontId="0" fillId="0" borderId="113" xfId="0" applyNumberFormat="1" applyBorder="1" applyAlignment="1">
      <alignment/>
    </xf>
    <xf numFmtId="3" fontId="0" fillId="0" borderId="18" xfId="0" applyNumberFormat="1" applyBorder="1" applyAlignment="1">
      <alignment/>
    </xf>
    <xf numFmtId="210" fontId="29" fillId="33" borderId="114" xfId="0" applyNumberFormat="1" applyFont="1" applyFill="1" applyBorder="1" applyAlignment="1">
      <alignment horizontal="center" vertical="center"/>
    </xf>
    <xf numFmtId="2" fontId="0" fillId="0" borderId="105" xfId="0" applyNumberFormat="1" applyBorder="1" applyAlignment="1">
      <alignment/>
    </xf>
    <xf numFmtId="2" fontId="0" fillId="0" borderId="53" xfId="0" applyNumberFormat="1" applyBorder="1" applyAlignment="1">
      <alignment/>
    </xf>
    <xf numFmtId="0" fontId="0" fillId="0" borderId="0" xfId="0" applyFont="1" applyAlignment="1">
      <alignment/>
    </xf>
    <xf numFmtId="206" fontId="24" fillId="0" borderId="52" xfId="62" applyNumberFormat="1" applyFont="1" applyBorder="1" applyAlignment="1">
      <alignment horizontal="center" vertical="center"/>
      <protection/>
    </xf>
    <xf numFmtId="206" fontId="24" fillId="0" borderId="56" xfId="0" applyNumberFormat="1" applyFont="1" applyBorder="1" applyAlignment="1">
      <alignment horizontal="center" vertical="center"/>
    </xf>
    <xf numFmtId="205" fontId="0" fillId="0" borderId="105" xfId="0" applyNumberFormat="1" applyBorder="1" applyAlignment="1">
      <alignment/>
    </xf>
    <xf numFmtId="0" fontId="0" fillId="0" borderId="115" xfId="0" applyBorder="1" applyAlignment="1">
      <alignment/>
    </xf>
    <xf numFmtId="0" fontId="0" fillId="0" borderId="116" xfId="0" applyBorder="1" applyAlignment="1">
      <alignment/>
    </xf>
    <xf numFmtId="0" fontId="0" fillId="0" borderId="117" xfId="0" applyBorder="1" applyAlignment="1">
      <alignment/>
    </xf>
    <xf numFmtId="1" fontId="0" fillId="0" borderId="115" xfId="0" applyNumberFormat="1" applyBorder="1" applyAlignment="1">
      <alignment/>
    </xf>
    <xf numFmtId="205" fontId="0" fillId="0" borderId="116" xfId="0" applyNumberFormat="1" applyBorder="1" applyAlignment="1">
      <alignment/>
    </xf>
    <xf numFmtId="1" fontId="0" fillId="0" borderId="116" xfId="0" applyNumberFormat="1" applyBorder="1" applyAlignment="1">
      <alignment/>
    </xf>
    <xf numFmtId="1" fontId="24" fillId="0" borderId="0" xfId="0" applyNumberFormat="1" applyFont="1" applyBorder="1" applyAlignment="1">
      <alignment horizontal="center" vertical="center"/>
    </xf>
    <xf numFmtId="0" fontId="0" fillId="0" borderId="118" xfId="0" applyBorder="1" applyAlignment="1">
      <alignment/>
    </xf>
    <xf numFmtId="0" fontId="0" fillId="0" borderId="119" xfId="0" applyBorder="1" applyAlignment="1">
      <alignment/>
    </xf>
    <xf numFmtId="0" fontId="0" fillId="0" borderId="120" xfId="0" applyBorder="1" applyAlignment="1">
      <alignment/>
    </xf>
    <xf numFmtId="0" fontId="0" fillId="0" borderId="121" xfId="0" applyBorder="1" applyAlignment="1">
      <alignment/>
    </xf>
    <xf numFmtId="0" fontId="0" fillId="0" borderId="122" xfId="0" applyBorder="1" applyAlignment="1">
      <alignment/>
    </xf>
    <xf numFmtId="0" fontId="0" fillId="0" borderId="123" xfId="0" applyBorder="1" applyAlignment="1">
      <alignment/>
    </xf>
    <xf numFmtId="0" fontId="0" fillId="0" borderId="124" xfId="0" applyBorder="1" applyAlignment="1">
      <alignment/>
    </xf>
    <xf numFmtId="0" fontId="0" fillId="0" borderId="125" xfId="0" applyBorder="1" applyAlignment="1">
      <alignment/>
    </xf>
    <xf numFmtId="0" fontId="0" fillId="0" borderId="126" xfId="0" applyBorder="1" applyAlignment="1">
      <alignment/>
    </xf>
    <xf numFmtId="0" fontId="0" fillId="0" borderId="127" xfId="0" applyBorder="1" applyAlignment="1">
      <alignment/>
    </xf>
    <xf numFmtId="0" fontId="0" fillId="0" borderId="128" xfId="0" applyBorder="1" applyAlignment="1">
      <alignment/>
    </xf>
    <xf numFmtId="0" fontId="0" fillId="0" borderId="129" xfId="0" applyBorder="1" applyAlignment="1">
      <alignment/>
    </xf>
    <xf numFmtId="205" fontId="0" fillId="0" borderId="123" xfId="0" applyNumberFormat="1" applyBorder="1" applyAlignment="1">
      <alignment/>
    </xf>
    <xf numFmtId="205" fontId="0" fillId="0" borderId="129" xfId="0" applyNumberFormat="1" applyBorder="1" applyAlignment="1">
      <alignment/>
    </xf>
    <xf numFmtId="0" fontId="0" fillId="0" borderId="0" xfId="0" applyFont="1" applyAlignment="1">
      <alignment/>
    </xf>
    <xf numFmtId="206" fontId="24" fillId="0" borderId="67" xfId="0" applyNumberFormat="1" applyFont="1" applyBorder="1" applyAlignment="1">
      <alignment horizontal="center" vertical="center"/>
    </xf>
    <xf numFmtId="3" fontId="29" fillId="0" borderId="130" xfId="63" applyNumberFormat="1" applyFont="1" applyBorder="1" applyAlignment="1">
      <alignment horizontal="center"/>
      <protection/>
    </xf>
    <xf numFmtId="0" fontId="29" fillId="0" borderId="116" xfId="63" applyFont="1" applyBorder="1" applyAlignment="1">
      <alignment horizontal="center"/>
      <protection/>
    </xf>
    <xf numFmtId="209" fontId="29" fillId="0" borderId="116" xfId="63" applyNumberFormat="1" applyFont="1" applyBorder="1" applyAlignment="1">
      <alignment horizontal="center"/>
      <protection/>
    </xf>
    <xf numFmtId="205" fontId="29" fillId="0" borderId="116" xfId="63" applyNumberFormat="1" applyFont="1" applyBorder="1" applyAlignment="1">
      <alignment horizontal="center"/>
      <protection/>
    </xf>
    <xf numFmtId="1" fontId="29" fillId="0" borderId="116" xfId="63" applyNumberFormat="1" applyFont="1" applyBorder="1" applyAlignment="1">
      <alignment horizontal="center"/>
      <protection/>
    </xf>
    <xf numFmtId="2" fontId="29" fillId="0" borderId="116" xfId="63" applyNumberFormat="1" applyFont="1" applyBorder="1" applyAlignment="1">
      <alignment horizontal="center"/>
      <protection/>
    </xf>
    <xf numFmtId="3" fontId="29" fillId="0" borderId="116" xfId="63" applyNumberFormat="1" applyFont="1" applyBorder="1" applyAlignment="1">
      <alignment horizontal="center"/>
      <protection/>
    </xf>
    <xf numFmtId="206" fontId="29" fillId="0" borderId="116" xfId="63" applyNumberFormat="1" applyFont="1" applyBorder="1" applyAlignment="1">
      <alignment horizontal="center"/>
      <protection/>
    </xf>
    <xf numFmtId="3" fontId="29" fillId="0" borderId="85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19" fillId="0" borderId="15" xfId="0" applyFont="1" applyBorder="1" applyAlignment="1" quotePrefix="1">
      <alignment horizontal="center" vertical="center"/>
    </xf>
    <xf numFmtId="3" fontId="29" fillId="0" borderId="90" xfId="63" applyNumberFormat="1" applyFont="1" applyBorder="1" applyAlignment="1">
      <alignment horizontal="center"/>
      <protection/>
    </xf>
    <xf numFmtId="0" fontId="29" fillId="0" borderId="15" xfId="0" applyFont="1" applyBorder="1" applyAlignment="1" quotePrefix="1">
      <alignment horizontal="center" vertical="center"/>
    </xf>
    <xf numFmtId="3" fontId="29" fillId="0" borderId="56" xfId="63" applyNumberFormat="1" applyFont="1" applyBorder="1" applyAlignment="1">
      <alignment horizontal="center"/>
      <protection/>
    </xf>
    <xf numFmtId="205" fontId="29" fillId="0" borderId="131" xfId="63" applyNumberFormat="1" applyFont="1" applyFill="1" applyBorder="1" applyAlignment="1">
      <alignment horizontal="center"/>
      <protection/>
    </xf>
    <xf numFmtId="205" fontId="29" fillId="0" borderId="56" xfId="63" applyNumberFormat="1" applyFont="1" applyFill="1" applyBorder="1" applyAlignment="1">
      <alignment horizontal="center"/>
      <protection/>
    </xf>
    <xf numFmtId="205" fontId="29" fillId="0" borderId="56" xfId="63" applyNumberFormat="1" applyFont="1" applyBorder="1" applyAlignment="1">
      <alignment horizontal="center"/>
      <protection/>
    </xf>
    <xf numFmtId="3" fontId="29" fillId="0" borderId="61" xfId="63" applyNumberFormat="1" applyFont="1" applyBorder="1" applyAlignment="1">
      <alignment horizontal="center"/>
      <protection/>
    </xf>
    <xf numFmtId="216" fontId="29" fillId="0" borderId="24" xfId="0" applyNumberFormat="1" applyFont="1" applyFill="1" applyBorder="1" applyAlignment="1">
      <alignment horizontal="center" vertical="center"/>
    </xf>
    <xf numFmtId="0" fontId="29" fillId="0" borderId="132" xfId="62" applyFont="1" applyBorder="1" applyAlignment="1">
      <alignment vertical="center"/>
      <protection/>
    </xf>
    <xf numFmtId="0" fontId="29" fillId="0" borderId="132" xfId="62" applyFont="1" applyBorder="1" applyAlignment="1">
      <alignment vertical="center" wrapText="1"/>
      <protection/>
    </xf>
    <xf numFmtId="0" fontId="29" fillId="0" borderId="133" xfId="62" applyFont="1" applyBorder="1" applyAlignment="1">
      <alignment horizontal="center" vertical="center"/>
      <protection/>
    </xf>
    <xf numFmtId="0" fontId="29" fillId="0" borderId="134" xfId="62" applyFont="1" applyBorder="1" applyAlignment="1">
      <alignment horizontal="center" vertical="center"/>
      <protection/>
    </xf>
    <xf numFmtId="0" fontId="29" fillId="0" borderId="135" xfId="62" applyFont="1" applyBorder="1" applyAlignment="1">
      <alignment horizontal="center" vertical="center"/>
      <protection/>
    </xf>
    <xf numFmtId="0" fontId="29" fillId="0" borderId="136" xfId="62" applyFont="1" applyBorder="1" applyAlignment="1">
      <alignment vertical="center"/>
      <protection/>
    </xf>
    <xf numFmtId="0" fontId="29" fillId="0" borderId="85" xfId="62" applyFont="1" applyBorder="1" applyAlignment="1">
      <alignment horizontal="center" vertical="center"/>
      <protection/>
    </xf>
    <xf numFmtId="0" fontId="29" fillId="0" borderId="137" xfId="62" applyFont="1" applyBorder="1" applyAlignment="1">
      <alignment vertical="center" wrapText="1"/>
      <protection/>
    </xf>
    <xf numFmtId="0" fontId="29" fillId="0" borderId="79" xfId="62" applyFont="1" applyBorder="1" applyAlignment="1">
      <alignment horizontal="center" vertical="center"/>
      <protection/>
    </xf>
    <xf numFmtId="0" fontId="29" fillId="0" borderId="105" xfId="62" applyFont="1" applyBorder="1" applyAlignment="1">
      <alignment vertical="center" wrapText="1"/>
      <protection/>
    </xf>
    <xf numFmtId="0" fontId="29" fillId="0" borderId="51" xfId="62" applyFont="1" applyBorder="1" applyAlignment="1">
      <alignment horizontal="center" vertical="center"/>
      <protection/>
    </xf>
    <xf numFmtId="3" fontId="29" fillId="34" borderId="58" xfId="0" applyNumberFormat="1" applyFont="1" applyFill="1" applyBorder="1" applyAlignment="1">
      <alignment horizontal="center" vertical="center"/>
    </xf>
    <xf numFmtId="2" fontId="29" fillId="0" borderId="56" xfId="63" applyNumberFormat="1" applyFont="1" applyFill="1" applyBorder="1" applyAlignment="1">
      <alignment horizontal="center"/>
      <protection/>
    </xf>
    <xf numFmtId="207" fontId="29" fillId="0" borderId="56" xfId="63" applyNumberFormat="1" applyFont="1" applyFill="1" applyBorder="1" applyAlignment="1">
      <alignment horizontal="center"/>
      <protection/>
    </xf>
    <xf numFmtId="216" fontId="29" fillId="0" borderId="64" xfId="62" applyNumberFormat="1" applyFont="1" applyBorder="1" applyAlignment="1">
      <alignment horizontal="center" vertical="center"/>
      <protection/>
    </xf>
    <xf numFmtId="209" fontId="29" fillId="0" borderId="56" xfId="0" applyNumberFormat="1" applyFont="1" applyBorder="1" applyAlignment="1">
      <alignment horizontal="center" vertical="center"/>
    </xf>
    <xf numFmtId="205" fontId="29" fillId="0" borderId="56" xfId="0" applyNumberFormat="1" applyFont="1" applyBorder="1" applyAlignment="1">
      <alignment horizontal="center" vertical="center"/>
    </xf>
    <xf numFmtId="1" fontId="29" fillId="0" borderId="56" xfId="0" applyNumberFormat="1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2" fontId="29" fillId="0" borderId="56" xfId="0" applyNumberFormat="1" applyFont="1" applyBorder="1" applyAlignment="1">
      <alignment horizontal="center" vertical="center"/>
    </xf>
    <xf numFmtId="3" fontId="29" fillId="0" borderId="56" xfId="0" applyNumberFormat="1" applyFont="1" applyBorder="1" applyAlignment="1">
      <alignment horizontal="center" vertical="center"/>
    </xf>
    <xf numFmtId="206" fontId="29" fillId="0" borderId="56" xfId="0" applyNumberFormat="1" applyFont="1" applyBorder="1" applyAlignment="1">
      <alignment horizontal="center" vertical="center"/>
    </xf>
    <xf numFmtId="218" fontId="29" fillId="0" borderId="56" xfId="0" applyNumberFormat="1" applyFont="1" applyBorder="1" applyAlignment="1">
      <alignment horizontal="center" vertical="center"/>
    </xf>
    <xf numFmtId="207" fontId="29" fillId="0" borderId="56" xfId="0" applyNumberFormat="1" applyFont="1" applyBorder="1" applyAlignment="1">
      <alignment horizontal="center" vertical="center"/>
    </xf>
    <xf numFmtId="208" fontId="29" fillId="0" borderId="56" xfId="0" applyNumberFormat="1" applyFont="1" applyBorder="1" applyAlignment="1">
      <alignment horizontal="center" vertical="center"/>
    </xf>
    <xf numFmtId="3" fontId="29" fillId="0" borderId="61" xfId="0" applyNumberFormat="1" applyFont="1" applyBorder="1" applyAlignment="1">
      <alignment horizontal="center" vertical="center"/>
    </xf>
    <xf numFmtId="205" fontId="29" fillId="0" borderId="56" xfId="62" applyNumberFormat="1" applyFont="1" applyFill="1" applyBorder="1" applyAlignment="1">
      <alignment horizontal="center" vertical="center"/>
      <protection/>
    </xf>
    <xf numFmtId="2" fontId="29" fillId="0" borderId="56" xfId="62" applyNumberFormat="1" applyFont="1" applyFill="1" applyBorder="1" applyAlignment="1">
      <alignment horizontal="center" vertical="center"/>
      <protection/>
    </xf>
    <xf numFmtId="207" fontId="29" fillId="0" borderId="56" xfId="62" applyNumberFormat="1" applyFont="1" applyFill="1" applyBorder="1" applyAlignment="1">
      <alignment horizontal="center" vertical="center"/>
      <protection/>
    </xf>
    <xf numFmtId="2" fontId="29" fillId="0" borderId="47" xfId="0" applyNumberFormat="1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2" fontId="29" fillId="0" borderId="52" xfId="0" applyNumberFormat="1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205" fontId="29" fillId="0" borderId="52" xfId="0" applyNumberFormat="1" applyFont="1" applyBorder="1" applyAlignment="1">
      <alignment horizontal="center" vertical="center"/>
    </xf>
    <xf numFmtId="205" fontId="29" fillId="0" borderId="53" xfId="0" applyNumberFormat="1" applyFont="1" applyBorder="1" applyAlignment="1">
      <alignment horizontal="center" vertical="center"/>
    </xf>
    <xf numFmtId="1" fontId="29" fillId="0" borderId="52" xfId="0" applyNumberFormat="1" applyFont="1" applyBorder="1" applyAlignment="1">
      <alignment horizontal="center" vertical="center"/>
    </xf>
    <xf numFmtId="1" fontId="29" fillId="0" borderId="53" xfId="0" applyNumberFormat="1" applyFont="1" applyBorder="1" applyAlignment="1">
      <alignment horizontal="center" vertical="center"/>
    </xf>
    <xf numFmtId="3" fontId="29" fillId="0" borderId="52" xfId="0" applyNumberFormat="1" applyFont="1" applyBorder="1" applyAlignment="1">
      <alignment horizontal="center" vertical="center"/>
    </xf>
    <xf numFmtId="3" fontId="29" fillId="0" borderId="53" xfId="0" applyNumberFormat="1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206" fontId="29" fillId="0" borderId="52" xfId="0" applyNumberFormat="1" applyFont="1" applyBorder="1" applyAlignment="1">
      <alignment horizontal="center" vertical="center"/>
    </xf>
    <xf numFmtId="206" fontId="29" fillId="0" borderId="53" xfId="0" applyNumberFormat="1" applyFont="1" applyBorder="1" applyAlignment="1">
      <alignment horizontal="center" vertical="center"/>
    </xf>
    <xf numFmtId="2" fontId="29" fillId="0" borderId="53" xfId="0" applyNumberFormat="1" applyFont="1" applyBorder="1" applyAlignment="1">
      <alignment horizontal="center" vertical="center"/>
    </xf>
    <xf numFmtId="207" fontId="29" fillId="0" borderId="52" xfId="0" applyNumberFormat="1" applyFont="1" applyBorder="1" applyAlignment="1">
      <alignment horizontal="center" vertical="center"/>
    </xf>
    <xf numFmtId="207" fontId="29" fillId="0" borderId="53" xfId="0" applyNumberFormat="1" applyFont="1" applyBorder="1" applyAlignment="1">
      <alignment horizontal="center" vertical="center"/>
    </xf>
    <xf numFmtId="3" fontId="29" fillId="0" borderId="138" xfId="0" applyNumberFormat="1" applyFont="1" applyBorder="1" applyAlignment="1">
      <alignment horizontal="center" vertical="center"/>
    </xf>
    <xf numFmtId="3" fontId="29" fillId="0" borderId="139" xfId="0" applyNumberFormat="1" applyFont="1" applyBorder="1" applyAlignment="1">
      <alignment horizontal="center" vertical="center"/>
    </xf>
    <xf numFmtId="3" fontId="29" fillId="0" borderId="66" xfId="0" applyNumberFormat="1" applyFont="1" applyBorder="1" applyAlignment="1">
      <alignment horizontal="center" vertical="center"/>
    </xf>
    <xf numFmtId="3" fontId="29" fillId="0" borderId="44" xfId="0" applyNumberFormat="1" applyFont="1" applyBorder="1" applyAlignment="1">
      <alignment horizontal="center" vertical="center"/>
    </xf>
    <xf numFmtId="3" fontId="29" fillId="0" borderId="90" xfId="0" applyNumberFormat="1" applyFont="1" applyBorder="1" applyAlignment="1">
      <alignment horizontal="center" vertical="center"/>
    </xf>
    <xf numFmtId="3" fontId="29" fillId="0" borderId="140" xfId="0" applyNumberFormat="1" applyFont="1" applyBorder="1" applyAlignment="1">
      <alignment horizontal="center" vertical="center"/>
    </xf>
    <xf numFmtId="209" fontId="29" fillId="0" borderId="52" xfId="0" applyNumberFormat="1" applyFont="1" applyFill="1" applyBorder="1" applyAlignment="1">
      <alignment horizontal="center" vertical="center"/>
    </xf>
    <xf numFmtId="209" fontId="29" fillId="0" borderId="56" xfId="63" applyNumberFormat="1" applyFont="1" applyBorder="1" applyAlignment="1">
      <alignment horizontal="center" vertical="center"/>
      <protection/>
    </xf>
    <xf numFmtId="205" fontId="29" fillId="0" borderId="52" xfId="0" applyNumberFormat="1" applyFont="1" applyFill="1" applyBorder="1" applyAlignment="1">
      <alignment horizontal="center" vertical="center"/>
    </xf>
    <xf numFmtId="205" fontId="29" fillId="0" borderId="56" xfId="63" applyNumberFormat="1" applyFont="1" applyBorder="1" applyAlignment="1">
      <alignment horizontal="center" vertical="center"/>
      <protection/>
    </xf>
    <xf numFmtId="1" fontId="29" fillId="0" borderId="56" xfId="63" applyNumberFormat="1" applyFont="1" applyBorder="1" applyAlignment="1">
      <alignment horizontal="center" vertical="center"/>
      <protection/>
    </xf>
    <xf numFmtId="0" fontId="29" fillId="0" borderId="56" xfId="63" applyFont="1" applyBorder="1" applyAlignment="1">
      <alignment horizontal="center" vertical="center"/>
      <protection/>
    </xf>
    <xf numFmtId="1" fontId="29" fillId="0" borderId="52" xfId="0" applyNumberFormat="1" applyFont="1" applyFill="1" applyBorder="1" applyAlignment="1">
      <alignment horizontal="center" vertical="center"/>
    </xf>
    <xf numFmtId="2" fontId="29" fillId="0" borderId="52" xfId="0" applyNumberFormat="1" applyFont="1" applyFill="1" applyBorder="1" applyAlignment="1">
      <alignment horizontal="center" vertical="center"/>
    </xf>
    <xf numFmtId="2" fontId="29" fillId="0" borderId="56" xfId="63" applyNumberFormat="1" applyFont="1" applyBorder="1" applyAlignment="1">
      <alignment horizontal="center" vertical="center"/>
      <protection/>
    </xf>
    <xf numFmtId="3" fontId="29" fillId="0" borderId="52" xfId="0" applyNumberFormat="1" applyFont="1" applyFill="1" applyBorder="1" applyAlignment="1">
      <alignment horizontal="center" vertical="center"/>
    </xf>
    <xf numFmtId="3" fontId="29" fillId="0" borderId="56" xfId="63" applyNumberFormat="1" applyFont="1" applyBorder="1" applyAlignment="1">
      <alignment horizontal="center" vertical="center"/>
      <protection/>
    </xf>
    <xf numFmtId="206" fontId="29" fillId="0" borderId="56" xfId="63" applyNumberFormat="1" applyFont="1" applyBorder="1" applyAlignment="1">
      <alignment horizontal="center" vertical="center"/>
      <protection/>
    </xf>
    <xf numFmtId="0" fontId="29" fillId="0" borderId="141" xfId="63" applyFont="1" applyBorder="1" applyAlignment="1">
      <alignment horizontal="center" vertical="center"/>
      <protection/>
    </xf>
    <xf numFmtId="205" fontId="29" fillId="0" borderId="131" xfId="63" applyNumberFormat="1" applyFont="1" applyFill="1" applyBorder="1" applyAlignment="1">
      <alignment horizontal="center" vertical="center"/>
      <protection/>
    </xf>
    <xf numFmtId="205" fontId="29" fillId="0" borderId="56" xfId="63" applyNumberFormat="1" applyFont="1" applyFill="1" applyBorder="1" applyAlignment="1">
      <alignment horizontal="center" vertical="center"/>
      <protection/>
    </xf>
    <xf numFmtId="3" fontId="29" fillId="0" borderId="61" xfId="63" applyNumberFormat="1" applyFont="1" applyBorder="1" applyAlignment="1">
      <alignment horizontal="center" vertical="center"/>
      <protection/>
    </xf>
    <xf numFmtId="207" fontId="29" fillId="0" borderId="52" xfId="0" applyNumberFormat="1" applyFont="1" applyFill="1" applyBorder="1" applyAlignment="1">
      <alignment horizontal="center" vertical="center"/>
    </xf>
    <xf numFmtId="216" fontId="29" fillId="0" borderId="47" xfId="62" applyNumberFormat="1" applyFont="1" applyBorder="1" applyAlignment="1">
      <alignment horizontal="center" vertical="center"/>
      <protection/>
    </xf>
    <xf numFmtId="216" fontId="29" fillId="0" borderId="142" xfId="63" applyNumberFormat="1" applyFont="1" applyBorder="1" applyAlignment="1" quotePrefix="1">
      <alignment horizontal="center" vertical="center"/>
      <protection/>
    </xf>
    <xf numFmtId="216" fontId="29" fillId="0" borderId="64" xfId="0" applyNumberFormat="1" applyFont="1" applyBorder="1" applyAlignment="1">
      <alignment horizontal="center" vertical="center"/>
    </xf>
    <xf numFmtId="216" fontId="29" fillId="0" borderId="65" xfId="0" applyNumberFormat="1" applyFont="1" applyBorder="1" applyAlignment="1">
      <alignment horizontal="center" vertical="center"/>
    </xf>
    <xf numFmtId="209" fontId="29" fillId="0" borderId="52" xfId="62" applyNumberFormat="1" applyFont="1" applyBorder="1" applyAlignment="1">
      <alignment horizontal="center" vertical="center"/>
      <protection/>
    </xf>
    <xf numFmtId="209" fontId="29" fillId="0" borderId="67" xfId="0" applyNumberFormat="1" applyFont="1" applyBorder="1" applyAlignment="1">
      <alignment horizontal="center" vertical="center"/>
    </xf>
    <xf numFmtId="205" fontId="29" fillId="0" borderId="52" xfId="62" applyNumberFormat="1" applyFont="1" applyBorder="1" applyAlignment="1">
      <alignment horizontal="center" vertical="center"/>
      <protection/>
    </xf>
    <xf numFmtId="205" fontId="29" fillId="0" borderId="67" xfId="0" applyNumberFormat="1" applyFont="1" applyBorder="1" applyAlignment="1">
      <alignment horizontal="center" vertical="center"/>
    </xf>
    <xf numFmtId="1" fontId="29" fillId="0" borderId="52" xfId="62" applyNumberFormat="1" applyFont="1" applyBorder="1" applyAlignment="1">
      <alignment horizontal="center" vertical="center"/>
      <protection/>
    </xf>
    <xf numFmtId="1" fontId="29" fillId="0" borderId="67" xfId="0" applyNumberFormat="1" applyFont="1" applyBorder="1" applyAlignment="1">
      <alignment horizontal="center" vertical="center"/>
    </xf>
    <xf numFmtId="0" fontId="29" fillId="0" borderId="52" xfId="62" applyFont="1" applyBorder="1" applyAlignment="1">
      <alignment horizontal="center" vertical="center"/>
      <protection/>
    </xf>
    <xf numFmtId="0" fontId="29" fillId="0" borderId="67" xfId="0" applyFont="1" applyBorder="1" applyAlignment="1">
      <alignment horizontal="center" vertical="center"/>
    </xf>
    <xf numFmtId="2" fontId="29" fillId="0" borderId="52" xfId="62" applyNumberFormat="1" applyFont="1" applyBorder="1" applyAlignment="1">
      <alignment horizontal="center" vertical="center"/>
      <protection/>
    </xf>
    <xf numFmtId="3" fontId="29" fillId="0" borderId="52" xfId="62" applyNumberFormat="1" applyFont="1" applyBorder="1" applyAlignment="1">
      <alignment horizontal="center" vertical="center"/>
      <protection/>
    </xf>
    <xf numFmtId="3" fontId="29" fillId="0" borderId="67" xfId="0" applyNumberFormat="1" applyFont="1" applyBorder="1" applyAlignment="1">
      <alignment horizontal="center" vertical="center"/>
    </xf>
    <xf numFmtId="206" fontId="29" fillId="0" borderId="52" xfId="62" applyNumberFormat="1" applyFont="1" applyBorder="1" applyAlignment="1">
      <alignment horizontal="center" vertical="center"/>
      <protection/>
    </xf>
    <xf numFmtId="206" fontId="29" fillId="0" borderId="67" xfId="0" applyNumberFormat="1" applyFont="1" applyBorder="1" applyAlignment="1">
      <alignment horizontal="center" vertical="center"/>
    </xf>
    <xf numFmtId="2" fontId="29" fillId="0" borderId="67" xfId="0" applyNumberFormat="1" applyFont="1" applyBorder="1" applyAlignment="1">
      <alignment horizontal="center" vertical="center"/>
    </xf>
    <xf numFmtId="208" fontId="29" fillId="0" borderId="52" xfId="0" applyNumberFormat="1" applyFont="1" applyBorder="1" applyAlignment="1">
      <alignment horizontal="center" vertical="center"/>
    </xf>
    <xf numFmtId="208" fontId="29" fillId="0" borderId="53" xfId="0" applyNumberFormat="1" applyFont="1" applyBorder="1" applyAlignment="1">
      <alignment horizontal="center" vertical="center"/>
    </xf>
    <xf numFmtId="205" fontId="29" fillId="0" borderId="52" xfId="62" applyNumberFormat="1" applyFont="1" applyFill="1" applyBorder="1" applyAlignment="1">
      <alignment horizontal="center" vertical="center"/>
      <protection/>
    </xf>
    <xf numFmtId="205" fontId="29" fillId="0" borderId="66" xfId="62" applyNumberFormat="1" applyFont="1" applyFill="1" applyBorder="1" applyAlignment="1">
      <alignment horizontal="center" vertical="center"/>
      <protection/>
    </xf>
    <xf numFmtId="207" fontId="29" fillId="0" borderId="67" xfId="0" applyNumberFormat="1" applyFont="1" applyBorder="1" applyAlignment="1">
      <alignment horizontal="center" vertical="center"/>
    </xf>
    <xf numFmtId="3" fontId="29" fillId="0" borderId="86" xfId="0" applyNumberFormat="1" applyFont="1" applyBorder="1" applyAlignment="1">
      <alignment horizontal="center" vertical="center"/>
    </xf>
    <xf numFmtId="1" fontId="29" fillId="0" borderId="86" xfId="0" applyNumberFormat="1" applyFont="1" applyBorder="1" applyAlignment="1">
      <alignment horizontal="center" vertical="center"/>
    </xf>
    <xf numFmtId="3" fontId="29" fillId="0" borderId="143" xfId="0" applyNumberFormat="1" applyFont="1" applyBorder="1" applyAlignment="1">
      <alignment horizontal="center" vertical="center"/>
    </xf>
    <xf numFmtId="3" fontId="29" fillId="0" borderId="60" xfId="62" applyNumberFormat="1" applyFont="1" applyBorder="1" applyAlignment="1">
      <alignment horizontal="center" vertical="center"/>
      <protection/>
    </xf>
    <xf numFmtId="3" fontId="29" fillId="0" borderId="138" xfId="62" applyNumberFormat="1" applyFont="1" applyBorder="1" applyAlignment="1">
      <alignment horizontal="center" vertical="center"/>
      <protection/>
    </xf>
    <xf numFmtId="3" fontId="29" fillId="0" borderId="45" xfId="62" applyNumberFormat="1" applyFont="1" applyBorder="1" applyAlignment="1">
      <alignment horizontal="center" vertical="center"/>
      <protection/>
    </xf>
    <xf numFmtId="218" fontId="29" fillId="0" borderId="53" xfId="0" applyNumberFormat="1" applyFont="1" applyBorder="1" applyAlignment="1">
      <alignment horizontal="center" vertical="center"/>
    </xf>
    <xf numFmtId="2" fontId="29" fillId="0" borderId="105" xfId="0" applyNumberFormat="1" applyFont="1" applyBorder="1" applyAlignment="1">
      <alignment horizontal="center" vertical="center"/>
    </xf>
    <xf numFmtId="208" fontId="29" fillId="0" borderId="67" xfId="0" applyNumberFormat="1" applyFont="1" applyBorder="1" applyAlignment="1">
      <alignment horizontal="center" vertical="center"/>
    </xf>
    <xf numFmtId="207" fontId="18" fillId="0" borderId="56" xfId="0" applyNumberFormat="1" applyFont="1" applyBorder="1" applyAlignment="1">
      <alignment horizontal="center" vertical="center"/>
    </xf>
    <xf numFmtId="2" fontId="18" fillId="0" borderId="56" xfId="0" applyNumberFormat="1" applyFont="1" applyBorder="1" applyAlignment="1">
      <alignment horizontal="center" vertical="center"/>
    </xf>
    <xf numFmtId="208" fontId="18" fillId="0" borderId="56" xfId="0" applyNumberFormat="1" applyFont="1" applyBorder="1" applyAlignment="1">
      <alignment horizontal="center" vertical="center"/>
    </xf>
    <xf numFmtId="216" fontId="29" fillId="0" borderId="144" xfId="63" applyNumberFormat="1" applyFont="1" applyBorder="1" applyAlignment="1" quotePrefix="1">
      <alignment horizontal="center" vertical="center"/>
      <protection/>
    </xf>
    <xf numFmtId="2" fontId="29" fillId="0" borderId="56" xfId="63" applyNumberFormat="1" applyFont="1" applyFill="1" applyBorder="1" applyAlignment="1">
      <alignment horizontal="center" vertical="center"/>
      <protection/>
    </xf>
    <xf numFmtId="207" fontId="29" fillId="0" borderId="56" xfId="63" applyNumberFormat="1" applyFont="1" applyFill="1" applyBorder="1" applyAlignment="1">
      <alignment horizontal="center" vertical="center"/>
      <protection/>
    </xf>
    <xf numFmtId="216" fontId="29" fillId="0" borderId="107" xfId="0" applyNumberFormat="1" applyFont="1" applyFill="1" applyBorder="1" applyAlignment="1">
      <alignment horizontal="center" vertical="center"/>
    </xf>
    <xf numFmtId="2" fontId="29" fillId="0" borderId="56" xfId="0" applyNumberFormat="1" applyFont="1" applyFill="1" applyBorder="1" applyAlignment="1">
      <alignment horizontal="center" vertical="center"/>
    </xf>
    <xf numFmtId="3" fontId="29" fillId="0" borderId="56" xfId="0" applyNumberFormat="1" applyFont="1" applyFill="1" applyBorder="1" applyAlignment="1">
      <alignment horizontal="center" vertical="center"/>
    </xf>
    <xf numFmtId="1" fontId="29" fillId="0" borderId="56" xfId="0" applyNumberFormat="1" applyFont="1" applyFill="1" applyBorder="1" applyAlignment="1">
      <alignment horizontal="center" vertical="center"/>
    </xf>
    <xf numFmtId="205" fontId="29" fillId="0" borderId="56" xfId="0" applyNumberFormat="1" applyFont="1" applyFill="1" applyBorder="1" applyAlignment="1">
      <alignment horizontal="center" vertical="center"/>
    </xf>
    <xf numFmtId="3" fontId="29" fillId="34" borderId="61" xfId="0" applyNumberFormat="1" applyFont="1" applyFill="1" applyBorder="1" applyAlignment="1">
      <alignment horizontal="center" vertical="center"/>
    </xf>
    <xf numFmtId="209" fontId="29" fillId="0" borderId="56" xfId="0" applyNumberFormat="1" applyFont="1" applyFill="1" applyBorder="1" applyAlignment="1">
      <alignment horizontal="center" vertical="center"/>
    </xf>
    <xf numFmtId="2" fontId="29" fillId="0" borderId="145" xfId="0" applyNumberFormat="1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0" fontId="29" fillId="0" borderId="53" xfId="0" applyFont="1" applyFill="1" applyBorder="1" applyAlignment="1">
      <alignment horizontal="center" vertical="center"/>
    </xf>
    <xf numFmtId="205" fontId="29" fillId="0" borderId="53" xfId="0" applyNumberFormat="1" applyFont="1" applyFill="1" applyBorder="1" applyAlignment="1">
      <alignment horizontal="center" vertical="center"/>
    </xf>
    <xf numFmtId="1" fontId="29" fillId="0" borderId="53" xfId="0" applyNumberFormat="1" applyFont="1" applyFill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2" fontId="29" fillId="0" borderId="53" xfId="0" applyNumberFormat="1" applyFont="1" applyFill="1" applyBorder="1" applyAlignment="1">
      <alignment horizontal="center" vertical="center"/>
    </xf>
    <xf numFmtId="3" fontId="29" fillId="0" borderId="53" xfId="0" applyNumberFormat="1" applyFont="1" applyFill="1" applyBorder="1" applyAlignment="1">
      <alignment horizontal="center" vertical="center"/>
    </xf>
    <xf numFmtId="206" fontId="29" fillId="0" borderId="53" xfId="0" applyNumberFormat="1" applyFont="1" applyFill="1" applyBorder="1" applyAlignment="1">
      <alignment horizontal="center" vertical="center"/>
    </xf>
    <xf numFmtId="206" fontId="29" fillId="0" borderId="52" xfId="0" applyNumberFormat="1" applyFont="1" applyFill="1" applyBorder="1" applyAlignment="1">
      <alignment horizontal="center" vertical="center"/>
    </xf>
    <xf numFmtId="218" fontId="29" fillId="0" borderId="52" xfId="0" applyNumberFormat="1" applyFont="1" applyFill="1" applyBorder="1" applyAlignment="1">
      <alignment horizontal="center" vertical="center"/>
    </xf>
    <xf numFmtId="218" fontId="29" fillId="0" borderId="53" xfId="0" applyNumberFormat="1" applyFont="1" applyFill="1" applyBorder="1" applyAlignment="1">
      <alignment horizontal="center" vertical="center"/>
    </xf>
    <xf numFmtId="208" fontId="29" fillId="0" borderId="52" xfId="0" applyNumberFormat="1" applyFont="1" applyFill="1" applyBorder="1" applyAlignment="1">
      <alignment horizontal="center" vertical="center"/>
    </xf>
    <xf numFmtId="208" fontId="29" fillId="0" borderId="53" xfId="0" applyNumberFormat="1" applyFont="1" applyFill="1" applyBorder="1" applyAlignment="1">
      <alignment horizontal="center" vertical="center"/>
    </xf>
    <xf numFmtId="207" fontId="29" fillId="0" borderId="53" xfId="0" applyNumberFormat="1" applyFont="1" applyFill="1" applyBorder="1" applyAlignment="1">
      <alignment horizontal="center" vertical="center"/>
    </xf>
    <xf numFmtId="3" fontId="29" fillId="0" borderId="67" xfId="0" applyNumberFormat="1" applyFont="1" applyFill="1" applyBorder="1" applyAlignment="1">
      <alignment horizontal="center" vertical="center"/>
    </xf>
    <xf numFmtId="3" fontId="29" fillId="0" borderId="60" xfId="0" applyNumberFormat="1" applyFont="1" applyFill="1" applyBorder="1" applyAlignment="1">
      <alignment horizontal="center" vertical="center"/>
    </xf>
    <xf numFmtId="3" fontId="29" fillId="0" borderId="61" xfId="0" applyNumberFormat="1" applyFont="1" applyFill="1" applyBorder="1" applyAlignment="1">
      <alignment horizontal="center" vertical="center"/>
    </xf>
    <xf numFmtId="3" fontId="29" fillId="0" borderId="62" xfId="0" applyNumberFormat="1" applyFont="1" applyFill="1" applyBorder="1" applyAlignment="1">
      <alignment horizontal="center" vertical="center"/>
    </xf>
    <xf numFmtId="2" fontId="29" fillId="0" borderId="116" xfId="63" applyNumberFormat="1" applyFont="1" applyBorder="1" applyAlignment="1">
      <alignment horizontal="center" vertical="center"/>
      <protection/>
    </xf>
    <xf numFmtId="208" fontId="29" fillId="0" borderId="56" xfId="0" applyNumberFormat="1" applyFont="1" applyBorder="1" applyAlignment="1">
      <alignment horizontal="center"/>
    </xf>
    <xf numFmtId="218" fontId="29" fillId="0" borderId="56" xfId="0" applyNumberFormat="1" applyFont="1" applyBorder="1" applyAlignment="1">
      <alignment horizontal="center"/>
    </xf>
    <xf numFmtId="2" fontId="29" fillId="0" borderId="56" xfId="0" applyNumberFormat="1" applyFont="1" applyBorder="1" applyAlignment="1">
      <alignment horizontal="center"/>
    </xf>
    <xf numFmtId="0" fontId="29" fillId="0" borderId="146" xfId="63" applyFont="1" applyBorder="1" applyAlignment="1">
      <alignment horizontal="center" vertical="center"/>
      <protection/>
    </xf>
    <xf numFmtId="206" fontId="29" fillId="35" borderId="56" xfId="0" applyNumberFormat="1" applyFont="1" applyFill="1" applyBorder="1" applyAlignment="1">
      <alignment horizontal="center" vertical="center"/>
    </xf>
    <xf numFmtId="207" fontId="29" fillId="0" borderId="56" xfId="63" applyNumberFormat="1" applyFont="1" applyBorder="1" applyAlignment="1">
      <alignment horizontal="center" vertical="center"/>
      <protection/>
    </xf>
    <xf numFmtId="210" fontId="29" fillId="33" borderId="72" xfId="0" applyNumberFormat="1" applyFont="1" applyFill="1" applyBorder="1" applyAlignment="1">
      <alignment horizontal="center" vertical="center"/>
    </xf>
    <xf numFmtId="210" fontId="29" fillId="33" borderId="147" xfId="0" applyNumberFormat="1" applyFont="1" applyFill="1" applyBorder="1" applyAlignment="1">
      <alignment horizontal="center" vertical="center"/>
    </xf>
    <xf numFmtId="216" fontId="29" fillId="0" borderId="47" xfId="65" applyNumberFormat="1" applyFont="1" applyBorder="1" applyAlignment="1">
      <alignment horizontal="center" vertical="center"/>
      <protection/>
    </xf>
    <xf numFmtId="216" fontId="29" fillId="0" borderId="64" xfId="65" applyNumberFormat="1" applyFont="1" applyBorder="1" applyAlignment="1">
      <alignment horizontal="center" vertical="center"/>
      <protection/>
    </xf>
    <xf numFmtId="216" fontId="29" fillId="0" borderId="142" xfId="64" applyNumberFormat="1" applyFont="1" applyBorder="1" applyAlignment="1" quotePrefix="1">
      <alignment horizontal="center" vertical="center"/>
      <protection/>
    </xf>
    <xf numFmtId="216" fontId="29" fillId="0" borderId="144" xfId="64" applyNumberFormat="1" applyFont="1" applyBorder="1" applyAlignment="1" quotePrefix="1">
      <alignment horizontal="center" vertical="center"/>
      <protection/>
    </xf>
    <xf numFmtId="216" fontId="29" fillId="0" borderId="25" xfId="0" applyNumberFormat="1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209" fontId="29" fillId="0" borderId="52" xfId="65" applyNumberFormat="1" applyFont="1" applyBorder="1" applyAlignment="1">
      <alignment horizontal="center" vertical="center"/>
      <protection/>
    </xf>
    <xf numFmtId="209" fontId="29" fillId="0" borderId="116" xfId="64" applyNumberFormat="1" applyFont="1" applyBorder="1" applyAlignment="1">
      <alignment horizontal="center" vertical="center"/>
      <protection/>
    </xf>
    <xf numFmtId="209" fontId="29" fillId="0" borderId="56" xfId="64" applyNumberFormat="1" applyFont="1" applyBorder="1" applyAlignment="1">
      <alignment horizontal="center" vertical="center"/>
      <protection/>
    </xf>
    <xf numFmtId="209" fontId="29" fillId="0" borderId="53" xfId="0" applyNumberFormat="1" applyFont="1" applyFill="1" applyBorder="1" applyAlignment="1">
      <alignment horizontal="center" vertical="center"/>
    </xf>
    <xf numFmtId="0" fontId="29" fillId="0" borderId="55" xfId="0" applyFont="1" applyFill="1" applyBorder="1" applyAlignment="1">
      <alignment horizontal="center" vertical="center"/>
    </xf>
    <xf numFmtId="205" fontId="29" fillId="0" borderId="52" xfId="65" applyNumberFormat="1" applyFont="1" applyBorder="1" applyAlignment="1">
      <alignment horizontal="center" vertical="center"/>
      <protection/>
    </xf>
    <xf numFmtId="205" fontId="29" fillId="0" borderId="116" xfId="64" applyNumberFormat="1" applyFont="1" applyBorder="1" applyAlignment="1">
      <alignment horizontal="center" vertical="center"/>
      <protection/>
    </xf>
    <xf numFmtId="205" fontId="29" fillId="0" borderId="56" xfId="64" applyNumberFormat="1" applyFont="1" applyBorder="1" applyAlignment="1">
      <alignment horizontal="center" vertical="center"/>
      <protection/>
    </xf>
    <xf numFmtId="205" fontId="29" fillId="0" borderId="55" xfId="0" applyNumberFormat="1" applyFont="1" applyFill="1" applyBorder="1" applyAlignment="1">
      <alignment horizontal="center" vertical="center"/>
    </xf>
    <xf numFmtId="1" fontId="29" fillId="0" borderId="52" xfId="65" applyNumberFormat="1" applyFont="1" applyBorder="1" applyAlignment="1">
      <alignment horizontal="center" vertical="center"/>
      <protection/>
    </xf>
    <xf numFmtId="1" fontId="29" fillId="0" borderId="116" xfId="64" applyNumberFormat="1" applyFont="1" applyBorder="1" applyAlignment="1">
      <alignment horizontal="center" vertical="center"/>
      <protection/>
    </xf>
    <xf numFmtId="1" fontId="29" fillId="0" borderId="56" xfId="64" applyNumberFormat="1" applyFont="1" applyBorder="1" applyAlignment="1">
      <alignment horizontal="center" vertical="center"/>
      <protection/>
    </xf>
    <xf numFmtId="0" fontId="29" fillId="0" borderId="52" xfId="65" applyFont="1" applyBorder="1" applyAlignment="1">
      <alignment horizontal="center" vertical="center"/>
      <protection/>
    </xf>
    <xf numFmtId="0" fontId="29" fillId="0" borderId="116" xfId="64" applyFont="1" applyBorder="1" applyAlignment="1">
      <alignment horizontal="center" vertical="center"/>
      <protection/>
    </xf>
    <xf numFmtId="0" fontId="29" fillId="0" borderId="56" xfId="64" applyFont="1" applyBorder="1" applyAlignment="1">
      <alignment horizontal="center" vertical="center"/>
      <protection/>
    </xf>
    <xf numFmtId="1" fontId="29" fillId="0" borderId="55" xfId="0" applyNumberFormat="1" applyFont="1" applyFill="1" applyBorder="1" applyAlignment="1">
      <alignment horizontal="center" vertical="center"/>
    </xf>
    <xf numFmtId="2" fontId="29" fillId="0" borderId="52" xfId="65" applyNumberFormat="1" applyFont="1" applyBorder="1" applyAlignment="1">
      <alignment horizontal="center" vertical="center"/>
      <protection/>
    </xf>
    <xf numFmtId="2" fontId="29" fillId="0" borderId="116" xfId="64" applyNumberFormat="1" applyFont="1" applyBorder="1" applyAlignment="1">
      <alignment horizontal="center" vertical="center"/>
      <protection/>
    </xf>
    <xf numFmtId="2" fontId="29" fillId="0" borderId="56" xfId="64" applyNumberFormat="1" applyFont="1" applyBorder="1" applyAlignment="1">
      <alignment horizontal="center" vertical="center"/>
      <protection/>
    </xf>
    <xf numFmtId="2" fontId="29" fillId="0" borderId="55" xfId="0" applyNumberFormat="1" applyFont="1" applyFill="1" applyBorder="1" applyAlignment="1">
      <alignment horizontal="center" vertical="center"/>
    </xf>
    <xf numFmtId="3" fontId="29" fillId="0" borderId="52" xfId="65" applyNumberFormat="1" applyFont="1" applyBorder="1" applyAlignment="1">
      <alignment horizontal="center" vertical="center"/>
      <protection/>
    </xf>
    <xf numFmtId="3" fontId="29" fillId="0" borderId="116" xfId="64" applyNumberFormat="1" applyFont="1" applyBorder="1" applyAlignment="1">
      <alignment horizontal="center" vertical="center"/>
      <protection/>
    </xf>
    <xf numFmtId="3" fontId="29" fillId="0" borderId="56" xfId="64" applyNumberFormat="1" applyFont="1" applyBorder="1" applyAlignment="1">
      <alignment horizontal="center" vertical="center"/>
      <protection/>
    </xf>
    <xf numFmtId="206" fontId="29" fillId="0" borderId="52" xfId="65" applyNumberFormat="1" applyFont="1" applyBorder="1" applyAlignment="1">
      <alignment horizontal="center" vertical="center"/>
      <protection/>
    </xf>
    <xf numFmtId="206" fontId="29" fillId="0" borderId="56" xfId="64" applyNumberFormat="1" applyFont="1" applyBorder="1" applyAlignment="1">
      <alignment horizontal="center" vertical="center"/>
      <protection/>
    </xf>
    <xf numFmtId="206" fontId="29" fillId="0" borderId="55" xfId="0" applyNumberFormat="1" applyFont="1" applyFill="1" applyBorder="1" applyAlignment="1">
      <alignment horizontal="center" vertical="center"/>
    </xf>
    <xf numFmtId="206" fontId="29" fillId="0" borderId="116" xfId="64" applyNumberFormat="1" applyFont="1" applyBorder="1" applyAlignment="1">
      <alignment horizontal="center" vertical="center"/>
      <protection/>
    </xf>
    <xf numFmtId="207" fontId="29" fillId="0" borderId="56" xfId="64" applyNumberFormat="1" applyFont="1" applyBorder="1" applyAlignment="1">
      <alignment horizontal="center" vertical="center"/>
      <protection/>
    </xf>
    <xf numFmtId="0" fontId="29" fillId="0" borderId="141" xfId="64" applyFont="1" applyBorder="1" applyAlignment="1">
      <alignment horizontal="center" vertical="center"/>
      <protection/>
    </xf>
    <xf numFmtId="0" fontId="29" fillId="0" borderId="146" xfId="64" applyFont="1" applyBorder="1" applyAlignment="1">
      <alignment horizontal="center" vertical="center"/>
      <protection/>
    </xf>
    <xf numFmtId="0" fontId="84" fillId="0" borderId="56" xfId="0" applyFont="1" applyBorder="1" applyAlignment="1">
      <alignment horizontal="center" vertical="center"/>
    </xf>
    <xf numFmtId="218" fontId="29" fillId="0" borderId="55" xfId="0" applyNumberFormat="1" applyFont="1" applyFill="1" applyBorder="1" applyAlignment="1">
      <alignment horizontal="center" vertical="center"/>
    </xf>
    <xf numFmtId="208" fontId="29" fillId="0" borderId="55" xfId="0" applyNumberFormat="1" applyFont="1" applyFill="1" applyBorder="1" applyAlignment="1">
      <alignment horizontal="center" vertical="center"/>
    </xf>
    <xf numFmtId="218" fontId="84" fillId="0" borderId="56" xfId="0" applyNumberFormat="1" applyFont="1" applyBorder="1" applyAlignment="1">
      <alignment horizontal="center" vertical="center"/>
    </xf>
    <xf numFmtId="205" fontId="29" fillId="0" borderId="52" xfId="65" applyNumberFormat="1" applyFont="1" applyFill="1" applyBorder="1" applyAlignment="1">
      <alignment horizontal="center" vertical="center"/>
      <protection/>
    </xf>
    <xf numFmtId="0" fontId="29" fillId="0" borderId="136" xfId="65" applyFont="1" applyBorder="1" applyAlignment="1">
      <alignment vertical="center"/>
      <protection/>
    </xf>
    <xf numFmtId="0" fontId="29" fillId="0" borderId="85" xfId="65" applyFont="1" applyBorder="1" applyAlignment="1">
      <alignment horizontal="center" vertical="center"/>
      <protection/>
    </xf>
    <xf numFmtId="205" fontId="29" fillId="0" borderId="56" xfId="65" applyNumberFormat="1" applyFont="1" applyFill="1" applyBorder="1" applyAlignment="1">
      <alignment horizontal="center" vertical="center"/>
      <protection/>
    </xf>
    <xf numFmtId="205" fontId="29" fillId="0" borderId="131" xfId="64" applyNumberFormat="1" applyFont="1" applyFill="1" applyBorder="1" applyAlignment="1">
      <alignment horizontal="center" vertical="center"/>
      <protection/>
    </xf>
    <xf numFmtId="205" fontId="29" fillId="0" borderId="56" xfId="64" applyNumberFormat="1" applyFont="1" applyFill="1" applyBorder="1" applyAlignment="1">
      <alignment horizontal="center" vertical="center"/>
      <protection/>
    </xf>
    <xf numFmtId="0" fontId="29" fillId="0" borderId="105" xfId="65" applyFont="1" applyBorder="1" applyAlignment="1">
      <alignment vertical="center" wrapText="1"/>
      <protection/>
    </xf>
    <xf numFmtId="0" fontId="29" fillId="0" borderId="51" xfId="65" applyFont="1" applyBorder="1" applyAlignment="1">
      <alignment horizontal="center" vertical="center"/>
      <protection/>
    </xf>
    <xf numFmtId="205" fontId="29" fillId="0" borderId="66" xfId="65" applyNumberFormat="1" applyFont="1" applyFill="1" applyBorder="1" applyAlignment="1">
      <alignment horizontal="center" vertical="center"/>
      <protection/>
    </xf>
    <xf numFmtId="207" fontId="29" fillId="0" borderId="56" xfId="65" applyNumberFormat="1" applyFont="1" applyFill="1" applyBorder="1" applyAlignment="1">
      <alignment horizontal="center" vertical="center"/>
      <protection/>
    </xf>
    <xf numFmtId="207" fontId="29" fillId="0" borderId="56" xfId="64" applyNumberFormat="1" applyFont="1" applyFill="1" applyBorder="1" applyAlignment="1">
      <alignment horizontal="center" vertical="center"/>
      <protection/>
    </xf>
    <xf numFmtId="207" fontId="29" fillId="0" borderId="55" xfId="0" applyNumberFormat="1" applyFont="1" applyFill="1" applyBorder="1" applyAlignment="1">
      <alignment horizontal="center" vertical="center"/>
    </xf>
    <xf numFmtId="0" fontId="29" fillId="0" borderId="137" xfId="65" applyFont="1" applyBorder="1" applyAlignment="1">
      <alignment vertical="center" wrapText="1"/>
      <protection/>
    </xf>
    <xf numFmtId="0" fontId="29" fillId="0" borderId="79" xfId="65" applyFont="1" applyBorder="1" applyAlignment="1">
      <alignment horizontal="center" vertical="center"/>
      <protection/>
    </xf>
    <xf numFmtId="2" fontId="29" fillId="0" borderId="56" xfId="65" applyNumberFormat="1" applyFont="1" applyFill="1" applyBorder="1" applyAlignment="1">
      <alignment horizontal="center" vertical="center"/>
      <protection/>
    </xf>
    <xf numFmtId="2" fontId="29" fillId="0" borderId="56" xfId="64" applyNumberFormat="1" applyFont="1" applyFill="1" applyBorder="1" applyAlignment="1">
      <alignment horizontal="center" vertical="center"/>
      <protection/>
    </xf>
    <xf numFmtId="3" fontId="29" fillId="0" borderId="60" xfId="65" applyNumberFormat="1" applyFont="1" applyBorder="1" applyAlignment="1">
      <alignment horizontal="center" vertical="center"/>
      <protection/>
    </xf>
    <xf numFmtId="3" fontId="29" fillId="0" borderId="61" xfId="64" applyNumberFormat="1" applyFont="1" applyBorder="1" applyAlignment="1">
      <alignment horizontal="center" vertical="center"/>
      <protection/>
    </xf>
    <xf numFmtId="3" fontId="29" fillId="34" borderId="60" xfId="0" applyNumberFormat="1" applyFont="1" applyFill="1" applyBorder="1" applyAlignment="1">
      <alignment horizontal="center" vertical="center"/>
    </xf>
    <xf numFmtId="1" fontId="29" fillId="0" borderId="60" xfId="0" applyNumberFormat="1" applyFont="1" applyFill="1" applyBorder="1" applyAlignment="1">
      <alignment horizontal="center" vertical="center"/>
    </xf>
    <xf numFmtId="1" fontId="29" fillId="0" borderId="58" xfId="0" applyNumberFormat="1" applyFont="1" applyFill="1" applyBorder="1" applyAlignment="1">
      <alignment horizontal="center" vertical="center"/>
    </xf>
    <xf numFmtId="1" fontId="29" fillId="0" borderId="148" xfId="0" applyNumberFormat="1" applyFont="1" applyFill="1" applyBorder="1" applyAlignment="1">
      <alignment horizontal="center" vertical="center"/>
    </xf>
    <xf numFmtId="0" fontId="29" fillId="0" borderId="0" xfId="65" applyFont="1">
      <alignment/>
      <protection/>
    </xf>
    <xf numFmtId="216" fontId="29" fillId="0" borderId="149" xfId="65" applyNumberFormat="1" applyFont="1" applyBorder="1" applyAlignment="1">
      <alignment horizontal="center" vertical="center"/>
      <protection/>
    </xf>
    <xf numFmtId="209" fontId="29" fillId="0" borderId="53" xfId="0" applyNumberFormat="1" applyFont="1" applyBorder="1" applyAlignment="1">
      <alignment horizontal="center" vertical="center"/>
    </xf>
    <xf numFmtId="205" fontId="29" fillId="0" borderId="53" xfId="65" applyNumberFormat="1" applyFont="1" applyFill="1" applyBorder="1" applyAlignment="1">
      <alignment horizontal="center" vertical="center"/>
      <protection/>
    </xf>
    <xf numFmtId="207" fontId="29" fillId="0" borderId="53" xfId="65" applyNumberFormat="1" applyFont="1" applyFill="1" applyBorder="1" applyAlignment="1">
      <alignment horizontal="center" vertical="center"/>
      <protection/>
    </xf>
    <xf numFmtId="2" fontId="29" fillId="0" borderId="53" xfId="65" applyNumberFormat="1" applyFont="1" applyFill="1" applyBorder="1" applyAlignment="1">
      <alignment horizontal="center" vertical="center"/>
      <protection/>
    </xf>
    <xf numFmtId="3" fontId="29" fillId="0" borderId="58" xfId="0" applyNumberFormat="1" applyFont="1" applyBorder="1" applyAlignment="1">
      <alignment horizontal="center" vertical="center"/>
    </xf>
    <xf numFmtId="0" fontId="19" fillId="36" borderId="51" xfId="0" applyFont="1" applyFill="1" applyBorder="1" applyAlignment="1">
      <alignment/>
    </xf>
    <xf numFmtId="0" fontId="19" fillId="36" borderId="51" xfId="0" applyFont="1" applyFill="1" applyBorder="1" applyAlignment="1">
      <alignment horizontal="center"/>
    </xf>
    <xf numFmtId="205" fontId="19" fillId="36" borderId="83" xfId="0" applyNumberFormat="1" applyFont="1" applyFill="1" applyBorder="1" applyAlignment="1">
      <alignment horizontal="center"/>
    </xf>
    <xf numFmtId="205" fontId="19" fillId="36" borderId="84" xfId="0" applyNumberFormat="1" applyFont="1" applyFill="1" applyBorder="1" applyAlignment="1">
      <alignment horizontal="center"/>
    </xf>
    <xf numFmtId="205" fontId="19" fillId="36" borderId="54" xfId="0" applyNumberFormat="1" applyFont="1" applyFill="1" applyBorder="1" applyAlignment="1">
      <alignment horizontal="center"/>
    </xf>
    <xf numFmtId="205" fontId="19" fillId="36" borderId="84" xfId="62" applyNumberFormat="1" applyFont="1" applyFill="1" applyBorder="1" applyAlignment="1">
      <alignment horizontal="center"/>
      <protection/>
    </xf>
    <xf numFmtId="205" fontId="19" fillId="36" borderId="94" xfId="0" applyNumberFormat="1" applyFont="1" applyFill="1" applyBorder="1" applyAlignment="1">
      <alignment horizontal="center"/>
    </xf>
    <xf numFmtId="205" fontId="19" fillId="36" borderId="97" xfId="0" applyNumberFormat="1" applyFont="1" applyFill="1" applyBorder="1" applyAlignment="1">
      <alignment horizontal="center"/>
    </xf>
    <xf numFmtId="205" fontId="19" fillId="36" borderId="56" xfId="0" applyNumberFormat="1" applyFont="1" applyFill="1" applyBorder="1" applyAlignment="1">
      <alignment horizontal="center"/>
    </xf>
    <xf numFmtId="205" fontId="19" fillId="36" borderId="52" xfId="0" applyNumberFormat="1" applyFont="1" applyFill="1" applyBorder="1" applyAlignment="1">
      <alignment horizontal="center"/>
    </xf>
    <xf numFmtId="205" fontId="19" fillId="36" borderId="53" xfId="0" applyNumberFormat="1" applyFont="1" applyFill="1" applyBorder="1" applyAlignment="1">
      <alignment horizontal="center"/>
    </xf>
    <xf numFmtId="205" fontId="19" fillId="36" borderId="52" xfId="62" applyNumberFormat="1" applyFont="1" applyFill="1" applyBorder="1" applyAlignment="1">
      <alignment horizontal="center"/>
      <protection/>
    </xf>
    <xf numFmtId="205" fontId="19" fillId="36" borderId="56" xfId="62" applyNumberFormat="1" applyFont="1" applyFill="1" applyBorder="1" applyAlignment="1">
      <alignment horizontal="center"/>
      <protection/>
    </xf>
    <xf numFmtId="0" fontId="29" fillId="36" borderId="51" xfId="0" applyFont="1" applyFill="1" applyBorder="1" applyAlignment="1">
      <alignment vertical="center"/>
    </xf>
    <xf numFmtId="0" fontId="19" fillId="36" borderId="51" xfId="0" applyFont="1" applyFill="1" applyBorder="1" applyAlignment="1">
      <alignment horizontal="center" vertical="center"/>
    </xf>
    <xf numFmtId="205" fontId="29" fillId="36" borderId="52" xfId="62" applyNumberFormat="1" applyFont="1" applyFill="1" applyBorder="1" applyAlignment="1">
      <alignment horizontal="center" vertical="center"/>
      <protection/>
    </xf>
    <xf numFmtId="205" fontId="29" fillId="36" borderId="56" xfId="0" applyNumberFormat="1" applyFont="1" applyFill="1" applyBorder="1" applyAlignment="1">
      <alignment horizontal="center" vertical="center"/>
    </xf>
    <xf numFmtId="205" fontId="29" fillId="36" borderId="116" xfId="63" applyNumberFormat="1" applyFont="1" applyFill="1" applyBorder="1" applyAlignment="1">
      <alignment horizontal="center"/>
      <protection/>
    </xf>
    <xf numFmtId="205" fontId="29" fillId="36" borderId="67" xfId="0" applyNumberFormat="1" applyFont="1" applyFill="1" applyBorder="1" applyAlignment="1">
      <alignment horizontal="center" vertical="center"/>
    </xf>
    <xf numFmtId="205" fontId="29" fillId="36" borderId="52" xfId="0" applyNumberFormat="1" applyFont="1" applyFill="1" applyBorder="1" applyAlignment="1">
      <alignment horizontal="center" vertical="center"/>
    </xf>
    <xf numFmtId="205" fontId="29" fillId="36" borderId="53" xfId="0" applyNumberFormat="1" applyFont="1" applyFill="1" applyBorder="1" applyAlignment="1">
      <alignment horizontal="center" vertical="center"/>
    </xf>
    <xf numFmtId="0" fontId="29" fillId="36" borderId="51" xfId="0" applyFont="1" applyFill="1" applyBorder="1" applyAlignment="1">
      <alignment horizontal="center" vertical="center"/>
    </xf>
    <xf numFmtId="205" fontId="29" fillId="36" borderId="116" xfId="63" applyNumberFormat="1" applyFont="1" applyFill="1" applyBorder="1" applyAlignment="1">
      <alignment horizontal="center" vertical="center"/>
      <protection/>
    </xf>
    <xf numFmtId="205" fontId="29" fillId="36" borderId="130" xfId="63" applyNumberFormat="1" applyFont="1" applyFill="1" applyBorder="1" applyAlignment="1">
      <alignment horizontal="center" vertical="center"/>
      <protection/>
    </xf>
    <xf numFmtId="205" fontId="29" fillId="36" borderId="52" xfId="65" applyNumberFormat="1" applyFont="1" applyFill="1" applyBorder="1" applyAlignment="1">
      <alignment horizontal="center" vertical="center"/>
      <protection/>
    </xf>
    <xf numFmtId="205" fontId="29" fillId="36" borderId="116" xfId="64" applyNumberFormat="1" applyFont="1" applyFill="1" applyBorder="1" applyAlignment="1">
      <alignment horizontal="center" vertical="center"/>
      <protection/>
    </xf>
    <xf numFmtId="205" fontId="29" fillId="36" borderId="130" xfId="64" applyNumberFormat="1" applyFont="1" applyFill="1" applyBorder="1" applyAlignment="1">
      <alignment horizontal="center" vertical="center"/>
      <protection/>
    </xf>
    <xf numFmtId="205" fontId="29" fillId="36" borderId="55" xfId="0" applyNumberFormat="1" applyFont="1" applyFill="1" applyBorder="1" applyAlignment="1">
      <alignment horizontal="center" vertical="center"/>
    </xf>
    <xf numFmtId="205" fontId="85" fillId="36" borderId="56" xfId="0" applyNumberFormat="1" applyFont="1" applyFill="1" applyBorder="1" applyAlignment="1">
      <alignment horizontal="center"/>
    </xf>
    <xf numFmtId="210" fontId="19" fillId="33" borderId="78" xfId="0" applyNumberFormat="1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29" fillId="37" borderId="51" xfId="0" applyFont="1" applyFill="1" applyBorder="1" applyAlignment="1">
      <alignment horizontal="left" vertical="center"/>
    </xf>
    <xf numFmtId="0" fontId="19" fillId="37" borderId="51" xfId="0" applyFont="1" applyFill="1" applyBorder="1" applyAlignment="1">
      <alignment horizontal="center" vertical="center"/>
    </xf>
    <xf numFmtId="209" fontId="29" fillId="37" borderId="52" xfId="0" applyNumberFormat="1" applyFont="1" applyFill="1" applyBorder="1" applyAlignment="1">
      <alignment horizontal="center" vertical="center"/>
    </xf>
    <xf numFmtId="209" fontId="29" fillId="37" borderId="56" xfId="0" applyNumberFormat="1" applyFont="1" applyFill="1" applyBorder="1" applyAlignment="1">
      <alignment horizontal="center" vertical="center"/>
    </xf>
    <xf numFmtId="209" fontId="29" fillId="37" borderId="56" xfId="63" applyNumberFormat="1" applyFont="1" applyFill="1" applyBorder="1" applyAlignment="1">
      <alignment horizontal="center" vertical="center"/>
      <protection/>
    </xf>
    <xf numFmtId="209" fontId="29" fillId="37" borderId="67" xfId="0" applyNumberFormat="1" applyFont="1" applyFill="1" applyBorder="1" applyAlignment="1">
      <alignment horizontal="center" vertical="center"/>
    </xf>
    <xf numFmtId="2" fontId="29" fillId="37" borderId="52" xfId="0" applyNumberFormat="1" applyFont="1" applyFill="1" applyBorder="1" applyAlignment="1">
      <alignment horizontal="center" vertical="center"/>
    </xf>
    <xf numFmtId="0" fontId="29" fillId="37" borderId="53" xfId="0" applyFont="1" applyFill="1" applyBorder="1" applyAlignment="1">
      <alignment horizontal="center" vertical="center"/>
    </xf>
    <xf numFmtId="0" fontId="29" fillId="37" borderId="51" xfId="0" applyFont="1" applyFill="1" applyBorder="1" applyAlignment="1">
      <alignment horizontal="center" vertical="center"/>
    </xf>
    <xf numFmtId="205" fontId="29" fillId="37" borderId="52" xfId="0" applyNumberFormat="1" applyFont="1" applyFill="1" applyBorder="1" applyAlignment="1">
      <alignment horizontal="center" vertical="center"/>
    </xf>
    <xf numFmtId="205" fontId="29" fillId="37" borderId="56" xfId="0" applyNumberFormat="1" applyFont="1" applyFill="1" applyBorder="1" applyAlignment="1">
      <alignment horizontal="center" vertical="center"/>
    </xf>
    <xf numFmtId="205" fontId="29" fillId="37" borderId="56" xfId="63" applyNumberFormat="1" applyFont="1" applyFill="1" applyBorder="1" applyAlignment="1">
      <alignment horizontal="center" vertical="center"/>
      <protection/>
    </xf>
    <xf numFmtId="205" fontId="29" fillId="37" borderId="67" xfId="0" applyNumberFormat="1" applyFont="1" applyFill="1" applyBorder="1" applyAlignment="1">
      <alignment horizontal="center" vertical="center"/>
    </xf>
    <xf numFmtId="205" fontId="29" fillId="37" borderId="53" xfId="0" applyNumberFormat="1" applyFont="1" applyFill="1" applyBorder="1" applyAlignment="1">
      <alignment horizontal="center" vertical="center"/>
    </xf>
    <xf numFmtId="205" fontId="29" fillId="37" borderId="51" xfId="0" applyNumberFormat="1" applyFont="1" applyFill="1" applyBorder="1" applyAlignment="1" quotePrefix="1">
      <alignment horizontal="center" vertical="center"/>
    </xf>
    <xf numFmtId="0" fontId="29" fillId="37" borderId="51" xfId="0" applyFont="1" applyFill="1" applyBorder="1" applyAlignment="1">
      <alignment vertical="center"/>
    </xf>
    <xf numFmtId="1" fontId="29" fillId="37" borderId="52" xfId="0" applyNumberFormat="1" applyFont="1" applyFill="1" applyBorder="1" applyAlignment="1">
      <alignment horizontal="center" vertical="center"/>
    </xf>
    <xf numFmtId="1" fontId="29" fillId="37" borderId="56" xfId="0" applyNumberFormat="1" applyFont="1" applyFill="1" applyBorder="1" applyAlignment="1">
      <alignment horizontal="center" vertical="center"/>
    </xf>
    <xf numFmtId="1" fontId="29" fillId="37" borderId="56" xfId="63" applyNumberFormat="1" applyFont="1" applyFill="1" applyBorder="1" applyAlignment="1">
      <alignment horizontal="center" vertical="center"/>
      <protection/>
    </xf>
    <xf numFmtId="1" fontId="29" fillId="37" borderId="67" xfId="0" applyNumberFormat="1" applyFont="1" applyFill="1" applyBorder="1" applyAlignment="1">
      <alignment horizontal="center" vertical="center"/>
    </xf>
    <xf numFmtId="1" fontId="29" fillId="37" borderId="53" xfId="0" applyNumberFormat="1" applyFont="1" applyFill="1" applyBorder="1" applyAlignment="1">
      <alignment horizontal="center" vertical="center"/>
    </xf>
    <xf numFmtId="2" fontId="29" fillId="37" borderId="56" xfId="0" applyNumberFormat="1" applyFont="1" applyFill="1" applyBorder="1" applyAlignment="1">
      <alignment horizontal="center" vertical="center"/>
    </xf>
    <xf numFmtId="2" fontId="29" fillId="37" borderId="56" xfId="63" applyNumberFormat="1" applyFont="1" applyFill="1" applyBorder="1" applyAlignment="1">
      <alignment horizontal="center" vertical="center"/>
      <protection/>
    </xf>
    <xf numFmtId="2" fontId="29" fillId="37" borderId="53" xfId="0" applyNumberFormat="1" applyFont="1" applyFill="1" applyBorder="1" applyAlignment="1">
      <alignment horizontal="center" vertical="center"/>
    </xf>
    <xf numFmtId="3" fontId="29" fillId="37" borderId="52" xfId="0" applyNumberFormat="1" applyFont="1" applyFill="1" applyBorder="1" applyAlignment="1">
      <alignment horizontal="center" vertical="center"/>
    </xf>
    <xf numFmtId="3" fontId="29" fillId="37" borderId="56" xfId="0" applyNumberFormat="1" applyFont="1" applyFill="1" applyBorder="1" applyAlignment="1">
      <alignment horizontal="center" vertical="center"/>
    </xf>
    <xf numFmtId="3" fontId="29" fillId="37" borderId="56" xfId="63" applyNumberFormat="1" applyFont="1" applyFill="1" applyBorder="1" applyAlignment="1">
      <alignment horizontal="center" vertical="center"/>
      <protection/>
    </xf>
    <xf numFmtId="3" fontId="29" fillId="37" borderId="67" xfId="0" applyNumberFormat="1" applyFont="1" applyFill="1" applyBorder="1" applyAlignment="1">
      <alignment horizontal="center" vertical="center"/>
    </xf>
    <xf numFmtId="0" fontId="29" fillId="37" borderId="51" xfId="0" applyFont="1" applyFill="1" applyBorder="1" applyAlignment="1" quotePrefix="1">
      <alignment horizontal="center" vertical="center"/>
    </xf>
    <xf numFmtId="0" fontId="29" fillId="37" borderId="51" xfId="0" applyFont="1" applyFill="1" applyBorder="1" applyAlignment="1" quotePrefix="1">
      <alignment horizontal="left" vertical="center"/>
    </xf>
    <xf numFmtId="205" fontId="29" fillId="37" borderId="51" xfId="0" applyNumberFormat="1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vertical="center"/>
    </xf>
    <xf numFmtId="0" fontId="19" fillId="0" borderId="51" xfId="0" applyFont="1" applyFill="1" applyBorder="1" applyAlignment="1">
      <alignment horizontal="center" vertical="center"/>
    </xf>
    <xf numFmtId="205" fontId="29" fillId="0" borderId="130" xfId="63" applyNumberFormat="1" applyFont="1" applyFill="1" applyBorder="1" applyAlignment="1">
      <alignment horizontal="center" vertical="center"/>
      <protection/>
    </xf>
    <xf numFmtId="205" fontId="29" fillId="0" borderId="67" xfId="0" applyNumberFormat="1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29" fillId="0" borderId="150" xfId="0" applyFont="1" applyBorder="1" applyAlignment="1">
      <alignment vertical="center"/>
    </xf>
    <xf numFmtId="0" fontId="19" fillId="0" borderId="150" xfId="0" applyFont="1" applyBorder="1" applyAlignment="1" quotePrefix="1">
      <alignment horizontal="center" vertical="center"/>
    </xf>
    <xf numFmtId="3" fontId="29" fillId="0" borderId="86" xfId="63" applyNumberFormat="1" applyFont="1" applyBorder="1" applyAlignment="1">
      <alignment horizontal="center" vertical="center"/>
      <protection/>
    </xf>
    <xf numFmtId="3" fontId="29" fillId="0" borderId="146" xfId="0" applyNumberFormat="1" applyFont="1" applyBorder="1" applyAlignment="1">
      <alignment horizontal="center" vertical="center"/>
    </xf>
    <xf numFmtId="3" fontId="29" fillId="0" borderId="151" xfId="0" applyNumberFormat="1" applyFont="1" applyBorder="1" applyAlignment="1">
      <alignment horizontal="center" vertical="center"/>
    </xf>
    <xf numFmtId="3" fontId="29" fillId="0" borderId="138" xfId="0" applyNumberFormat="1" applyFont="1" applyFill="1" applyBorder="1" applyAlignment="1">
      <alignment horizontal="center" vertical="center"/>
    </xf>
    <xf numFmtId="3" fontId="29" fillId="0" borderId="86" xfId="0" applyNumberFormat="1" applyFont="1" applyFill="1" applyBorder="1" applyAlignment="1">
      <alignment horizontal="center" vertical="center"/>
    </xf>
    <xf numFmtId="3" fontId="29" fillId="0" borderId="143" xfId="0" applyNumberFormat="1" applyFont="1" applyFill="1" applyBorder="1" applyAlignment="1">
      <alignment horizontal="center" vertical="center"/>
    </xf>
    <xf numFmtId="0" fontId="29" fillId="0" borderId="150" xfId="0" applyFont="1" applyBorder="1" applyAlignment="1" quotePrefix="1">
      <alignment horizontal="center" vertical="center"/>
    </xf>
    <xf numFmtId="4" fontId="29" fillId="0" borderId="8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top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 2 2" xfId="63"/>
    <cellStyle name="Normal 2 2 2" xfId="64"/>
    <cellStyle name="Normal 2 3" xfId="65"/>
    <cellStyle name="Normal 2 4" xfId="66"/>
    <cellStyle name="Normal 2_mar54" xfId="67"/>
    <cellStyle name="Normal 3" xfId="68"/>
    <cellStyle name="Normal 3 2" xfId="69"/>
    <cellStyle name="Normal 3_04apr58" xfId="70"/>
    <cellStyle name="Normal 4" xfId="71"/>
    <cellStyle name="Normal 5" xfId="72"/>
    <cellStyle name="Normal 5 2" xfId="73"/>
    <cellStyle name="Normal 5_05may58" xfId="74"/>
    <cellStyle name="Normal 6" xfId="75"/>
    <cellStyle name="Normal 7" xfId="76"/>
    <cellStyle name="Normal 8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ความขุ่นแม่น้ำเจ้าพระยาหน้าสถานีสูบน้ำสำแล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1265"/>
          <c:w val="0.9065"/>
          <c:h val="0.87775"/>
        </c:manualLayout>
      </c:layout>
      <c:lineChart>
        <c:grouping val="standard"/>
        <c:varyColors val="0"/>
        <c:ser>
          <c:idx val="0"/>
          <c:order val="0"/>
          <c:tx>
            <c:v>ความขุ่น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ข้อมูลรวม!$DR$1:$FM$1</c:f>
              <c:strCache>
                <c:ptCount val="48"/>
                <c:pt idx="0">
                  <c:v>40826</c:v>
                </c:pt>
                <c:pt idx="1">
                  <c:v>40858</c:v>
                </c:pt>
                <c:pt idx="2">
                  <c:v>40889</c:v>
                </c:pt>
                <c:pt idx="3">
                  <c:v>40921</c:v>
                </c:pt>
                <c:pt idx="4">
                  <c:v>40953</c:v>
                </c:pt>
                <c:pt idx="5">
                  <c:v>40983</c:v>
                </c:pt>
                <c:pt idx="6">
                  <c:v>41015</c:v>
                </c:pt>
                <c:pt idx="7">
                  <c:v>41046</c:v>
                </c:pt>
                <c:pt idx="8">
                  <c:v>41078</c:v>
                </c:pt>
                <c:pt idx="9">
                  <c:v>41109</c:v>
                </c:pt>
                <c:pt idx="10">
                  <c:v>41141</c:v>
                </c:pt>
                <c:pt idx="11">
                  <c:v>41173</c:v>
                </c:pt>
                <c:pt idx="12">
                  <c:v>41204</c:v>
                </c:pt>
                <c:pt idx="13">
                  <c:v>41236</c:v>
                </c:pt>
                <c:pt idx="14">
                  <c:v>41267</c:v>
                </c:pt>
                <c:pt idx="15">
                  <c:v>41295</c:v>
                </c:pt>
                <c:pt idx="16">
                  <c:v>41307</c:v>
                </c:pt>
                <c:pt idx="17">
                  <c:v>41336</c:v>
                </c:pt>
                <c:pt idx="18">
                  <c:v>41368</c:v>
                </c:pt>
                <c:pt idx="19">
                  <c:v>41399</c:v>
                </c:pt>
                <c:pt idx="20">
                  <c:v>41431</c:v>
                </c:pt>
                <c:pt idx="21">
                  <c:v>41462</c:v>
                </c:pt>
                <c:pt idx="22">
                  <c:v>41494</c:v>
                </c:pt>
                <c:pt idx="23">
                  <c:v>41526</c:v>
                </c:pt>
                <c:pt idx="24">
                  <c:v>41557</c:v>
                </c:pt>
                <c:pt idx="25">
                  <c:v>41589</c:v>
                </c:pt>
                <c:pt idx="26">
                  <c:v>41620</c:v>
                </c:pt>
                <c:pt idx="27">
                  <c:v>41652</c:v>
                </c:pt>
                <c:pt idx="28">
                  <c:v>41684</c:v>
                </c:pt>
                <c:pt idx="29">
                  <c:v>41713</c:v>
                </c:pt>
                <c:pt idx="30">
                  <c:v>41745</c:v>
                </c:pt>
                <c:pt idx="31">
                  <c:v>41776</c:v>
                </c:pt>
                <c:pt idx="32">
                  <c:v>41808</c:v>
                </c:pt>
                <c:pt idx="33">
                  <c:v>41839</c:v>
                </c:pt>
                <c:pt idx="34">
                  <c:v>41871</c:v>
                </c:pt>
                <c:pt idx="35">
                  <c:v>41903</c:v>
                </c:pt>
                <c:pt idx="36">
                  <c:v>41934</c:v>
                </c:pt>
                <c:pt idx="37">
                  <c:v>41966</c:v>
                </c:pt>
                <c:pt idx="38">
                  <c:v>41997</c:v>
                </c:pt>
                <c:pt idx="39">
                  <c:v>42029</c:v>
                </c:pt>
                <c:pt idx="40">
                  <c:v>42061</c:v>
                </c:pt>
                <c:pt idx="41">
                  <c:v>42090</c:v>
                </c:pt>
                <c:pt idx="42">
                  <c:v>42122</c:v>
                </c:pt>
                <c:pt idx="43">
                  <c:v>42153</c:v>
                </c:pt>
                <c:pt idx="44">
                  <c:v>42185</c:v>
                </c:pt>
                <c:pt idx="45">
                  <c:v>42186</c:v>
                </c:pt>
                <c:pt idx="46">
                  <c:v>42218</c:v>
                </c:pt>
                <c:pt idx="47">
                  <c:v>42250</c:v>
                </c:pt>
              </c:strCache>
            </c:strRef>
          </c:cat>
          <c:val>
            <c:numRef>
              <c:f>ข้อมูลรวม!$DR$2:$FM$2</c:f>
              <c:numCache>
                <c:ptCount val="48"/>
                <c:pt idx="0">
                  <c:v>30.5</c:v>
                </c:pt>
                <c:pt idx="2">
                  <c:v>32.4</c:v>
                </c:pt>
                <c:pt idx="3">
                  <c:v>38.9</c:v>
                </c:pt>
                <c:pt idx="4">
                  <c:v>24.4</c:v>
                </c:pt>
                <c:pt idx="5">
                  <c:v>22.9</c:v>
                </c:pt>
                <c:pt idx="6">
                  <c:v>35.2</c:v>
                </c:pt>
                <c:pt idx="7">
                  <c:v>16.9</c:v>
                </c:pt>
                <c:pt idx="8">
                  <c:v>83.4</c:v>
                </c:pt>
                <c:pt idx="9">
                  <c:v>51.8</c:v>
                </c:pt>
                <c:pt idx="10">
                  <c:v>58</c:v>
                </c:pt>
                <c:pt idx="11">
                  <c:v>156</c:v>
                </c:pt>
                <c:pt idx="12">
                  <c:v>48</c:v>
                </c:pt>
                <c:pt idx="13">
                  <c:v>25</c:v>
                </c:pt>
                <c:pt idx="14">
                  <c:v>30</c:v>
                </c:pt>
                <c:pt idx="15">
                  <c:v>14</c:v>
                </c:pt>
                <c:pt idx="16">
                  <c:v>14</c:v>
                </c:pt>
                <c:pt idx="17">
                  <c:v>15</c:v>
                </c:pt>
                <c:pt idx="18">
                  <c:v>23</c:v>
                </c:pt>
                <c:pt idx="19">
                  <c:v>15</c:v>
                </c:pt>
                <c:pt idx="20">
                  <c:v>19</c:v>
                </c:pt>
                <c:pt idx="21">
                  <c:v>63</c:v>
                </c:pt>
                <c:pt idx="22">
                  <c:v>58</c:v>
                </c:pt>
                <c:pt idx="23">
                  <c:v>108</c:v>
                </c:pt>
                <c:pt idx="24">
                  <c:v>92</c:v>
                </c:pt>
                <c:pt idx="25">
                  <c:v>31</c:v>
                </c:pt>
                <c:pt idx="26">
                  <c:v>31</c:v>
                </c:pt>
                <c:pt idx="27">
                  <c:v>26</c:v>
                </c:pt>
                <c:pt idx="28">
                  <c:v>25</c:v>
                </c:pt>
                <c:pt idx="29">
                  <c:v>31</c:v>
                </c:pt>
                <c:pt idx="30">
                  <c:v>42.9</c:v>
                </c:pt>
                <c:pt idx="31">
                  <c:v>13</c:v>
                </c:pt>
                <c:pt idx="32">
                  <c:v>25</c:v>
                </c:pt>
                <c:pt idx="33">
                  <c:v>42</c:v>
                </c:pt>
                <c:pt idx="34">
                  <c:v>19</c:v>
                </c:pt>
                <c:pt idx="35">
                  <c:v>34</c:v>
                </c:pt>
                <c:pt idx="36">
                  <c:v>30</c:v>
                </c:pt>
                <c:pt idx="37">
                  <c:v>25</c:v>
                </c:pt>
                <c:pt idx="38">
                  <c:v>22</c:v>
                </c:pt>
                <c:pt idx="39">
                  <c:v>12</c:v>
                </c:pt>
                <c:pt idx="40">
                  <c:v>16</c:v>
                </c:pt>
                <c:pt idx="41">
                  <c:v>17</c:v>
                </c:pt>
                <c:pt idx="42">
                  <c:v>14</c:v>
                </c:pt>
                <c:pt idx="43">
                  <c:v>7</c:v>
                </c:pt>
                <c:pt idx="44">
                  <c:v>15</c:v>
                </c:pt>
                <c:pt idx="45">
                  <c:v>15</c:v>
                </c:pt>
                <c:pt idx="46">
                  <c:v>18</c:v>
                </c:pt>
              </c:numCache>
            </c:numRef>
          </c:val>
          <c:smooth val="1"/>
        </c:ser>
        <c:marker val="1"/>
        <c:axId val="52766806"/>
        <c:axId val="5139207"/>
      </c:lineChart>
      <c:dateAx>
        <c:axId val="52766806"/>
        <c:scaling>
          <c:orientation val="minMax"/>
        </c:scaling>
        <c:axPos val="b"/>
        <c:delete val="0"/>
        <c:numFmt formatCode="\ mmm\ 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139207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5139207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ความขุ่น (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NTU.)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66806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ปริมาณออกซิเจนละลายน้ำและออกซิเจนคอนซูมแม่น้ำเจ้าพระยาหน้าสถานีสูบน้ำสำแล</a:t>
            </a:r>
          </a:p>
        </c:rich>
      </c:tx>
      <c:layout>
        <c:manualLayout>
          <c:xMode val="factor"/>
          <c:yMode val="factor"/>
          <c:x val="0.0162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14425"/>
          <c:w val="0.91075"/>
          <c:h val="0.8415"/>
        </c:manualLayout>
      </c:layout>
      <c:lineChart>
        <c:grouping val="standard"/>
        <c:varyColors val="0"/>
        <c:ser>
          <c:idx val="0"/>
          <c:order val="0"/>
          <c:tx>
            <c:v>ออกซิเจนละลายน้ำ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ข้อมูลรวม!$DR$1:$FM$1</c:f>
              <c:strCache>
                <c:ptCount val="48"/>
                <c:pt idx="0">
                  <c:v>40826</c:v>
                </c:pt>
                <c:pt idx="1">
                  <c:v>40858</c:v>
                </c:pt>
                <c:pt idx="2">
                  <c:v>40889</c:v>
                </c:pt>
                <c:pt idx="3">
                  <c:v>40921</c:v>
                </c:pt>
                <c:pt idx="4">
                  <c:v>40953</c:v>
                </c:pt>
                <c:pt idx="5">
                  <c:v>40983</c:v>
                </c:pt>
                <c:pt idx="6">
                  <c:v>41015</c:v>
                </c:pt>
                <c:pt idx="7">
                  <c:v>41046</c:v>
                </c:pt>
                <c:pt idx="8">
                  <c:v>41078</c:v>
                </c:pt>
                <c:pt idx="9">
                  <c:v>41109</c:v>
                </c:pt>
                <c:pt idx="10">
                  <c:v>41141</c:v>
                </c:pt>
                <c:pt idx="11">
                  <c:v>41173</c:v>
                </c:pt>
                <c:pt idx="12">
                  <c:v>41204</c:v>
                </c:pt>
                <c:pt idx="13">
                  <c:v>41236</c:v>
                </c:pt>
                <c:pt idx="14">
                  <c:v>41267</c:v>
                </c:pt>
                <c:pt idx="15">
                  <c:v>41295</c:v>
                </c:pt>
                <c:pt idx="16">
                  <c:v>41307</c:v>
                </c:pt>
                <c:pt idx="17">
                  <c:v>41336</c:v>
                </c:pt>
                <c:pt idx="18">
                  <c:v>41368</c:v>
                </c:pt>
                <c:pt idx="19">
                  <c:v>41399</c:v>
                </c:pt>
                <c:pt idx="20">
                  <c:v>41431</c:v>
                </c:pt>
                <c:pt idx="21">
                  <c:v>41462</c:v>
                </c:pt>
                <c:pt idx="22">
                  <c:v>41494</c:v>
                </c:pt>
                <c:pt idx="23">
                  <c:v>41526</c:v>
                </c:pt>
                <c:pt idx="24">
                  <c:v>41557</c:v>
                </c:pt>
                <c:pt idx="25">
                  <c:v>41589</c:v>
                </c:pt>
                <c:pt idx="26">
                  <c:v>41620</c:v>
                </c:pt>
                <c:pt idx="27">
                  <c:v>41652</c:v>
                </c:pt>
                <c:pt idx="28">
                  <c:v>41684</c:v>
                </c:pt>
                <c:pt idx="29">
                  <c:v>41713</c:v>
                </c:pt>
                <c:pt idx="30">
                  <c:v>41745</c:v>
                </c:pt>
                <c:pt idx="31">
                  <c:v>41776</c:v>
                </c:pt>
                <c:pt idx="32">
                  <c:v>41808</c:v>
                </c:pt>
                <c:pt idx="33">
                  <c:v>41839</c:v>
                </c:pt>
                <c:pt idx="34">
                  <c:v>41871</c:v>
                </c:pt>
                <c:pt idx="35">
                  <c:v>41903</c:v>
                </c:pt>
                <c:pt idx="36">
                  <c:v>41934</c:v>
                </c:pt>
                <c:pt idx="37">
                  <c:v>41966</c:v>
                </c:pt>
                <c:pt idx="38">
                  <c:v>41997</c:v>
                </c:pt>
                <c:pt idx="39">
                  <c:v>42029</c:v>
                </c:pt>
                <c:pt idx="40">
                  <c:v>42061</c:v>
                </c:pt>
                <c:pt idx="41">
                  <c:v>42090</c:v>
                </c:pt>
                <c:pt idx="42">
                  <c:v>42122</c:v>
                </c:pt>
                <c:pt idx="43">
                  <c:v>42153</c:v>
                </c:pt>
                <c:pt idx="44">
                  <c:v>42185</c:v>
                </c:pt>
                <c:pt idx="45">
                  <c:v>42186</c:v>
                </c:pt>
                <c:pt idx="46">
                  <c:v>42218</c:v>
                </c:pt>
                <c:pt idx="47">
                  <c:v>42250</c:v>
                </c:pt>
              </c:strCache>
            </c:strRef>
          </c:cat>
          <c:val>
            <c:numRef>
              <c:f>ข้อมูลรวม!$DR$3:$FM$3</c:f>
              <c:numCache>
                <c:ptCount val="48"/>
                <c:pt idx="0">
                  <c:v>1.67</c:v>
                </c:pt>
                <c:pt idx="2">
                  <c:v>3.7</c:v>
                </c:pt>
                <c:pt idx="3">
                  <c:v>2.51</c:v>
                </c:pt>
                <c:pt idx="4">
                  <c:v>4.24</c:v>
                </c:pt>
                <c:pt idx="5">
                  <c:v>5.46</c:v>
                </c:pt>
                <c:pt idx="6">
                  <c:v>4.58</c:v>
                </c:pt>
                <c:pt idx="7">
                  <c:v>3.91</c:v>
                </c:pt>
                <c:pt idx="8">
                  <c:v>4.17</c:v>
                </c:pt>
                <c:pt idx="9">
                  <c:v>2.94</c:v>
                </c:pt>
                <c:pt idx="10">
                  <c:v>4.2</c:v>
                </c:pt>
                <c:pt idx="11">
                  <c:v>4.2</c:v>
                </c:pt>
                <c:pt idx="12">
                  <c:v>3.9</c:v>
                </c:pt>
                <c:pt idx="13">
                  <c:v>1.9</c:v>
                </c:pt>
                <c:pt idx="14">
                  <c:v>1.6</c:v>
                </c:pt>
                <c:pt idx="15">
                  <c:v>2.1</c:v>
                </c:pt>
                <c:pt idx="16">
                  <c:v>3.2</c:v>
                </c:pt>
                <c:pt idx="17">
                  <c:v>2.8</c:v>
                </c:pt>
                <c:pt idx="18">
                  <c:v>3.1</c:v>
                </c:pt>
                <c:pt idx="19">
                  <c:v>2.8</c:v>
                </c:pt>
                <c:pt idx="20">
                  <c:v>3.1</c:v>
                </c:pt>
                <c:pt idx="21">
                  <c:v>1.6</c:v>
                </c:pt>
                <c:pt idx="22">
                  <c:v>3.6</c:v>
                </c:pt>
                <c:pt idx="23">
                  <c:v>4.2</c:v>
                </c:pt>
                <c:pt idx="24">
                  <c:v>3.4</c:v>
                </c:pt>
                <c:pt idx="25">
                  <c:v>2.9</c:v>
                </c:pt>
                <c:pt idx="26">
                  <c:v>1.9</c:v>
                </c:pt>
                <c:pt idx="27">
                  <c:v>3.4</c:v>
                </c:pt>
                <c:pt idx="28">
                  <c:v>3.1</c:v>
                </c:pt>
                <c:pt idx="29">
                  <c:v>3.5</c:v>
                </c:pt>
                <c:pt idx="30">
                  <c:v>4.42</c:v>
                </c:pt>
                <c:pt idx="31">
                  <c:v>4.3</c:v>
                </c:pt>
                <c:pt idx="32">
                  <c:v>5.5</c:v>
                </c:pt>
                <c:pt idx="33">
                  <c:v>5.6</c:v>
                </c:pt>
                <c:pt idx="34">
                  <c:v>3.7</c:v>
                </c:pt>
                <c:pt idx="35">
                  <c:v>3.5</c:v>
                </c:pt>
                <c:pt idx="36">
                  <c:v>3.7</c:v>
                </c:pt>
                <c:pt idx="37">
                  <c:v>3</c:v>
                </c:pt>
                <c:pt idx="38">
                  <c:v>3.9</c:v>
                </c:pt>
                <c:pt idx="39">
                  <c:v>5</c:v>
                </c:pt>
                <c:pt idx="40">
                  <c:v>4.7</c:v>
                </c:pt>
                <c:pt idx="41">
                  <c:v>4.7</c:v>
                </c:pt>
                <c:pt idx="42">
                  <c:v>4.2</c:v>
                </c:pt>
                <c:pt idx="43">
                  <c:v>2.7</c:v>
                </c:pt>
                <c:pt idx="44">
                  <c:v>7</c:v>
                </c:pt>
                <c:pt idx="45">
                  <c:v>3.5</c:v>
                </c:pt>
                <c:pt idx="46">
                  <c:v>4.6</c:v>
                </c:pt>
                <c:pt idx="47">
                  <c:v>3.79</c:v>
                </c:pt>
              </c:numCache>
            </c:numRef>
          </c:val>
          <c:smooth val="1"/>
        </c:ser>
        <c:ser>
          <c:idx val="1"/>
          <c:order val="1"/>
          <c:tx>
            <c:v>ออกซิเจนคอนซูม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ข้อมูลรวม!$DR$1:$FM$1</c:f>
              <c:strCache>
                <c:ptCount val="48"/>
                <c:pt idx="0">
                  <c:v>40826</c:v>
                </c:pt>
                <c:pt idx="1">
                  <c:v>40858</c:v>
                </c:pt>
                <c:pt idx="2">
                  <c:v>40889</c:v>
                </c:pt>
                <c:pt idx="3">
                  <c:v>40921</c:v>
                </c:pt>
                <c:pt idx="4">
                  <c:v>40953</c:v>
                </c:pt>
                <c:pt idx="5">
                  <c:v>40983</c:v>
                </c:pt>
                <c:pt idx="6">
                  <c:v>41015</c:v>
                </c:pt>
                <c:pt idx="7">
                  <c:v>41046</c:v>
                </c:pt>
                <c:pt idx="8">
                  <c:v>41078</c:v>
                </c:pt>
                <c:pt idx="9">
                  <c:v>41109</c:v>
                </c:pt>
                <c:pt idx="10">
                  <c:v>41141</c:v>
                </c:pt>
                <c:pt idx="11">
                  <c:v>41173</c:v>
                </c:pt>
                <c:pt idx="12">
                  <c:v>41204</c:v>
                </c:pt>
                <c:pt idx="13">
                  <c:v>41236</c:v>
                </c:pt>
                <c:pt idx="14">
                  <c:v>41267</c:v>
                </c:pt>
                <c:pt idx="15">
                  <c:v>41295</c:v>
                </c:pt>
                <c:pt idx="16">
                  <c:v>41307</c:v>
                </c:pt>
                <c:pt idx="17">
                  <c:v>41336</c:v>
                </c:pt>
                <c:pt idx="18">
                  <c:v>41368</c:v>
                </c:pt>
                <c:pt idx="19">
                  <c:v>41399</c:v>
                </c:pt>
                <c:pt idx="20">
                  <c:v>41431</c:v>
                </c:pt>
                <c:pt idx="21">
                  <c:v>41462</c:v>
                </c:pt>
                <c:pt idx="22">
                  <c:v>41494</c:v>
                </c:pt>
                <c:pt idx="23">
                  <c:v>41526</c:v>
                </c:pt>
                <c:pt idx="24">
                  <c:v>41557</c:v>
                </c:pt>
                <c:pt idx="25">
                  <c:v>41589</c:v>
                </c:pt>
                <c:pt idx="26">
                  <c:v>41620</c:v>
                </c:pt>
                <c:pt idx="27">
                  <c:v>41652</c:v>
                </c:pt>
                <c:pt idx="28">
                  <c:v>41684</c:v>
                </c:pt>
                <c:pt idx="29">
                  <c:v>41713</c:v>
                </c:pt>
                <c:pt idx="30">
                  <c:v>41745</c:v>
                </c:pt>
                <c:pt idx="31">
                  <c:v>41776</c:v>
                </c:pt>
                <c:pt idx="32">
                  <c:v>41808</c:v>
                </c:pt>
                <c:pt idx="33">
                  <c:v>41839</c:v>
                </c:pt>
                <c:pt idx="34">
                  <c:v>41871</c:v>
                </c:pt>
                <c:pt idx="35">
                  <c:v>41903</c:v>
                </c:pt>
                <c:pt idx="36">
                  <c:v>41934</c:v>
                </c:pt>
                <c:pt idx="37">
                  <c:v>41966</c:v>
                </c:pt>
                <c:pt idx="38">
                  <c:v>41997</c:v>
                </c:pt>
                <c:pt idx="39">
                  <c:v>42029</c:v>
                </c:pt>
                <c:pt idx="40">
                  <c:v>42061</c:v>
                </c:pt>
                <c:pt idx="41">
                  <c:v>42090</c:v>
                </c:pt>
                <c:pt idx="42">
                  <c:v>42122</c:v>
                </c:pt>
                <c:pt idx="43">
                  <c:v>42153</c:v>
                </c:pt>
                <c:pt idx="44">
                  <c:v>42185</c:v>
                </c:pt>
                <c:pt idx="45">
                  <c:v>42186</c:v>
                </c:pt>
                <c:pt idx="46">
                  <c:v>42218</c:v>
                </c:pt>
                <c:pt idx="47">
                  <c:v>42250</c:v>
                </c:pt>
              </c:strCache>
            </c:strRef>
          </c:cat>
          <c:val>
            <c:numRef>
              <c:f>ข้อมูลรวม!$DR$4:$FM$4</c:f>
              <c:numCache>
                <c:ptCount val="48"/>
                <c:pt idx="0">
                  <c:v>5.55</c:v>
                </c:pt>
                <c:pt idx="2">
                  <c:v>6.72</c:v>
                </c:pt>
                <c:pt idx="3">
                  <c:v>4.59</c:v>
                </c:pt>
                <c:pt idx="4">
                  <c:v>2.61</c:v>
                </c:pt>
                <c:pt idx="5">
                  <c:v>2.37</c:v>
                </c:pt>
                <c:pt idx="6">
                  <c:v>3.2</c:v>
                </c:pt>
                <c:pt idx="7">
                  <c:v>3.04</c:v>
                </c:pt>
                <c:pt idx="8">
                  <c:v>4.16</c:v>
                </c:pt>
                <c:pt idx="9">
                  <c:v>4.84</c:v>
                </c:pt>
                <c:pt idx="10">
                  <c:v>4.1</c:v>
                </c:pt>
                <c:pt idx="11">
                  <c:v>5.2</c:v>
                </c:pt>
                <c:pt idx="12">
                  <c:v>4.8</c:v>
                </c:pt>
                <c:pt idx="13">
                  <c:v>5.8</c:v>
                </c:pt>
                <c:pt idx="14">
                  <c:v>5</c:v>
                </c:pt>
                <c:pt idx="15">
                  <c:v>5.8</c:v>
                </c:pt>
                <c:pt idx="16">
                  <c:v>4</c:v>
                </c:pt>
                <c:pt idx="17">
                  <c:v>3.1</c:v>
                </c:pt>
                <c:pt idx="18">
                  <c:v>3.4</c:v>
                </c:pt>
                <c:pt idx="19">
                  <c:v>4.16</c:v>
                </c:pt>
                <c:pt idx="20">
                  <c:v>3.4</c:v>
                </c:pt>
                <c:pt idx="21">
                  <c:v>4.5</c:v>
                </c:pt>
                <c:pt idx="22">
                  <c:v>4.5</c:v>
                </c:pt>
                <c:pt idx="23">
                  <c:v>4.6</c:v>
                </c:pt>
                <c:pt idx="24">
                  <c:v>4.9</c:v>
                </c:pt>
                <c:pt idx="25">
                  <c:v>5.8</c:v>
                </c:pt>
                <c:pt idx="26">
                  <c:v>6.9</c:v>
                </c:pt>
                <c:pt idx="27">
                  <c:v>5.8</c:v>
                </c:pt>
                <c:pt idx="28">
                  <c:v>5.4</c:v>
                </c:pt>
                <c:pt idx="29">
                  <c:v>3.6</c:v>
                </c:pt>
                <c:pt idx="30">
                  <c:v>2.54</c:v>
                </c:pt>
                <c:pt idx="31">
                  <c:v>2.3</c:v>
                </c:pt>
                <c:pt idx="32">
                  <c:v>3.6</c:v>
                </c:pt>
                <c:pt idx="33">
                  <c:v>4</c:v>
                </c:pt>
                <c:pt idx="34">
                  <c:v>3.8</c:v>
                </c:pt>
                <c:pt idx="35">
                  <c:v>5</c:v>
                </c:pt>
                <c:pt idx="36">
                  <c:v>4.3</c:v>
                </c:pt>
                <c:pt idx="37">
                  <c:v>4</c:v>
                </c:pt>
                <c:pt idx="38">
                  <c:v>4</c:v>
                </c:pt>
                <c:pt idx="39">
                  <c:v>3.9</c:v>
                </c:pt>
                <c:pt idx="40">
                  <c:v>3.4</c:v>
                </c:pt>
                <c:pt idx="41">
                  <c:v>2.8</c:v>
                </c:pt>
                <c:pt idx="42">
                  <c:v>2.2</c:v>
                </c:pt>
                <c:pt idx="43">
                  <c:v>2.4</c:v>
                </c:pt>
                <c:pt idx="44">
                  <c:v>3.2</c:v>
                </c:pt>
                <c:pt idx="45">
                  <c:v>3</c:v>
                </c:pt>
                <c:pt idx="46">
                  <c:v>2.4</c:v>
                </c:pt>
                <c:pt idx="47">
                  <c:v>3.79</c:v>
                </c:pt>
              </c:numCache>
            </c:numRef>
          </c:val>
          <c:smooth val="0"/>
        </c:ser>
        <c:marker val="1"/>
        <c:axId val="46252864"/>
        <c:axId val="13622593"/>
      </c:lineChart>
      <c:dateAx>
        <c:axId val="46252864"/>
        <c:scaling>
          <c:orientation val="minMax"/>
          <c:min val="40826"/>
        </c:scaling>
        <c:axPos val="b"/>
        <c:delete val="0"/>
        <c:numFmt formatCode="\ mmm\ 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622593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13622593"/>
        <c:scaling>
          <c:orientation val="minMax"/>
          <c:max val="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DO/OC (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มก./ล.)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528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1"/>
          <c:y val="0.125"/>
          <c:w val="0.5497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ค่าความนำไฟฟ้าน้ำแม่น้ำเจ้าพระยาหน้าสถานีสูบน้ำสำแล</a:t>
            </a:r>
          </a:p>
        </c:rich>
      </c:tx>
      <c:layout>
        <c:manualLayout>
          <c:xMode val="factor"/>
          <c:yMode val="factor"/>
          <c:x val="0.009"/>
          <c:y val="0.1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265"/>
          <c:w val="0.89525"/>
          <c:h val="0.716"/>
        </c:manualLayout>
      </c:layout>
      <c:lineChart>
        <c:grouping val="standard"/>
        <c:varyColors val="0"/>
        <c:ser>
          <c:idx val="0"/>
          <c:order val="0"/>
          <c:tx>
            <c:v>ค่าความนำไฟฟ้า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ข้อมูลรวม!$DR$1:$FM$1</c:f>
              <c:strCache>
                <c:ptCount val="48"/>
                <c:pt idx="0">
                  <c:v>40826</c:v>
                </c:pt>
                <c:pt idx="1">
                  <c:v>40858</c:v>
                </c:pt>
                <c:pt idx="2">
                  <c:v>40889</c:v>
                </c:pt>
                <c:pt idx="3">
                  <c:v>40921</c:v>
                </c:pt>
                <c:pt idx="4">
                  <c:v>40953</c:v>
                </c:pt>
                <c:pt idx="5">
                  <c:v>40983</c:v>
                </c:pt>
                <c:pt idx="6">
                  <c:v>41015</c:v>
                </c:pt>
                <c:pt idx="7">
                  <c:v>41046</c:v>
                </c:pt>
                <c:pt idx="8">
                  <c:v>41078</c:v>
                </c:pt>
                <c:pt idx="9">
                  <c:v>41109</c:v>
                </c:pt>
                <c:pt idx="10">
                  <c:v>41141</c:v>
                </c:pt>
                <c:pt idx="11">
                  <c:v>41173</c:v>
                </c:pt>
                <c:pt idx="12">
                  <c:v>41204</c:v>
                </c:pt>
                <c:pt idx="13">
                  <c:v>41236</c:v>
                </c:pt>
                <c:pt idx="14">
                  <c:v>41267</c:v>
                </c:pt>
                <c:pt idx="15">
                  <c:v>41295</c:v>
                </c:pt>
                <c:pt idx="16">
                  <c:v>41307</c:v>
                </c:pt>
                <c:pt idx="17">
                  <c:v>41336</c:v>
                </c:pt>
                <c:pt idx="18">
                  <c:v>41368</c:v>
                </c:pt>
                <c:pt idx="19">
                  <c:v>41399</c:v>
                </c:pt>
                <c:pt idx="20">
                  <c:v>41431</c:v>
                </c:pt>
                <c:pt idx="21">
                  <c:v>41462</c:v>
                </c:pt>
                <c:pt idx="22">
                  <c:v>41494</c:v>
                </c:pt>
                <c:pt idx="23">
                  <c:v>41526</c:v>
                </c:pt>
                <c:pt idx="24">
                  <c:v>41557</c:v>
                </c:pt>
                <c:pt idx="25">
                  <c:v>41589</c:v>
                </c:pt>
                <c:pt idx="26">
                  <c:v>41620</c:v>
                </c:pt>
                <c:pt idx="27">
                  <c:v>41652</c:v>
                </c:pt>
                <c:pt idx="28">
                  <c:v>41684</c:v>
                </c:pt>
                <c:pt idx="29">
                  <c:v>41713</c:v>
                </c:pt>
                <c:pt idx="30">
                  <c:v>41745</c:v>
                </c:pt>
                <c:pt idx="31">
                  <c:v>41776</c:v>
                </c:pt>
                <c:pt idx="32">
                  <c:v>41808</c:v>
                </c:pt>
                <c:pt idx="33">
                  <c:v>41839</c:v>
                </c:pt>
                <c:pt idx="34">
                  <c:v>41871</c:v>
                </c:pt>
                <c:pt idx="35">
                  <c:v>41903</c:v>
                </c:pt>
                <c:pt idx="36">
                  <c:v>41934</c:v>
                </c:pt>
                <c:pt idx="37">
                  <c:v>41966</c:v>
                </c:pt>
                <c:pt idx="38">
                  <c:v>41997</c:v>
                </c:pt>
                <c:pt idx="39">
                  <c:v>42029</c:v>
                </c:pt>
                <c:pt idx="40">
                  <c:v>42061</c:v>
                </c:pt>
                <c:pt idx="41">
                  <c:v>42090</c:v>
                </c:pt>
                <c:pt idx="42">
                  <c:v>42122</c:v>
                </c:pt>
                <c:pt idx="43">
                  <c:v>42153</c:v>
                </c:pt>
                <c:pt idx="44">
                  <c:v>42185</c:v>
                </c:pt>
                <c:pt idx="45">
                  <c:v>42186</c:v>
                </c:pt>
                <c:pt idx="46">
                  <c:v>42218</c:v>
                </c:pt>
                <c:pt idx="47">
                  <c:v>42250</c:v>
                </c:pt>
              </c:strCache>
            </c:strRef>
          </c:cat>
          <c:val>
            <c:numRef>
              <c:f>ข้อมูลรวม!$DR$5:$FM$5</c:f>
              <c:numCache>
                <c:ptCount val="48"/>
                <c:pt idx="0">
                  <c:v>215</c:v>
                </c:pt>
                <c:pt idx="2">
                  <c:v>240</c:v>
                </c:pt>
                <c:pt idx="3">
                  <c:v>264</c:v>
                </c:pt>
                <c:pt idx="4">
                  <c:v>227</c:v>
                </c:pt>
                <c:pt idx="5">
                  <c:v>206</c:v>
                </c:pt>
                <c:pt idx="6">
                  <c:v>264</c:v>
                </c:pt>
                <c:pt idx="7">
                  <c:v>266</c:v>
                </c:pt>
                <c:pt idx="8">
                  <c:v>237</c:v>
                </c:pt>
                <c:pt idx="9">
                  <c:v>302</c:v>
                </c:pt>
                <c:pt idx="10">
                  <c:v>256</c:v>
                </c:pt>
                <c:pt idx="11">
                  <c:v>202</c:v>
                </c:pt>
                <c:pt idx="12">
                  <c:v>217</c:v>
                </c:pt>
                <c:pt idx="13">
                  <c:v>340</c:v>
                </c:pt>
                <c:pt idx="14">
                  <c:v>387</c:v>
                </c:pt>
                <c:pt idx="15">
                  <c:v>433</c:v>
                </c:pt>
                <c:pt idx="16">
                  <c:v>379</c:v>
                </c:pt>
                <c:pt idx="17">
                  <c:v>399</c:v>
                </c:pt>
                <c:pt idx="18">
                  <c:v>440</c:v>
                </c:pt>
                <c:pt idx="19">
                  <c:v>1110</c:v>
                </c:pt>
                <c:pt idx="20">
                  <c:v>475</c:v>
                </c:pt>
                <c:pt idx="21">
                  <c:v>432</c:v>
                </c:pt>
                <c:pt idx="22">
                  <c:v>345</c:v>
                </c:pt>
                <c:pt idx="23">
                  <c:v>216</c:v>
                </c:pt>
                <c:pt idx="24">
                  <c:v>204</c:v>
                </c:pt>
                <c:pt idx="25">
                  <c:v>265</c:v>
                </c:pt>
                <c:pt idx="26">
                  <c:v>402</c:v>
                </c:pt>
                <c:pt idx="27">
                  <c:v>483</c:v>
                </c:pt>
                <c:pt idx="28">
                  <c:v>559</c:v>
                </c:pt>
                <c:pt idx="29">
                  <c:v>646</c:v>
                </c:pt>
                <c:pt idx="30">
                  <c:v>371</c:v>
                </c:pt>
                <c:pt idx="31">
                  <c:v>346</c:v>
                </c:pt>
                <c:pt idx="32">
                  <c:v>379</c:v>
                </c:pt>
                <c:pt idx="33">
                  <c:v>390</c:v>
                </c:pt>
                <c:pt idx="34">
                  <c:v>339</c:v>
                </c:pt>
                <c:pt idx="35">
                  <c:v>259</c:v>
                </c:pt>
                <c:pt idx="36">
                  <c:v>248</c:v>
                </c:pt>
                <c:pt idx="37">
                  <c:v>321</c:v>
                </c:pt>
                <c:pt idx="38">
                  <c:v>352</c:v>
                </c:pt>
                <c:pt idx="39">
                  <c:v>398</c:v>
                </c:pt>
                <c:pt idx="40">
                  <c:v>306</c:v>
                </c:pt>
                <c:pt idx="41">
                  <c:v>292</c:v>
                </c:pt>
                <c:pt idx="42">
                  <c:v>309</c:v>
                </c:pt>
                <c:pt idx="43">
                  <c:v>326</c:v>
                </c:pt>
                <c:pt idx="44">
                  <c:v>310</c:v>
                </c:pt>
                <c:pt idx="45">
                  <c:v>785</c:v>
                </c:pt>
                <c:pt idx="46">
                  <c:v>328</c:v>
                </c:pt>
                <c:pt idx="47">
                  <c:v>311</c:v>
                </c:pt>
              </c:numCache>
            </c:numRef>
          </c:val>
          <c:smooth val="1"/>
        </c:ser>
        <c:marker val="1"/>
        <c:axId val="55494474"/>
        <c:axId val="29688219"/>
      </c:lineChart>
      <c:dateAx>
        <c:axId val="55494474"/>
        <c:scaling>
          <c:orientation val="minMax"/>
        </c:scaling>
        <c:axPos val="b"/>
        <c:delete val="0"/>
        <c:numFmt formatCode="\ mmm\ 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688219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296882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ค่าความนำไฟฟ้า (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uS/cm)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94474"/>
        <c:crossesAt val="1"/>
        <c:crossBetween val="between"/>
        <c:dispUnits/>
        <c:min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ค่าความเป็นด่างแม่น้ำเจ้าพระยาหน้าสถานีสูบน้ำสำแล</a:t>
            </a:r>
          </a:p>
        </c:rich>
      </c:tx>
      <c:layout>
        <c:manualLayout>
          <c:xMode val="factor"/>
          <c:yMode val="factor"/>
          <c:x val="0.03275"/>
          <c:y val="0.1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23575"/>
          <c:w val="0.90575"/>
          <c:h val="0.7625"/>
        </c:manualLayout>
      </c:layout>
      <c:lineChart>
        <c:grouping val="standard"/>
        <c:varyColors val="0"/>
        <c:ser>
          <c:idx val="0"/>
          <c:order val="0"/>
          <c:tx>
            <c:v>ค่าความเป็นด่าง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ข้อมูลรวม!$DR$1:$FM$1</c:f>
              <c:strCache>
                <c:ptCount val="48"/>
                <c:pt idx="0">
                  <c:v>40826</c:v>
                </c:pt>
                <c:pt idx="1">
                  <c:v>40858</c:v>
                </c:pt>
                <c:pt idx="2">
                  <c:v>40889</c:v>
                </c:pt>
                <c:pt idx="3">
                  <c:v>40921</c:v>
                </c:pt>
                <c:pt idx="4">
                  <c:v>40953</c:v>
                </c:pt>
                <c:pt idx="5">
                  <c:v>40983</c:v>
                </c:pt>
                <c:pt idx="6">
                  <c:v>41015</c:v>
                </c:pt>
                <c:pt idx="7">
                  <c:v>41046</c:v>
                </c:pt>
                <c:pt idx="8">
                  <c:v>41078</c:v>
                </c:pt>
                <c:pt idx="9">
                  <c:v>41109</c:v>
                </c:pt>
                <c:pt idx="10">
                  <c:v>41141</c:v>
                </c:pt>
                <c:pt idx="11">
                  <c:v>41173</c:v>
                </c:pt>
                <c:pt idx="12">
                  <c:v>41204</c:v>
                </c:pt>
                <c:pt idx="13">
                  <c:v>41236</c:v>
                </c:pt>
                <c:pt idx="14">
                  <c:v>41267</c:v>
                </c:pt>
                <c:pt idx="15">
                  <c:v>41295</c:v>
                </c:pt>
                <c:pt idx="16">
                  <c:v>41307</c:v>
                </c:pt>
                <c:pt idx="17">
                  <c:v>41336</c:v>
                </c:pt>
                <c:pt idx="18">
                  <c:v>41368</c:v>
                </c:pt>
                <c:pt idx="19">
                  <c:v>41399</c:v>
                </c:pt>
                <c:pt idx="20">
                  <c:v>41431</c:v>
                </c:pt>
                <c:pt idx="21">
                  <c:v>41462</c:v>
                </c:pt>
                <c:pt idx="22">
                  <c:v>41494</c:v>
                </c:pt>
                <c:pt idx="23">
                  <c:v>41526</c:v>
                </c:pt>
                <c:pt idx="24">
                  <c:v>41557</c:v>
                </c:pt>
                <c:pt idx="25">
                  <c:v>41589</c:v>
                </c:pt>
                <c:pt idx="26">
                  <c:v>41620</c:v>
                </c:pt>
                <c:pt idx="27">
                  <c:v>41652</c:v>
                </c:pt>
                <c:pt idx="28">
                  <c:v>41684</c:v>
                </c:pt>
                <c:pt idx="29">
                  <c:v>41713</c:v>
                </c:pt>
                <c:pt idx="30">
                  <c:v>41745</c:v>
                </c:pt>
                <c:pt idx="31">
                  <c:v>41776</c:v>
                </c:pt>
                <c:pt idx="32">
                  <c:v>41808</c:v>
                </c:pt>
                <c:pt idx="33">
                  <c:v>41839</c:v>
                </c:pt>
                <c:pt idx="34">
                  <c:v>41871</c:v>
                </c:pt>
                <c:pt idx="35">
                  <c:v>41903</c:v>
                </c:pt>
                <c:pt idx="36">
                  <c:v>41934</c:v>
                </c:pt>
                <c:pt idx="37">
                  <c:v>41966</c:v>
                </c:pt>
                <c:pt idx="38">
                  <c:v>41997</c:v>
                </c:pt>
                <c:pt idx="39">
                  <c:v>42029</c:v>
                </c:pt>
                <c:pt idx="40">
                  <c:v>42061</c:v>
                </c:pt>
                <c:pt idx="41">
                  <c:v>42090</c:v>
                </c:pt>
                <c:pt idx="42">
                  <c:v>42122</c:v>
                </c:pt>
                <c:pt idx="43">
                  <c:v>42153</c:v>
                </c:pt>
                <c:pt idx="44">
                  <c:v>42185</c:v>
                </c:pt>
                <c:pt idx="45">
                  <c:v>42186</c:v>
                </c:pt>
                <c:pt idx="46">
                  <c:v>42218</c:v>
                </c:pt>
                <c:pt idx="47">
                  <c:v>42250</c:v>
                </c:pt>
              </c:strCache>
            </c:strRef>
          </c:cat>
          <c:val>
            <c:numRef>
              <c:f>ข้อมูลรวม!$DR$6:$FM$6</c:f>
              <c:numCache>
                <c:ptCount val="48"/>
                <c:pt idx="0">
                  <c:v>86</c:v>
                </c:pt>
                <c:pt idx="2">
                  <c:v>102</c:v>
                </c:pt>
                <c:pt idx="3">
                  <c:v>96</c:v>
                </c:pt>
                <c:pt idx="4">
                  <c:v>76</c:v>
                </c:pt>
                <c:pt idx="5">
                  <c:v>84</c:v>
                </c:pt>
                <c:pt idx="6">
                  <c:v>97</c:v>
                </c:pt>
                <c:pt idx="7">
                  <c:v>95</c:v>
                </c:pt>
                <c:pt idx="8">
                  <c:v>83</c:v>
                </c:pt>
                <c:pt idx="9">
                  <c:v>91</c:v>
                </c:pt>
                <c:pt idx="10">
                  <c:v>93</c:v>
                </c:pt>
                <c:pt idx="11">
                  <c:v>79</c:v>
                </c:pt>
                <c:pt idx="12">
                  <c:v>85</c:v>
                </c:pt>
                <c:pt idx="13">
                  <c:v>105</c:v>
                </c:pt>
                <c:pt idx="14">
                  <c:v>108</c:v>
                </c:pt>
                <c:pt idx="15">
                  <c:v>123</c:v>
                </c:pt>
                <c:pt idx="16">
                  <c:v>110</c:v>
                </c:pt>
                <c:pt idx="17">
                  <c:v>111</c:v>
                </c:pt>
                <c:pt idx="18">
                  <c:v>115</c:v>
                </c:pt>
                <c:pt idx="19">
                  <c:v>116</c:v>
                </c:pt>
                <c:pt idx="20">
                  <c:v>85</c:v>
                </c:pt>
                <c:pt idx="21">
                  <c:v>81</c:v>
                </c:pt>
                <c:pt idx="22">
                  <c:v>88</c:v>
                </c:pt>
                <c:pt idx="23">
                  <c:v>73</c:v>
                </c:pt>
                <c:pt idx="24">
                  <c:v>81</c:v>
                </c:pt>
                <c:pt idx="25">
                  <c:v>95</c:v>
                </c:pt>
                <c:pt idx="26">
                  <c:v>110</c:v>
                </c:pt>
                <c:pt idx="27">
                  <c:v>123</c:v>
                </c:pt>
                <c:pt idx="28">
                  <c:v>120</c:v>
                </c:pt>
                <c:pt idx="29">
                  <c:v>107</c:v>
                </c:pt>
                <c:pt idx="30">
                  <c:v>100</c:v>
                </c:pt>
                <c:pt idx="31">
                  <c:v>95</c:v>
                </c:pt>
                <c:pt idx="32">
                  <c:v>99</c:v>
                </c:pt>
                <c:pt idx="33">
                  <c:v>100</c:v>
                </c:pt>
                <c:pt idx="34">
                  <c:v>94</c:v>
                </c:pt>
                <c:pt idx="35">
                  <c:v>88</c:v>
                </c:pt>
                <c:pt idx="36">
                  <c:v>84</c:v>
                </c:pt>
                <c:pt idx="37">
                  <c:v>98</c:v>
                </c:pt>
                <c:pt idx="38">
                  <c:v>97</c:v>
                </c:pt>
                <c:pt idx="39">
                  <c:v>111</c:v>
                </c:pt>
                <c:pt idx="40">
                  <c:v>99</c:v>
                </c:pt>
                <c:pt idx="41">
                  <c:v>97</c:v>
                </c:pt>
                <c:pt idx="42">
                  <c:v>91</c:v>
                </c:pt>
                <c:pt idx="43">
                  <c:v>94</c:v>
                </c:pt>
                <c:pt idx="44">
                  <c:v>96</c:v>
                </c:pt>
                <c:pt idx="45">
                  <c:v>97</c:v>
                </c:pt>
                <c:pt idx="46">
                  <c:v>86</c:v>
                </c:pt>
              </c:numCache>
            </c:numRef>
          </c:val>
          <c:smooth val="1"/>
        </c:ser>
        <c:marker val="1"/>
        <c:axId val="65867380"/>
        <c:axId val="55935509"/>
      </c:lineChart>
      <c:dateAx>
        <c:axId val="65867380"/>
        <c:scaling>
          <c:orientation val="minMax"/>
        </c:scaling>
        <c:axPos val="b"/>
        <c:delete val="0"/>
        <c:numFmt formatCode="\ mmm\ 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935509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55935509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ค่าความเป็นด่าง (มก./ล.)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67380"/>
        <c:crossesAt val="1"/>
        <c:crossBetween val="between"/>
        <c:dispUnits/>
        <c:min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ปริมาณโคลิฟอร์มแบคทีเรียในแม่น้ำเจ้าพระยาหน้าสถานีสูบน้ำสำแล</a:t>
            </a:r>
          </a:p>
        </c:rich>
      </c:tx>
      <c:layout>
        <c:manualLayout>
          <c:xMode val="factor"/>
          <c:yMode val="factor"/>
          <c:x val="0.01775"/>
          <c:y val="0.02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18325"/>
          <c:w val="0.905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ข้อมูลรวม!$A$8</c:f>
              <c:strCache>
                <c:ptCount val="1"/>
                <c:pt idx="0">
                  <c:v>โคลิฟอร์มแบคทีเรีย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ข้อมูลรวม!$DR$1:$FM$1</c:f>
              <c:strCache>
                <c:ptCount val="48"/>
                <c:pt idx="0">
                  <c:v>40826</c:v>
                </c:pt>
                <c:pt idx="1">
                  <c:v>40858</c:v>
                </c:pt>
                <c:pt idx="2">
                  <c:v>40889</c:v>
                </c:pt>
                <c:pt idx="3">
                  <c:v>40921</c:v>
                </c:pt>
                <c:pt idx="4">
                  <c:v>40953</c:v>
                </c:pt>
                <c:pt idx="5">
                  <c:v>40983</c:v>
                </c:pt>
                <c:pt idx="6">
                  <c:v>41015</c:v>
                </c:pt>
                <c:pt idx="7">
                  <c:v>41046</c:v>
                </c:pt>
                <c:pt idx="8">
                  <c:v>41078</c:v>
                </c:pt>
                <c:pt idx="9">
                  <c:v>41109</c:v>
                </c:pt>
                <c:pt idx="10">
                  <c:v>41141</c:v>
                </c:pt>
                <c:pt idx="11">
                  <c:v>41173</c:v>
                </c:pt>
                <c:pt idx="12">
                  <c:v>41204</c:v>
                </c:pt>
                <c:pt idx="13">
                  <c:v>41236</c:v>
                </c:pt>
                <c:pt idx="14">
                  <c:v>41267</c:v>
                </c:pt>
                <c:pt idx="15">
                  <c:v>41295</c:v>
                </c:pt>
                <c:pt idx="16">
                  <c:v>41307</c:v>
                </c:pt>
                <c:pt idx="17">
                  <c:v>41336</c:v>
                </c:pt>
                <c:pt idx="18">
                  <c:v>41368</c:v>
                </c:pt>
                <c:pt idx="19">
                  <c:v>41399</c:v>
                </c:pt>
                <c:pt idx="20">
                  <c:v>41431</c:v>
                </c:pt>
                <c:pt idx="21">
                  <c:v>41462</c:v>
                </c:pt>
                <c:pt idx="22">
                  <c:v>41494</c:v>
                </c:pt>
                <c:pt idx="23">
                  <c:v>41526</c:v>
                </c:pt>
                <c:pt idx="24">
                  <c:v>41557</c:v>
                </c:pt>
                <c:pt idx="25">
                  <c:v>41589</c:v>
                </c:pt>
                <c:pt idx="26">
                  <c:v>41620</c:v>
                </c:pt>
                <c:pt idx="27">
                  <c:v>41652</c:v>
                </c:pt>
                <c:pt idx="28">
                  <c:v>41684</c:v>
                </c:pt>
                <c:pt idx="29">
                  <c:v>41713</c:v>
                </c:pt>
                <c:pt idx="30">
                  <c:v>41745</c:v>
                </c:pt>
                <c:pt idx="31">
                  <c:v>41776</c:v>
                </c:pt>
                <c:pt idx="32">
                  <c:v>41808</c:v>
                </c:pt>
                <c:pt idx="33">
                  <c:v>41839</c:v>
                </c:pt>
                <c:pt idx="34">
                  <c:v>41871</c:v>
                </c:pt>
                <c:pt idx="35">
                  <c:v>41903</c:v>
                </c:pt>
                <c:pt idx="36">
                  <c:v>41934</c:v>
                </c:pt>
                <c:pt idx="37">
                  <c:v>41966</c:v>
                </c:pt>
                <c:pt idx="38">
                  <c:v>41997</c:v>
                </c:pt>
                <c:pt idx="39">
                  <c:v>42029</c:v>
                </c:pt>
                <c:pt idx="40">
                  <c:v>42061</c:v>
                </c:pt>
                <c:pt idx="41">
                  <c:v>42090</c:v>
                </c:pt>
                <c:pt idx="42">
                  <c:v>42122</c:v>
                </c:pt>
                <c:pt idx="43">
                  <c:v>42153</c:v>
                </c:pt>
                <c:pt idx="44">
                  <c:v>42185</c:v>
                </c:pt>
                <c:pt idx="45">
                  <c:v>42186</c:v>
                </c:pt>
                <c:pt idx="46">
                  <c:v>42218</c:v>
                </c:pt>
                <c:pt idx="47">
                  <c:v>42250</c:v>
                </c:pt>
              </c:strCache>
            </c:strRef>
          </c:cat>
          <c:val>
            <c:numRef>
              <c:f>ข้อมูลรวม!$DR$8:$FM$8</c:f>
              <c:numCache>
                <c:ptCount val="48"/>
                <c:pt idx="0">
                  <c:v>54000</c:v>
                </c:pt>
                <c:pt idx="2">
                  <c:v>920</c:v>
                </c:pt>
                <c:pt idx="3">
                  <c:v>2300</c:v>
                </c:pt>
                <c:pt idx="4">
                  <c:v>4900</c:v>
                </c:pt>
                <c:pt idx="5">
                  <c:v>1300</c:v>
                </c:pt>
                <c:pt idx="6">
                  <c:v>780</c:v>
                </c:pt>
                <c:pt idx="7">
                  <c:v>2300</c:v>
                </c:pt>
                <c:pt idx="8">
                  <c:v>7900</c:v>
                </c:pt>
                <c:pt idx="9">
                  <c:v>7900</c:v>
                </c:pt>
                <c:pt idx="10">
                  <c:v>3300</c:v>
                </c:pt>
                <c:pt idx="11">
                  <c:v>2700</c:v>
                </c:pt>
                <c:pt idx="12">
                  <c:v>3300</c:v>
                </c:pt>
                <c:pt idx="13">
                  <c:v>35000</c:v>
                </c:pt>
                <c:pt idx="14">
                  <c:v>7900</c:v>
                </c:pt>
                <c:pt idx="15">
                  <c:v>22000</c:v>
                </c:pt>
                <c:pt idx="16">
                  <c:v>3300</c:v>
                </c:pt>
                <c:pt idx="17">
                  <c:v>2300</c:v>
                </c:pt>
                <c:pt idx="18">
                  <c:v>1700</c:v>
                </c:pt>
                <c:pt idx="19">
                  <c:v>1700</c:v>
                </c:pt>
                <c:pt idx="20">
                  <c:v>450</c:v>
                </c:pt>
                <c:pt idx="21">
                  <c:v>4900</c:v>
                </c:pt>
                <c:pt idx="22">
                  <c:v>2300</c:v>
                </c:pt>
                <c:pt idx="23">
                  <c:v>1100</c:v>
                </c:pt>
                <c:pt idx="24">
                  <c:v>7900</c:v>
                </c:pt>
                <c:pt idx="25">
                  <c:v>7900</c:v>
                </c:pt>
                <c:pt idx="26">
                  <c:v>6200</c:v>
                </c:pt>
                <c:pt idx="27">
                  <c:v>2300</c:v>
                </c:pt>
                <c:pt idx="28">
                  <c:v>1700</c:v>
                </c:pt>
                <c:pt idx="29">
                  <c:v>1300</c:v>
                </c:pt>
                <c:pt idx="30">
                  <c:v>3300</c:v>
                </c:pt>
                <c:pt idx="31">
                  <c:v>2300</c:v>
                </c:pt>
                <c:pt idx="32">
                  <c:v>1300</c:v>
                </c:pt>
                <c:pt idx="33">
                  <c:v>3300</c:v>
                </c:pt>
                <c:pt idx="34">
                  <c:v>2300</c:v>
                </c:pt>
                <c:pt idx="35">
                  <c:v>1700</c:v>
                </c:pt>
                <c:pt idx="36">
                  <c:v>680</c:v>
                </c:pt>
                <c:pt idx="37">
                  <c:v>2300</c:v>
                </c:pt>
                <c:pt idx="38">
                  <c:v>200</c:v>
                </c:pt>
                <c:pt idx="39">
                  <c:v>2300</c:v>
                </c:pt>
                <c:pt idx="40">
                  <c:v>2300</c:v>
                </c:pt>
                <c:pt idx="41">
                  <c:v>4900</c:v>
                </c:pt>
                <c:pt idx="42">
                  <c:v>4900</c:v>
                </c:pt>
                <c:pt idx="43">
                  <c:v>7900</c:v>
                </c:pt>
                <c:pt idx="44">
                  <c:v>2300</c:v>
                </c:pt>
                <c:pt idx="45">
                  <c:v>1400</c:v>
                </c:pt>
                <c:pt idx="46">
                  <c:v>2600</c:v>
                </c:pt>
              </c:numCache>
            </c:numRef>
          </c:val>
          <c:smooth val="1"/>
        </c:ser>
        <c:marker val="1"/>
        <c:axId val="33657534"/>
        <c:axId val="34482351"/>
      </c:lineChart>
      <c:dateAx>
        <c:axId val="33657534"/>
        <c:scaling>
          <c:orientation val="minMax"/>
        </c:scaling>
        <c:axPos val="b"/>
        <c:delete val="0"/>
        <c:numFmt formatCode="\ mmm\ 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48235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44823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โคลิฟอร์มแบคทีเรีย (ยูนิต/100มล.)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575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ปริมาณฟีคอลโคลิฟอร์มแบคทีเรียในแม่น้ำเจ้าพระยาหน้าสถานีสูบน้ำสำแล</a:t>
            </a:r>
          </a:p>
        </c:rich>
      </c:tx>
      <c:layout>
        <c:manualLayout>
          <c:xMode val="factor"/>
          <c:yMode val="factor"/>
          <c:x val="0.01775"/>
          <c:y val="0.09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22875"/>
          <c:w val="0.921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ข้อมูลรวม!$A$9</c:f>
              <c:strCache>
                <c:ptCount val="1"/>
                <c:pt idx="0">
                  <c:v>ฟิคอลโคลิฟอร์มแบคทีเรีย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ข้อมูลรวม!$DR$1:$FM$1</c:f>
              <c:strCache>
                <c:ptCount val="48"/>
                <c:pt idx="0">
                  <c:v>40826</c:v>
                </c:pt>
                <c:pt idx="1">
                  <c:v>40858</c:v>
                </c:pt>
                <c:pt idx="2">
                  <c:v>40889</c:v>
                </c:pt>
                <c:pt idx="3">
                  <c:v>40921</c:v>
                </c:pt>
                <c:pt idx="4">
                  <c:v>40953</c:v>
                </c:pt>
                <c:pt idx="5">
                  <c:v>40983</c:v>
                </c:pt>
                <c:pt idx="6">
                  <c:v>41015</c:v>
                </c:pt>
                <c:pt idx="7">
                  <c:v>41046</c:v>
                </c:pt>
                <c:pt idx="8">
                  <c:v>41078</c:v>
                </c:pt>
                <c:pt idx="9">
                  <c:v>41109</c:v>
                </c:pt>
                <c:pt idx="10">
                  <c:v>41141</c:v>
                </c:pt>
                <c:pt idx="11">
                  <c:v>41173</c:v>
                </c:pt>
                <c:pt idx="12">
                  <c:v>41204</c:v>
                </c:pt>
                <c:pt idx="13">
                  <c:v>41236</c:v>
                </c:pt>
                <c:pt idx="14">
                  <c:v>41267</c:v>
                </c:pt>
                <c:pt idx="15">
                  <c:v>41295</c:v>
                </c:pt>
                <c:pt idx="16">
                  <c:v>41307</c:v>
                </c:pt>
                <c:pt idx="17">
                  <c:v>41336</c:v>
                </c:pt>
                <c:pt idx="18">
                  <c:v>41368</c:v>
                </c:pt>
                <c:pt idx="19">
                  <c:v>41399</c:v>
                </c:pt>
                <c:pt idx="20">
                  <c:v>41431</c:v>
                </c:pt>
                <c:pt idx="21">
                  <c:v>41462</c:v>
                </c:pt>
                <c:pt idx="22">
                  <c:v>41494</c:v>
                </c:pt>
                <c:pt idx="23">
                  <c:v>41526</c:v>
                </c:pt>
                <c:pt idx="24">
                  <c:v>41557</c:v>
                </c:pt>
                <c:pt idx="25">
                  <c:v>41589</c:v>
                </c:pt>
                <c:pt idx="26">
                  <c:v>41620</c:v>
                </c:pt>
                <c:pt idx="27">
                  <c:v>41652</c:v>
                </c:pt>
                <c:pt idx="28">
                  <c:v>41684</c:v>
                </c:pt>
                <c:pt idx="29">
                  <c:v>41713</c:v>
                </c:pt>
                <c:pt idx="30">
                  <c:v>41745</c:v>
                </c:pt>
                <c:pt idx="31">
                  <c:v>41776</c:v>
                </c:pt>
                <c:pt idx="32">
                  <c:v>41808</c:v>
                </c:pt>
                <c:pt idx="33">
                  <c:v>41839</c:v>
                </c:pt>
                <c:pt idx="34">
                  <c:v>41871</c:v>
                </c:pt>
                <c:pt idx="35">
                  <c:v>41903</c:v>
                </c:pt>
                <c:pt idx="36">
                  <c:v>41934</c:v>
                </c:pt>
                <c:pt idx="37">
                  <c:v>41966</c:v>
                </c:pt>
                <c:pt idx="38">
                  <c:v>41997</c:v>
                </c:pt>
                <c:pt idx="39">
                  <c:v>42029</c:v>
                </c:pt>
                <c:pt idx="40">
                  <c:v>42061</c:v>
                </c:pt>
                <c:pt idx="41">
                  <c:v>42090</c:v>
                </c:pt>
                <c:pt idx="42">
                  <c:v>42122</c:v>
                </c:pt>
                <c:pt idx="43">
                  <c:v>42153</c:v>
                </c:pt>
                <c:pt idx="44">
                  <c:v>42185</c:v>
                </c:pt>
                <c:pt idx="45">
                  <c:v>42186</c:v>
                </c:pt>
                <c:pt idx="46">
                  <c:v>42218</c:v>
                </c:pt>
                <c:pt idx="47">
                  <c:v>42250</c:v>
                </c:pt>
              </c:strCache>
            </c:strRef>
          </c:cat>
          <c:val>
            <c:numRef>
              <c:f>ข้อมูลรวม!$DR$9:$FM$9</c:f>
              <c:numCache>
                <c:ptCount val="48"/>
                <c:pt idx="0">
                  <c:v>7900</c:v>
                </c:pt>
                <c:pt idx="2">
                  <c:v>200</c:v>
                </c:pt>
                <c:pt idx="3">
                  <c:v>450</c:v>
                </c:pt>
                <c:pt idx="4">
                  <c:v>2200</c:v>
                </c:pt>
                <c:pt idx="5">
                  <c:v>200</c:v>
                </c:pt>
                <c:pt idx="6">
                  <c:v>200</c:v>
                </c:pt>
                <c:pt idx="7">
                  <c:v>780</c:v>
                </c:pt>
                <c:pt idx="8">
                  <c:v>1300</c:v>
                </c:pt>
                <c:pt idx="9">
                  <c:v>3300</c:v>
                </c:pt>
                <c:pt idx="10">
                  <c:v>3300</c:v>
                </c:pt>
                <c:pt idx="11">
                  <c:v>680</c:v>
                </c:pt>
                <c:pt idx="12">
                  <c:v>1700</c:v>
                </c:pt>
                <c:pt idx="13">
                  <c:v>7900</c:v>
                </c:pt>
                <c:pt idx="14">
                  <c:v>1700</c:v>
                </c:pt>
                <c:pt idx="15">
                  <c:v>4600</c:v>
                </c:pt>
                <c:pt idx="16">
                  <c:v>1300</c:v>
                </c:pt>
                <c:pt idx="17">
                  <c:v>2300</c:v>
                </c:pt>
                <c:pt idx="18">
                  <c:v>400</c:v>
                </c:pt>
                <c:pt idx="19">
                  <c:v>680</c:v>
                </c:pt>
                <c:pt idx="20">
                  <c:v>450</c:v>
                </c:pt>
                <c:pt idx="21">
                  <c:v>4900</c:v>
                </c:pt>
                <c:pt idx="22">
                  <c:v>780</c:v>
                </c:pt>
                <c:pt idx="23">
                  <c:v>200</c:v>
                </c:pt>
                <c:pt idx="24">
                  <c:v>2300</c:v>
                </c:pt>
                <c:pt idx="25">
                  <c:v>4900</c:v>
                </c:pt>
                <c:pt idx="26">
                  <c:v>5000</c:v>
                </c:pt>
                <c:pt idx="27">
                  <c:v>200</c:v>
                </c:pt>
                <c:pt idx="28">
                  <c:v>400</c:v>
                </c:pt>
                <c:pt idx="29">
                  <c:v>780</c:v>
                </c:pt>
                <c:pt idx="30">
                  <c:v>680</c:v>
                </c:pt>
                <c:pt idx="31">
                  <c:v>2300</c:v>
                </c:pt>
                <c:pt idx="32">
                  <c:v>780</c:v>
                </c:pt>
                <c:pt idx="33">
                  <c:v>3300</c:v>
                </c:pt>
                <c:pt idx="34">
                  <c:v>2300</c:v>
                </c:pt>
                <c:pt idx="35">
                  <c:v>200</c:v>
                </c:pt>
                <c:pt idx="36">
                  <c:v>20</c:v>
                </c:pt>
                <c:pt idx="37">
                  <c:v>780</c:v>
                </c:pt>
                <c:pt idx="38">
                  <c:v>200</c:v>
                </c:pt>
                <c:pt idx="39">
                  <c:v>450</c:v>
                </c:pt>
                <c:pt idx="40">
                  <c:v>2300</c:v>
                </c:pt>
                <c:pt idx="41">
                  <c:v>680</c:v>
                </c:pt>
                <c:pt idx="42">
                  <c:v>200</c:v>
                </c:pt>
                <c:pt idx="43">
                  <c:v>2200</c:v>
                </c:pt>
                <c:pt idx="44">
                  <c:v>1300</c:v>
                </c:pt>
                <c:pt idx="45">
                  <c:v>1400</c:v>
                </c:pt>
                <c:pt idx="46">
                  <c:v>1100</c:v>
                </c:pt>
              </c:numCache>
            </c:numRef>
          </c:val>
          <c:smooth val="1"/>
        </c:ser>
        <c:marker val="1"/>
        <c:axId val="41905704"/>
        <c:axId val="41607017"/>
      </c:lineChart>
      <c:dateAx>
        <c:axId val="41905704"/>
        <c:scaling>
          <c:orientation val="minMax"/>
        </c:scaling>
        <c:axPos val="b"/>
        <c:delete val="0"/>
        <c:numFmt formatCode="[$-107041E]\ 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607017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416070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ฟีคอลโคลิฟอร์มแบคทีเรีย (ยูนิต/100มล.)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05704"/>
        <c:crossesAt val="1"/>
        <c:crossBetween val="between"/>
        <c:dispUnits/>
        <c:majorUnit val="2000"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18</xdr:col>
      <xdr:colOff>809625</xdr:colOff>
      <xdr:row>2</xdr:row>
      <xdr:rowOff>257175</xdr:rowOff>
    </xdr:to>
    <xdr:sp>
      <xdr:nvSpPr>
        <xdr:cNvPr id="1" name="Oval 1"/>
        <xdr:cNvSpPr>
          <a:spLocks/>
        </xdr:cNvSpPr>
      </xdr:nvSpPr>
      <xdr:spPr>
        <a:xfrm>
          <a:off x="123825" y="47625"/>
          <a:ext cx="15630525" cy="5715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2200" b="1" i="0" u="none" baseline="0">
              <a:solidFill>
                <a:srgbClr val="0000FF"/>
              </a:solidFill>
            </a:rPr>
            <a:t>คุณภาพน้ำดิบหน้าสถานีสูบน้ำสำแล ปีงบประมาณ 2554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17</xdr:col>
      <xdr:colOff>809625</xdr:colOff>
      <xdr:row>2</xdr:row>
      <xdr:rowOff>257175</xdr:rowOff>
    </xdr:to>
    <xdr:sp>
      <xdr:nvSpPr>
        <xdr:cNvPr id="1" name="Oval 1"/>
        <xdr:cNvSpPr>
          <a:spLocks/>
        </xdr:cNvSpPr>
      </xdr:nvSpPr>
      <xdr:spPr>
        <a:xfrm>
          <a:off x="123825" y="47625"/>
          <a:ext cx="15725775" cy="5715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2200" b="1" i="0" u="none" baseline="0">
              <a:solidFill>
                <a:srgbClr val="0000FF"/>
              </a:solidFill>
            </a:rPr>
            <a:t>คุณภาพน้ำดิบหน้าสถานีสูบน้ำดิบสำแล ปีงบประมาณ 2</a:t>
          </a:r>
          <a:r>
            <a:rPr lang="en-US" cap="none" sz="2200" b="1" i="0" u="none" baseline="0">
              <a:solidFill>
                <a:srgbClr val="0000FF"/>
              </a:solidFill>
            </a:rPr>
            <a:t>56</a:t>
          </a:r>
          <a:r>
            <a:rPr lang="en-US" cap="none" sz="2200" b="1" i="0" u="none" baseline="0">
              <a:solidFill>
                <a:srgbClr val="0000FF"/>
              </a:solidFill>
            </a:rPr>
            <a:t>6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571500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64770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11</xdr:col>
      <xdr:colOff>19050</xdr:colOff>
      <xdr:row>39</xdr:row>
      <xdr:rowOff>133350</xdr:rowOff>
    </xdr:to>
    <xdr:graphicFrame>
      <xdr:nvGraphicFramePr>
        <xdr:cNvPr id="2" name="Chart 2"/>
        <xdr:cNvGraphicFramePr/>
      </xdr:nvGraphicFramePr>
      <xdr:xfrm>
        <a:off x="0" y="3238500"/>
        <a:ext cx="651510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152400</xdr:rowOff>
    </xdr:from>
    <xdr:to>
      <xdr:col>10</xdr:col>
      <xdr:colOff>581025</xdr:colOff>
      <xdr:row>59</xdr:row>
      <xdr:rowOff>133350</xdr:rowOff>
    </xdr:to>
    <xdr:graphicFrame>
      <xdr:nvGraphicFramePr>
        <xdr:cNvPr id="3" name="Chart 3"/>
        <xdr:cNvGraphicFramePr/>
      </xdr:nvGraphicFramePr>
      <xdr:xfrm>
        <a:off x="0" y="6467475"/>
        <a:ext cx="648652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581025</xdr:colOff>
      <xdr:row>40</xdr:row>
      <xdr:rowOff>0</xdr:rowOff>
    </xdr:from>
    <xdr:to>
      <xdr:col>21</xdr:col>
      <xdr:colOff>581025</xdr:colOff>
      <xdr:row>60</xdr:row>
      <xdr:rowOff>0</xdr:rowOff>
    </xdr:to>
    <xdr:graphicFrame>
      <xdr:nvGraphicFramePr>
        <xdr:cNvPr id="4" name="Chart 5"/>
        <xdr:cNvGraphicFramePr/>
      </xdr:nvGraphicFramePr>
      <xdr:xfrm>
        <a:off x="6486525" y="6477000"/>
        <a:ext cx="649605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9525</xdr:colOff>
      <xdr:row>0</xdr:row>
      <xdr:rowOff>0</xdr:rowOff>
    </xdr:from>
    <xdr:to>
      <xdr:col>22</xdr:col>
      <xdr:colOff>9525</xdr:colOff>
      <xdr:row>20</xdr:row>
      <xdr:rowOff>0</xdr:rowOff>
    </xdr:to>
    <xdr:graphicFrame>
      <xdr:nvGraphicFramePr>
        <xdr:cNvPr id="5" name="Chart 7"/>
        <xdr:cNvGraphicFramePr/>
      </xdr:nvGraphicFramePr>
      <xdr:xfrm>
        <a:off x="6505575" y="0"/>
        <a:ext cx="649605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209550</xdr:colOff>
      <xdr:row>12</xdr:row>
      <xdr:rowOff>28575</xdr:rowOff>
    </xdr:from>
    <xdr:to>
      <xdr:col>21</xdr:col>
      <xdr:colOff>304800</xdr:colOff>
      <xdr:row>12</xdr:row>
      <xdr:rowOff>28575</xdr:rowOff>
    </xdr:to>
    <xdr:sp>
      <xdr:nvSpPr>
        <xdr:cNvPr id="6" name="Line 8"/>
        <xdr:cNvSpPr>
          <a:spLocks/>
        </xdr:cNvSpPr>
      </xdr:nvSpPr>
      <xdr:spPr>
        <a:xfrm flipV="1">
          <a:off x="7296150" y="1971675"/>
          <a:ext cx="54102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571500</xdr:colOff>
      <xdr:row>20</xdr:row>
      <xdr:rowOff>152400</xdr:rowOff>
    </xdr:from>
    <xdr:to>
      <xdr:col>21</xdr:col>
      <xdr:colOff>571500</xdr:colOff>
      <xdr:row>41</xdr:row>
      <xdr:rowOff>0</xdr:rowOff>
    </xdr:to>
    <xdr:graphicFrame>
      <xdr:nvGraphicFramePr>
        <xdr:cNvPr id="7" name="Chart 9"/>
        <xdr:cNvGraphicFramePr/>
      </xdr:nvGraphicFramePr>
      <xdr:xfrm>
        <a:off x="6477000" y="3390900"/>
        <a:ext cx="6496050" cy="3248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190500</xdr:colOff>
      <xdr:row>32</xdr:row>
      <xdr:rowOff>123825</xdr:rowOff>
    </xdr:from>
    <xdr:to>
      <xdr:col>21</xdr:col>
      <xdr:colOff>247650</xdr:colOff>
      <xdr:row>32</xdr:row>
      <xdr:rowOff>133350</xdr:rowOff>
    </xdr:to>
    <xdr:sp>
      <xdr:nvSpPr>
        <xdr:cNvPr id="8" name="Line 10"/>
        <xdr:cNvSpPr>
          <a:spLocks/>
        </xdr:cNvSpPr>
      </xdr:nvSpPr>
      <xdr:spPr>
        <a:xfrm>
          <a:off x="7277100" y="5305425"/>
          <a:ext cx="5372100" cy="952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34</xdr:row>
      <xdr:rowOff>57150</xdr:rowOff>
    </xdr:from>
    <xdr:to>
      <xdr:col>10</xdr:col>
      <xdr:colOff>76200</xdr:colOff>
      <xdr:row>34</xdr:row>
      <xdr:rowOff>57150</xdr:rowOff>
    </xdr:to>
    <xdr:sp>
      <xdr:nvSpPr>
        <xdr:cNvPr id="9" name="Straight Connector 11"/>
        <xdr:cNvSpPr>
          <a:spLocks/>
        </xdr:cNvSpPr>
      </xdr:nvSpPr>
      <xdr:spPr>
        <a:xfrm>
          <a:off x="533400" y="5562600"/>
          <a:ext cx="5448300" cy="0"/>
        </a:xfrm>
        <a:prstGeom prst="line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30</xdr:row>
      <xdr:rowOff>76200</xdr:rowOff>
    </xdr:from>
    <xdr:to>
      <xdr:col>10</xdr:col>
      <xdr:colOff>76200</xdr:colOff>
      <xdr:row>30</xdr:row>
      <xdr:rowOff>85725</xdr:rowOff>
    </xdr:to>
    <xdr:sp>
      <xdr:nvSpPr>
        <xdr:cNvPr id="10" name="Straight Connector 13"/>
        <xdr:cNvSpPr>
          <a:spLocks/>
        </xdr:cNvSpPr>
      </xdr:nvSpPr>
      <xdr:spPr>
        <a:xfrm>
          <a:off x="523875" y="4933950"/>
          <a:ext cx="5457825" cy="9525"/>
        </a:xfrm>
        <a:prstGeom prst="line">
          <a:avLst/>
        </a:prstGeom>
        <a:noFill/>
        <a:ln w="9525" cmpd="sng">
          <a:solidFill>
            <a:srgbClr val="C343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17</xdr:col>
      <xdr:colOff>819150</xdr:colOff>
      <xdr:row>2</xdr:row>
      <xdr:rowOff>257175</xdr:rowOff>
    </xdr:to>
    <xdr:sp>
      <xdr:nvSpPr>
        <xdr:cNvPr id="1" name="Oval 1"/>
        <xdr:cNvSpPr>
          <a:spLocks/>
        </xdr:cNvSpPr>
      </xdr:nvSpPr>
      <xdr:spPr>
        <a:xfrm>
          <a:off x="123825" y="47625"/>
          <a:ext cx="17411700" cy="5715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2200" b="1" i="0" u="none" baseline="0">
              <a:solidFill>
                <a:srgbClr val="0000FF"/>
              </a:solidFill>
            </a:rPr>
            <a:t>คุณภาพน้ำดิบหน้าสถานีสูบน้ำสำแล ปีงบประมาณ 2555</a:t>
          </a:r>
        </a:p>
      </xdr:txBody>
    </xdr:sp>
    <xdr:clientData/>
  </xdr:twoCellAnchor>
  <xdr:twoCellAnchor>
    <xdr:from>
      <xdr:col>1</xdr:col>
      <xdr:colOff>971550</xdr:colOff>
      <xdr:row>4</xdr:row>
      <xdr:rowOff>238125</xdr:rowOff>
    </xdr:from>
    <xdr:to>
      <xdr:col>2</xdr:col>
      <xdr:colOff>571500</xdr:colOff>
      <xdr:row>15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 rot="16200000">
          <a:off x="2800350" y="1762125"/>
          <a:ext cx="714375" cy="4448175"/>
        </a:xfrm>
        <a:prstGeom prst="rect">
          <a:avLst/>
        </a:prstGeom>
        <a:solidFill>
          <a:srgbClr val="CC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น้ำ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ท่วม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จุด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เก็บ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ไม่สามารถ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ตรวจ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วัดคุณภาพ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น้ำ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ได้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17</xdr:col>
      <xdr:colOff>800100</xdr:colOff>
      <xdr:row>2</xdr:row>
      <xdr:rowOff>257175</xdr:rowOff>
    </xdr:to>
    <xdr:sp>
      <xdr:nvSpPr>
        <xdr:cNvPr id="1" name="Oval 1"/>
        <xdr:cNvSpPr>
          <a:spLocks/>
        </xdr:cNvSpPr>
      </xdr:nvSpPr>
      <xdr:spPr>
        <a:xfrm>
          <a:off x="123825" y="47625"/>
          <a:ext cx="17125950" cy="5715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2200" b="1" i="0" u="none" baseline="0">
              <a:solidFill>
                <a:srgbClr val="0000FF"/>
              </a:solidFill>
            </a:rPr>
            <a:t>คุณภาพน้ำดิบหน้าสถานีสูบน้ำดิบสำแล ปีงบประมาณ 25</a:t>
          </a:r>
          <a:r>
            <a:rPr lang="en-US" cap="none" sz="2200" b="1" i="0" u="none" baseline="0">
              <a:solidFill>
                <a:srgbClr val="0000FF"/>
              </a:solidFill>
            </a:rPr>
            <a:t>60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17</xdr:col>
      <xdr:colOff>819150</xdr:colOff>
      <xdr:row>2</xdr:row>
      <xdr:rowOff>257175</xdr:rowOff>
    </xdr:to>
    <xdr:sp>
      <xdr:nvSpPr>
        <xdr:cNvPr id="1" name="Oval 1"/>
        <xdr:cNvSpPr>
          <a:spLocks/>
        </xdr:cNvSpPr>
      </xdr:nvSpPr>
      <xdr:spPr>
        <a:xfrm>
          <a:off x="123825" y="47625"/>
          <a:ext cx="15116175" cy="5715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2200" b="1" i="0" u="none" baseline="0">
              <a:solidFill>
                <a:srgbClr val="0000FF"/>
              </a:solidFill>
            </a:rPr>
            <a:t>คุณภาพน้ำดิบหน้าสถานีสูบน้ำดิบสำแล ปีงบประมาณ 2</a:t>
          </a:r>
          <a:r>
            <a:rPr lang="en-US" cap="none" sz="2200" b="1" i="0" u="none" baseline="0">
              <a:solidFill>
                <a:srgbClr val="0000FF"/>
              </a:solidFill>
            </a:rPr>
            <a:t>561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17</xdr:col>
      <xdr:colOff>819150</xdr:colOff>
      <xdr:row>2</xdr:row>
      <xdr:rowOff>257175</xdr:rowOff>
    </xdr:to>
    <xdr:sp>
      <xdr:nvSpPr>
        <xdr:cNvPr id="1" name="Oval 1"/>
        <xdr:cNvSpPr>
          <a:spLocks/>
        </xdr:cNvSpPr>
      </xdr:nvSpPr>
      <xdr:spPr>
        <a:xfrm>
          <a:off x="123825" y="47625"/>
          <a:ext cx="15211425" cy="5715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2200" b="1" i="0" u="none" baseline="0">
              <a:solidFill>
                <a:srgbClr val="0000FF"/>
              </a:solidFill>
            </a:rPr>
            <a:t>คุณภาพน้ำดิบหน้าสถานีสูบน้ำดิบสำแล ปีงบประมาณ 2</a:t>
          </a:r>
          <a:r>
            <a:rPr lang="en-US" cap="none" sz="2200" b="1" i="0" u="none" baseline="0">
              <a:solidFill>
                <a:srgbClr val="0000FF"/>
              </a:solidFill>
            </a:rPr>
            <a:t>56</a:t>
          </a:r>
          <a:r>
            <a:rPr lang="en-US" cap="none" sz="2200" b="1" i="0" u="none" baseline="0">
              <a:solidFill>
                <a:srgbClr val="0000FF"/>
              </a:solidFill>
            </a:rPr>
            <a:t>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17</xdr:col>
      <xdr:colOff>809625</xdr:colOff>
      <xdr:row>2</xdr:row>
      <xdr:rowOff>257175</xdr:rowOff>
    </xdr:to>
    <xdr:sp>
      <xdr:nvSpPr>
        <xdr:cNvPr id="1" name="Oval 1"/>
        <xdr:cNvSpPr>
          <a:spLocks/>
        </xdr:cNvSpPr>
      </xdr:nvSpPr>
      <xdr:spPr>
        <a:xfrm>
          <a:off x="123825" y="47625"/>
          <a:ext cx="15706725" cy="5715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2200" b="1" i="0" u="none" baseline="0">
              <a:solidFill>
                <a:srgbClr val="0000FF"/>
              </a:solidFill>
            </a:rPr>
            <a:t>คุณภาพน้ำดิบหน้าสถานีสูบน้ำดิบสำแล ปีงบประมาณ 2</a:t>
          </a:r>
          <a:r>
            <a:rPr lang="en-US" cap="none" sz="2200" b="1" i="0" u="none" baseline="0">
              <a:solidFill>
                <a:srgbClr val="0000FF"/>
              </a:solidFill>
            </a:rPr>
            <a:t>56</a:t>
          </a:r>
          <a:r>
            <a:rPr lang="en-US" cap="none" sz="2200" b="1" i="0" u="none" baseline="0">
              <a:solidFill>
                <a:srgbClr val="0000FF"/>
              </a:solidFill>
            </a:rPr>
            <a:t>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17</xdr:col>
      <xdr:colOff>809625</xdr:colOff>
      <xdr:row>2</xdr:row>
      <xdr:rowOff>257175</xdr:rowOff>
    </xdr:to>
    <xdr:sp>
      <xdr:nvSpPr>
        <xdr:cNvPr id="1" name="Oval 1"/>
        <xdr:cNvSpPr>
          <a:spLocks/>
        </xdr:cNvSpPr>
      </xdr:nvSpPr>
      <xdr:spPr>
        <a:xfrm>
          <a:off x="123825" y="47625"/>
          <a:ext cx="16002000" cy="5715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2200" b="1" i="0" u="none" baseline="0">
              <a:solidFill>
                <a:srgbClr val="0000FF"/>
              </a:solidFill>
            </a:rPr>
            <a:t>คุณภาพน้ำดิบหน้าสถานีสูบน้ำดิบสำแล ปีงบประมาณ 2</a:t>
          </a:r>
          <a:r>
            <a:rPr lang="en-US" cap="none" sz="2200" b="1" i="0" u="none" baseline="0">
              <a:solidFill>
                <a:srgbClr val="0000FF"/>
              </a:solidFill>
            </a:rPr>
            <a:t>564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17</xdr:col>
      <xdr:colOff>809625</xdr:colOff>
      <xdr:row>2</xdr:row>
      <xdr:rowOff>257175</xdr:rowOff>
    </xdr:to>
    <xdr:sp>
      <xdr:nvSpPr>
        <xdr:cNvPr id="1" name="Oval 1"/>
        <xdr:cNvSpPr>
          <a:spLocks/>
        </xdr:cNvSpPr>
      </xdr:nvSpPr>
      <xdr:spPr>
        <a:xfrm>
          <a:off x="123825" y="47625"/>
          <a:ext cx="15725775" cy="5715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2200" b="1" i="0" u="none" baseline="0">
              <a:solidFill>
                <a:srgbClr val="0000FF"/>
              </a:solidFill>
            </a:rPr>
            <a:t>คุณภาพน้ำดิบหน้าสถานีสูบน้ำดิบสำแล ปีงบประมาณ 2</a:t>
          </a:r>
          <a:r>
            <a:rPr lang="en-US" cap="none" sz="2200" b="1" i="0" u="none" baseline="0">
              <a:solidFill>
                <a:srgbClr val="0000FF"/>
              </a:solidFill>
            </a:rPr>
            <a:t>56</a:t>
          </a:r>
          <a:r>
            <a:rPr lang="en-US" cap="none" sz="2200" b="1" i="0" u="none" baseline="0">
              <a:solidFill>
                <a:srgbClr val="0000FF"/>
              </a:solidFill>
            </a:rPr>
            <a:t>5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65</xdr:col>
      <xdr:colOff>809625</xdr:colOff>
      <xdr:row>2</xdr:row>
      <xdr:rowOff>247650</xdr:rowOff>
    </xdr:to>
    <xdr:sp>
      <xdr:nvSpPr>
        <xdr:cNvPr id="1" name="Oval 1"/>
        <xdr:cNvSpPr>
          <a:spLocks/>
        </xdr:cNvSpPr>
      </xdr:nvSpPr>
      <xdr:spPr>
        <a:xfrm>
          <a:off x="123825" y="47625"/>
          <a:ext cx="53111400" cy="56197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2200" b="1" i="0" u="none" baseline="0">
              <a:solidFill>
                <a:srgbClr val="0000FF"/>
              </a:solidFill>
            </a:rPr>
            <a:t>คุณภาพน้ำดิบหน้าสถานีสูบน้ำดิบสำแล ปีงบประมาณ 2</a:t>
          </a:r>
          <a:r>
            <a:rPr lang="en-US" cap="none" sz="2200" b="1" i="0" u="none" baseline="0">
              <a:solidFill>
                <a:srgbClr val="0000FF"/>
              </a:solidFill>
            </a:rPr>
            <a:t>564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zoomScalePageLayoutView="0" workbookViewId="0" topLeftCell="A4">
      <selection activeCell="G61" sqref="G61"/>
    </sheetView>
  </sheetViews>
  <sheetFormatPr defaultColWidth="8.8515625" defaultRowHeight="24" customHeight="1"/>
  <cols>
    <col min="1" max="1" width="24.8515625" style="0" customWidth="1"/>
    <col min="2" max="2" width="12.28125" style="0" customWidth="1"/>
    <col min="3" max="14" width="7.28125" style="0" customWidth="1"/>
    <col min="15" max="16" width="7.140625" style="0" customWidth="1"/>
    <col min="17" max="17" width="7.7109375" style="0" customWidth="1"/>
    <col min="18" max="18" width="7.7109375" style="0" hidden="1" customWidth="1"/>
    <col min="19" max="19" width="12.421875" style="0" customWidth="1"/>
  </cols>
  <sheetData>
    <row r="1" ht="24" customHeight="1">
      <c r="A1" s="43" t="s">
        <v>49</v>
      </c>
    </row>
    <row r="2" spans="1:12" ht="24" customHeight="1" thickBot="1">
      <c r="A2" s="43" t="s">
        <v>60</v>
      </c>
      <c r="D2" s="30"/>
      <c r="E2" s="30"/>
      <c r="F2" s="30"/>
      <c r="G2" s="30"/>
      <c r="H2" s="30"/>
      <c r="I2" s="30"/>
      <c r="J2" s="30"/>
      <c r="K2" s="30"/>
      <c r="L2" s="30"/>
    </row>
    <row r="3" spans="1:19" ht="24" customHeight="1" thickBot="1">
      <c r="A3" s="44" t="s">
        <v>0</v>
      </c>
      <c r="B3" s="44" t="s">
        <v>1</v>
      </c>
      <c r="C3" s="45">
        <v>37186</v>
      </c>
      <c r="D3" s="45">
        <v>37201</v>
      </c>
      <c r="E3" s="45">
        <v>37229</v>
      </c>
      <c r="F3" s="45">
        <v>37277</v>
      </c>
      <c r="G3" s="45">
        <v>37298</v>
      </c>
      <c r="H3" s="45">
        <v>37322</v>
      </c>
      <c r="I3" s="45">
        <v>37356</v>
      </c>
      <c r="J3" s="45">
        <v>37389</v>
      </c>
      <c r="K3" s="45">
        <v>37418</v>
      </c>
      <c r="L3" s="45">
        <v>37446</v>
      </c>
      <c r="M3" s="45">
        <v>37469</v>
      </c>
      <c r="N3" s="45">
        <v>37503</v>
      </c>
      <c r="O3" s="46" t="s">
        <v>2</v>
      </c>
      <c r="P3" s="47" t="s">
        <v>3</v>
      </c>
      <c r="Q3" s="47" t="s">
        <v>4</v>
      </c>
      <c r="R3" s="2" t="s">
        <v>4</v>
      </c>
      <c r="S3" s="1" t="s">
        <v>5</v>
      </c>
    </row>
    <row r="4" spans="1:19" ht="24" customHeight="1">
      <c r="A4" s="48" t="s">
        <v>58</v>
      </c>
      <c r="B4" s="3"/>
      <c r="C4" s="49">
        <v>10.2</v>
      </c>
      <c r="D4" s="50">
        <v>20</v>
      </c>
      <c r="E4" s="50">
        <v>10.27</v>
      </c>
      <c r="F4" s="50">
        <v>10</v>
      </c>
      <c r="G4" s="50">
        <v>20</v>
      </c>
      <c r="H4" s="50">
        <v>10.35</v>
      </c>
      <c r="I4" s="50">
        <v>10.35</v>
      </c>
      <c r="J4" s="50">
        <v>20</v>
      </c>
      <c r="K4" s="50">
        <v>10.1</v>
      </c>
      <c r="L4" s="50">
        <v>10.2</v>
      </c>
      <c r="M4" s="50">
        <v>20</v>
      </c>
      <c r="N4" s="51">
        <v>10.2</v>
      </c>
      <c r="O4" s="49" t="s">
        <v>8</v>
      </c>
      <c r="P4" s="52" t="s">
        <v>8</v>
      </c>
      <c r="Q4" s="52" t="s">
        <v>8</v>
      </c>
      <c r="R4" s="53" t="s">
        <v>8</v>
      </c>
      <c r="S4" s="54"/>
    </row>
    <row r="5" spans="1:19" ht="24" customHeight="1">
      <c r="A5" s="55" t="s">
        <v>61</v>
      </c>
      <c r="B5" s="16" t="s">
        <v>59</v>
      </c>
      <c r="C5" s="56">
        <v>31.2</v>
      </c>
      <c r="D5" s="57">
        <v>29.8</v>
      </c>
      <c r="E5" s="57">
        <v>26.5</v>
      </c>
      <c r="F5" s="57" t="s">
        <v>8</v>
      </c>
      <c r="G5" s="57">
        <v>27.6</v>
      </c>
      <c r="H5" s="57">
        <v>29.5</v>
      </c>
      <c r="I5" s="57">
        <v>30.8</v>
      </c>
      <c r="J5" s="57">
        <v>30.8</v>
      </c>
      <c r="K5" s="57">
        <v>30.9</v>
      </c>
      <c r="L5" s="57">
        <v>30.7</v>
      </c>
      <c r="M5" s="57">
        <v>29.9</v>
      </c>
      <c r="N5" s="58">
        <v>29.2</v>
      </c>
      <c r="O5" s="27">
        <f>MAX(C5:N5)</f>
        <v>31.2</v>
      </c>
      <c r="P5" s="26">
        <f>MIN(C5:N5)</f>
        <v>26.5</v>
      </c>
      <c r="Q5" s="26">
        <f>AVERAGE(C5:N5)</f>
        <v>29.718181818181815</v>
      </c>
      <c r="R5" s="9">
        <f>GEOMEAN(C5:N5)</f>
        <v>29.68308975228272</v>
      </c>
      <c r="S5" s="59" t="s">
        <v>8</v>
      </c>
    </row>
    <row r="6" spans="1:19" ht="24" customHeight="1">
      <c r="A6" s="60" t="s">
        <v>62</v>
      </c>
      <c r="B6" s="4" t="s">
        <v>7</v>
      </c>
      <c r="C6" s="61" t="s">
        <v>63</v>
      </c>
      <c r="D6" s="18" t="s">
        <v>64</v>
      </c>
      <c r="E6" s="18" t="s">
        <v>65</v>
      </c>
      <c r="F6" s="18" t="s">
        <v>66</v>
      </c>
      <c r="G6" s="18" t="s">
        <v>67</v>
      </c>
      <c r="H6" s="18" t="s">
        <v>68</v>
      </c>
      <c r="I6" s="17" t="s">
        <v>69</v>
      </c>
      <c r="J6" s="18" t="s">
        <v>70</v>
      </c>
      <c r="K6" s="18" t="s">
        <v>71</v>
      </c>
      <c r="L6" s="18" t="s">
        <v>72</v>
      </c>
      <c r="M6" s="17" t="s">
        <v>73</v>
      </c>
      <c r="N6" s="31" t="s">
        <v>74</v>
      </c>
      <c r="O6" s="19" t="s">
        <v>65</v>
      </c>
      <c r="P6" s="17" t="s">
        <v>66</v>
      </c>
      <c r="Q6" s="20" t="s">
        <v>63</v>
      </c>
      <c r="R6" s="6" t="s">
        <v>8</v>
      </c>
      <c r="S6" s="62" t="s">
        <v>8</v>
      </c>
    </row>
    <row r="7" spans="1:19" ht="24" customHeight="1">
      <c r="A7" s="63" t="s">
        <v>9</v>
      </c>
      <c r="B7" s="4"/>
      <c r="C7" s="64" t="s">
        <v>47</v>
      </c>
      <c r="D7" s="64" t="s">
        <v>47</v>
      </c>
      <c r="E7" s="64" t="s">
        <v>47</v>
      </c>
      <c r="F7" s="64" t="s">
        <v>47</v>
      </c>
      <c r="G7" s="64" t="s">
        <v>47</v>
      </c>
      <c r="H7" s="64" t="s">
        <v>47</v>
      </c>
      <c r="I7" s="64" t="s">
        <v>47</v>
      </c>
      <c r="J7" s="64" t="s">
        <v>47</v>
      </c>
      <c r="K7" s="64" t="s">
        <v>47</v>
      </c>
      <c r="L7" s="64" t="s">
        <v>47</v>
      </c>
      <c r="M7" s="64" t="s">
        <v>47</v>
      </c>
      <c r="N7" s="65" t="s">
        <v>47</v>
      </c>
      <c r="O7" s="66" t="s">
        <v>8</v>
      </c>
      <c r="P7" s="64" t="s">
        <v>8</v>
      </c>
      <c r="Q7" s="64" t="s">
        <v>8</v>
      </c>
      <c r="R7" s="5" t="s">
        <v>8</v>
      </c>
      <c r="S7" s="62" t="s">
        <v>8</v>
      </c>
    </row>
    <row r="8" spans="1:19" ht="24" customHeight="1">
      <c r="A8" s="63" t="s">
        <v>12</v>
      </c>
      <c r="B8" s="4" t="s">
        <v>13</v>
      </c>
      <c r="C8" s="20">
        <v>42.9</v>
      </c>
      <c r="D8" s="20">
        <v>101</v>
      </c>
      <c r="E8" s="20">
        <v>40.3</v>
      </c>
      <c r="F8" s="20">
        <v>72.4</v>
      </c>
      <c r="G8" s="20">
        <v>181</v>
      </c>
      <c r="H8" s="20">
        <v>113</v>
      </c>
      <c r="I8" s="20">
        <v>102</v>
      </c>
      <c r="J8" s="20">
        <v>237</v>
      </c>
      <c r="K8" s="20">
        <v>116</v>
      </c>
      <c r="L8" s="20">
        <v>103</v>
      </c>
      <c r="M8" s="20">
        <v>118</v>
      </c>
      <c r="N8" s="32">
        <v>152</v>
      </c>
      <c r="O8" s="70">
        <f aca="true" t="shared" si="0" ref="O8:O41">MAX(C8:N8)</f>
        <v>237</v>
      </c>
      <c r="P8" s="20">
        <f aca="true" t="shared" si="1" ref="P8:P41">MIN(C8:N8)</f>
        <v>40.3</v>
      </c>
      <c r="Q8" s="20">
        <f aca="true" t="shared" si="2" ref="Q8:Q41">AVERAGE(C8:N8)</f>
        <v>114.88333333333333</v>
      </c>
      <c r="R8" s="9">
        <f>GEOMEAN(C8:N8)</f>
        <v>102.46582756141898</v>
      </c>
      <c r="S8" s="59" t="s">
        <v>8</v>
      </c>
    </row>
    <row r="9" spans="1:19" ht="24" customHeight="1">
      <c r="A9" s="63" t="s">
        <v>14</v>
      </c>
      <c r="B9" s="4"/>
      <c r="C9" s="26">
        <v>7.65</v>
      </c>
      <c r="D9" s="26">
        <v>6.71</v>
      </c>
      <c r="E9" s="26">
        <v>7.25</v>
      </c>
      <c r="F9" s="26">
        <v>7.32</v>
      </c>
      <c r="G9" s="26">
        <v>7.48</v>
      </c>
      <c r="H9" s="26">
        <v>7.52</v>
      </c>
      <c r="I9" s="26">
        <v>7.59</v>
      </c>
      <c r="J9" s="26">
        <v>6.55</v>
      </c>
      <c r="K9" s="26">
        <v>6.83</v>
      </c>
      <c r="L9" s="26">
        <v>7.43</v>
      </c>
      <c r="M9" s="26">
        <v>7.77</v>
      </c>
      <c r="N9" s="67">
        <v>6.96</v>
      </c>
      <c r="O9" s="27">
        <f t="shared" si="0"/>
        <v>7.77</v>
      </c>
      <c r="P9" s="26">
        <f t="shared" si="1"/>
        <v>6.55</v>
      </c>
      <c r="Q9" s="26">
        <f t="shared" si="2"/>
        <v>7.254999999999998</v>
      </c>
      <c r="R9" s="7">
        <f aca="true" t="shared" si="3" ref="R9:R41">GEOMEAN(C9:N9)</f>
        <v>7.244742341247075</v>
      </c>
      <c r="S9" s="68" t="s">
        <v>15</v>
      </c>
    </row>
    <row r="10" spans="1:19" ht="24" customHeight="1">
      <c r="A10" s="63" t="s">
        <v>16</v>
      </c>
      <c r="B10" s="4" t="s">
        <v>17</v>
      </c>
      <c r="C10" s="22">
        <v>179</v>
      </c>
      <c r="D10" s="22">
        <v>163</v>
      </c>
      <c r="E10" s="22">
        <v>215</v>
      </c>
      <c r="F10" s="22">
        <v>285</v>
      </c>
      <c r="G10" s="22">
        <v>281</v>
      </c>
      <c r="H10" s="22">
        <v>253</v>
      </c>
      <c r="I10" s="22">
        <v>264</v>
      </c>
      <c r="J10" s="22">
        <v>261</v>
      </c>
      <c r="K10" s="22">
        <v>254</v>
      </c>
      <c r="L10" s="22">
        <v>240</v>
      </c>
      <c r="M10" s="22">
        <v>245</v>
      </c>
      <c r="N10" s="69">
        <v>156</v>
      </c>
      <c r="O10" s="28">
        <f t="shared" si="0"/>
        <v>285</v>
      </c>
      <c r="P10" s="22">
        <f t="shared" si="1"/>
        <v>156</v>
      </c>
      <c r="Q10" s="22">
        <f t="shared" si="2"/>
        <v>233</v>
      </c>
      <c r="R10" s="8">
        <f t="shared" si="3"/>
        <v>228.6358029997913</v>
      </c>
      <c r="S10" s="62" t="s">
        <v>8</v>
      </c>
    </row>
    <row r="11" spans="1:19" ht="24" customHeight="1">
      <c r="A11" s="63" t="s">
        <v>18</v>
      </c>
      <c r="B11" s="4" t="s">
        <v>19</v>
      </c>
      <c r="C11" s="20">
        <v>60</v>
      </c>
      <c r="D11" s="20">
        <v>70</v>
      </c>
      <c r="E11" s="20">
        <v>90</v>
      </c>
      <c r="F11" s="20">
        <v>122</v>
      </c>
      <c r="G11" s="20">
        <v>98</v>
      </c>
      <c r="H11" s="20">
        <v>94</v>
      </c>
      <c r="I11" s="20">
        <v>88</v>
      </c>
      <c r="J11" s="20">
        <v>90</v>
      </c>
      <c r="K11" s="20">
        <v>88</v>
      </c>
      <c r="L11" s="20">
        <v>76</v>
      </c>
      <c r="M11" s="20">
        <v>86</v>
      </c>
      <c r="N11" s="32">
        <v>152</v>
      </c>
      <c r="O11" s="70">
        <f t="shared" si="0"/>
        <v>152</v>
      </c>
      <c r="P11" s="20">
        <f t="shared" si="1"/>
        <v>60</v>
      </c>
      <c r="Q11" s="20">
        <f t="shared" si="2"/>
        <v>92.83333333333333</v>
      </c>
      <c r="R11" s="6">
        <f t="shared" si="3"/>
        <v>90.3054761978888</v>
      </c>
      <c r="S11" s="62" t="s">
        <v>8</v>
      </c>
    </row>
    <row r="12" spans="1:19" ht="24" customHeight="1">
      <c r="A12" s="60" t="s">
        <v>20</v>
      </c>
      <c r="B12" s="4" t="s">
        <v>19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31">
        <v>0</v>
      </c>
      <c r="O12" s="19">
        <f t="shared" si="0"/>
        <v>0</v>
      </c>
      <c r="P12" s="17">
        <f t="shared" si="1"/>
        <v>0</v>
      </c>
      <c r="Q12" s="17">
        <f t="shared" si="2"/>
        <v>0</v>
      </c>
      <c r="R12" s="5">
        <v>0</v>
      </c>
      <c r="S12" s="62" t="s">
        <v>8</v>
      </c>
    </row>
    <row r="13" spans="1:19" ht="24" customHeight="1">
      <c r="A13" s="63" t="s">
        <v>21</v>
      </c>
      <c r="B13" s="4" t="s">
        <v>19</v>
      </c>
      <c r="C13" s="17">
        <v>171</v>
      </c>
      <c r="D13" s="22">
        <v>338</v>
      </c>
      <c r="E13" s="22">
        <v>204</v>
      </c>
      <c r="F13" s="22">
        <v>390</v>
      </c>
      <c r="G13" s="22">
        <v>362</v>
      </c>
      <c r="H13" s="22">
        <v>222</v>
      </c>
      <c r="I13" s="22">
        <v>210</v>
      </c>
      <c r="J13" s="22">
        <v>339</v>
      </c>
      <c r="K13" s="22">
        <v>231</v>
      </c>
      <c r="L13" s="22">
        <v>284</v>
      </c>
      <c r="M13" s="22">
        <v>295</v>
      </c>
      <c r="N13" s="69">
        <v>219</v>
      </c>
      <c r="O13" s="28">
        <f t="shared" si="0"/>
        <v>390</v>
      </c>
      <c r="P13" s="22">
        <f t="shared" si="1"/>
        <v>171</v>
      </c>
      <c r="Q13" s="22">
        <f t="shared" si="2"/>
        <v>272.0833333333333</v>
      </c>
      <c r="R13" s="8">
        <f t="shared" si="3"/>
        <v>263.3947096614661</v>
      </c>
      <c r="S13" s="62" t="s">
        <v>8</v>
      </c>
    </row>
    <row r="14" spans="1:19" ht="24" customHeight="1">
      <c r="A14" s="63" t="s">
        <v>22</v>
      </c>
      <c r="B14" s="4" t="s">
        <v>19</v>
      </c>
      <c r="C14" s="17">
        <v>107</v>
      </c>
      <c r="D14" s="22">
        <v>98</v>
      </c>
      <c r="E14" s="22">
        <v>137</v>
      </c>
      <c r="F14" s="22">
        <v>342</v>
      </c>
      <c r="G14" s="22">
        <v>177</v>
      </c>
      <c r="H14" s="22">
        <v>162</v>
      </c>
      <c r="I14" s="22">
        <v>155</v>
      </c>
      <c r="J14" s="22">
        <v>158</v>
      </c>
      <c r="K14" s="22">
        <v>149</v>
      </c>
      <c r="L14" s="22">
        <v>141</v>
      </c>
      <c r="M14" s="22">
        <v>148</v>
      </c>
      <c r="N14" s="69">
        <v>91</v>
      </c>
      <c r="O14" s="28">
        <f t="shared" si="0"/>
        <v>342</v>
      </c>
      <c r="P14" s="22">
        <f t="shared" si="1"/>
        <v>91</v>
      </c>
      <c r="Q14" s="22">
        <f t="shared" si="2"/>
        <v>155.41666666666666</v>
      </c>
      <c r="R14" s="8">
        <f t="shared" si="3"/>
        <v>146.48568067760795</v>
      </c>
      <c r="S14" s="62" t="s">
        <v>8</v>
      </c>
    </row>
    <row r="15" spans="1:19" ht="24" customHeight="1">
      <c r="A15" s="63" t="s">
        <v>23</v>
      </c>
      <c r="B15" s="4" t="s">
        <v>19</v>
      </c>
      <c r="C15" s="17">
        <v>64</v>
      </c>
      <c r="D15" s="17">
        <v>240</v>
      </c>
      <c r="E15" s="17">
        <v>67</v>
      </c>
      <c r="F15" s="17">
        <v>48</v>
      </c>
      <c r="G15" s="17">
        <v>185</v>
      </c>
      <c r="H15" s="17">
        <v>60</v>
      </c>
      <c r="I15" s="17">
        <v>55</v>
      </c>
      <c r="J15" s="17">
        <v>181</v>
      </c>
      <c r="K15" s="17">
        <v>82</v>
      </c>
      <c r="L15" s="17">
        <v>143</v>
      </c>
      <c r="M15" s="17">
        <v>147</v>
      </c>
      <c r="N15" s="31">
        <v>128</v>
      </c>
      <c r="O15" s="19">
        <f t="shared" si="0"/>
        <v>240</v>
      </c>
      <c r="P15" s="17">
        <f t="shared" si="1"/>
        <v>48</v>
      </c>
      <c r="Q15" s="20">
        <f t="shared" si="2"/>
        <v>116.66666666666667</v>
      </c>
      <c r="R15" s="6">
        <f t="shared" si="3"/>
        <v>101.56148860108415</v>
      </c>
      <c r="S15" s="62" t="s">
        <v>8</v>
      </c>
    </row>
    <row r="16" spans="1:19" ht="24" customHeight="1">
      <c r="A16" s="63" t="s">
        <v>24</v>
      </c>
      <c r="B16" s="4" t="s">
        <v>19</v>
      </c>
      <c r="C16" s="20">
        <v>56</v>
      </c>
      <c r="D16" s="17">
        <v>56</v>
      </c>
      <c r="E16" s="17">
        <v>82</v>
      </c>
      <c r="F16" s="17">
        <v>152</v>
      </c>
      <c r="G16" s="17">
        <v>94</v>
      </c>
      <c r="H16" s="17">
        <v>92</v>
      </c>
      <c r="I16" s="17">
        <v>94</v>
      </c>
      <c r="J16" s="17">
        <v>122</v>
      </c>
      <c r="K16" s="17">
        <v>110</v>
      </c>
      <c r="L16" s="17">
        <v>126</v>
      </c>
      <c r="M16" s="17">
        <v>96</v>
      </c>
      <c r="N16" s="31">
        <v>86</v>
      </c>
      <c r="O16" s="70">
        <f t="shared" si="0"/>
        <v>152</v>
      </c>
      <c r="P16" s="20">
        <f t="shared" si="1"/>
        <v>56</v>
      </c>
      <c r="Q16" s="20">
        <f t="shared" si="2"/>
        <v>97.16666666666667</v>
      </c>
      <c r="R16" s="6">
        <f t="shared" si="3"/>
        <v>93.45032465793075</v>
      </c>
      <c r="S16" s="62" t="s">
        <v>8</v>
      </c>
    </row>
    <row r="17" spans="1:19" ht="24" customHeight="1">
      <c r="A17" s="63" t="s">
        <v>25</v>
      </c>
      <c r="B17" s="4" t="s">
        <v>19</v>
      </c>
      <c r="C17" s="17">
        <v>56</v>
      </c>
      <c r="D17" s="17">
        <v>56</v>
      </c>
      <c r="E17" s="17">
        <v>82</v>
      </c>
      <c r="F17" s="17">
        <v>122</v>
      </c>
      <c r="G17" s="17">
        <v>94</v>
      </c>
      <c r="H17" s="17">
        <v>92</v>
      </c>
      <c r="I17" s="17">
        <v>88</v>
      </c>
      <c r="J17" s="17">
        <v>90</v>
      </c>
      <c r="K17" s="17">
        <v>88</v>
      </c>
      <c r="L17" s="17">
        <v>76</v>
      </c>
      <c r="M17" s="17">
        <v>86</v>
      </c>
      <c r="N17" s="31">
        <v>48</v>
      </c>
      <c r="O17" s="19">
        <f t="shared" si="0"/>
        <v>122</v>
      </c>
      <c r="P17" s="17">
        <f t="shared" si="1"/>
        <v>48</v>
      </c>
      <c r="Q17" s="20">
        <f t="shared" si="2"/>
        <v>81.5</v>
      </c>
      <c r="R17" s="6">
        <f t="shared" si="3"/>
        <v>79.02579606432984</v>
      </c>
      <c r="S17" s="62" t="s">
        <v>8</v>
      </c>
    </row>
    <row r="18" spans="1:19" ht="24" customHeight="1">
      <c r="A18" s="63" t="s">
        <v>26</v>
      </c>
      <c r="B18" s="4" t="s">
        <v>19</v>
      </c>
      <c r="C18" s="17">
        <v>0</v>
      </c>
      <c r="D18" s="17">
        <v>0</v>
      </c>
      <c r="E18" s="17">
        <v>0</v>
      </c>
      <c r="F18" s="17">
        <v>30</v>
      </c>
      <c r="G18" s="17">
        <v>0</v>
      </c>
      <c r="H18" s="17">
        <v>0</v>
      </c>
      <c r="I18" s="17">
        <v>6</v>
      </c>
      <c r="J18" s="17">
        <v>32</v>
      </c>
      <c r="K18" s="17">
        <v>22</v>
      </c>
      <c r="L18" s="17">
        <v>50</v>
      </c>
      <c r="M18" s="17">
        <v>10</v>
      </c>
      <c r="N18" s="31">
        <v>36</v>
      </c>
      <c r="O18" s="19">
        <f t="shared" si="0"/>
        <v>50</v>
      </c>
      <c r="P18" s="17">
        <f t="shared" si="1"/>
        <v>0</v>
      </c>
      <c r="Q18" s="20">
        <f t="shared" si="2"/>
        <v>15.5</v>
      </c>
      <c r="R18" s="6" t="s">
        <v>8</v>
      </c>
      <c r="S18" s="62" t="s">
        <v>8</v>
      </c>
    </row>
    <row r="19" spans="1:19" ht="24" customHeight="1">
      <c r="A19" s="63" t="s">
        <v>27</v>
      </c>
      <c r="B19" s="4" t="s">
        <v>19</v>
      </c>
      <c r="C19" s="17">
        <v>0</v>
      </c>
      <c r="D19" s="17">
        <v>2</v>
      </c>
      <c r="E19" s="17">
        <v>7</v>
      </c>
      <c r="F19" s="17">
        <v>43</v>
      </c>
      <c r="G19" s="17">
        <v>12</v>
      </c>
      <c r="H19" s="17">
        <v>6</v>
      </c>
      <c r="I19" s="17">
        <v>6</v>
      </c>
      <c r="J19" s="17">
        <v>9</v>
      </c>
      <c r="K19" s="17">
        <v>9</v>
      </c>
      <c r="L19" s="17">
        <v>10</v>
      </c>
      <c r="M19" s="17">
        <v>10</v>
      </c>
      <c r="N19" s="31">
        <v>4</v>
      </c>
      <c r="O19" s="19">
        <f t="shared" si="0"/>
        <v>43</v>
      </c>
      <c r="P19" s="17">
        <f t="shared" si="1"/>
        <v>0</v>
      </c>
      <c r="Q19" s="20">
        <f t="shared" si="2"/>
        <v>9.833333333333334</v>
      </c>
      <c r="R19" s="6" t="e">
        <f t="shared" si="3"/>
        <v>#NUM!</v>
      </c>
      <c r="S19" s="62" t="s">
        <v>8</v>
      </c>
    </row>
    <row r="20" spans="1:19" ht="24" customHeight="1">
      <c r="A20" s="63" t="s">
        <v>28</v>
      </c>
      <c r="B20" s="4" t="s">
        <v>19</v>
      </c>
      <c r="C20" s="17">
        <v>2</v>
      </c>
      <c r="D20" s="17">
        <v>8</v>
      </c>
      <c r="E20" s="17">
        <v>2</v>
      </c>
      <c r="F20" s="17">
        <v>4</v>
      </c>
      <c r="G20" s="17">
        <v>16</v>
      </c>
      <c r="H20" s="17">
        <v>21</v>
      </c>
      <c r="I20" s="17">
        <v>17</v>
      </c>
      <c r="J20" s="17">
        <v>13</v>
      </c>
      <c r="K20" s="17">
        <v>11</v>
      </c>
      <c r="L20" s="17">
        <v>1</v>
      </c>
      <c r="M20" s="17">
        <v>10</v>
      </c>
      <c r="N20" s="31">
        <v>1</v>
      </c>
      <c r="O20" s="19">
        <f t="shared" si="0"/>
        <v>21</v>
      </c>
      <c r="P20" s="17">
        <f t="shared" si="1"/>
        <v>1</v>
      </c>
      <c r="Q20" s="20">
        <f t="shared" si="2"/>
        <v>8.833333333333334</v>
      </c>
      <c r="R20" s="6">
        <f t="shared" si="3"/>
        <v>5.644314230595434</v>
      </c>
      <c r="S20" s="62" t="s">
        <v>8</v>
      </c>
    </row>
    <row r="21" spans="1:19" ht="24" customHeight="1">
      <c r="A21" s="63" t="s">
        <v>29</v>
      </c>
      <c r="B21" s="4" t="s">
        <v>19</v>
      </c>
      <c r="C21" s="26">
        <v>5.52</v>
      </c>
      <c r="D21" s="26">
        <v>5.12</v>
      </c>
      <c r="E21" s="26">
        <v>5.44</v>
      </c>
      <c r="F21" s="26">
        <v>5.04</v>
      </c>
      <c r="G21" s="26">
        <v>4.4</v>
      </c>
      <c r="H21" s="26">
        <v>5.12</v>
      </c>
      <c r="I21" s="26">
        <v>4.41</v>
      </c>
      <c r="J21" s="26">
        <v>3.76</v>
      </c>
      <c r="K21" s="26">
        <v>3.3</v>
      </c>
      <c r="L21" s="26">
        <v>2.88</v>
      </c>
      <c r="M21" s="26">
        <v>2.96</v>
      </c>
      <c r="N21" s="67">
        <v>3.6</v>
      </c>
      <c r="O21" s="27">
        <f t="shared" si="0"/>
        <v>5.52</v>
      </c>
      <c r="P21" s="26">
        <f t="shared" si="1"/>
        <v>2.88</v>
      </c>
      <c r="Q21" s="26">
        <f t="shared" si="2"/>
        <v>4.295833333333333</v>
      </c>
      <c r="R21" s="7">
        <f t="shared" si="3"/>
        <v>4.190418021653739</v>
      </c>
      <c r="S21" s="62" t="s">
        <v>8</v>
      </c>
    </row>
    <row r="22" spans="1:19" ht="24" customHeight="1">
      <c r="A22" s="63" t="s">
        <v>30</v>
      </c>
      <c r="B22" s="4" t="s">
        <v>19</v>
      </c>
      <c r="C22" s="25" t="s">
        <v>8</v>
      </c>
      <c r="D22" s="25" t="s">
        <v>8</v>
      </c>
      <c r="E22" s="25" t="s">
        <v>8</v>
      </c>
      <c r="F22" s="25">
        <v>1.26</v>
      </c>
      <c r="G22" s="25">
        <v>0.47</v>
      </c>
      <c r="H22" s="25">
        <v>0.235</v>
      </c>
      <c r="I22" s="25" t="s">
        <v>8</v>
      </c>
      <c r="J22" s="25">
        <v>0</v>
      </c>
      <c r="K22" s="25">
        <v>0</v>
      </c>
      <c r="L22" s="25">
        <v>0</v>
      </c>
      <c r="M22" s="25">
        <v>0</v>
      </c>
      <c r="N22" s="34">
        <v>0.5</v>
      </c>
      <c r="O22" s="24">
        <f>MAX(C22:N22)</f>
        <v>1.26</v>
      </c>
      <c r="P22" s="25">
        <f>MIN(C22:N22)</f>
        <v>0</v>
      </c>
      <c r="Q22" s="25">
        <f>AVERAGE(C22:N22)</f>
        <v>0.308125</v>
      </c>
      <c r="R22" s="10" t="s">
        <v>8</v>
      </c>
      <c r="S22" s="62">
        <v>0.5</v>
      </c>
    </row>
    <row r="23" spans="1:19" ht="24" customHeight="1">
      <c r="A23" s="60" t="s">
        <v>31</v>
      </c>
      <c r="B23" s="4" t="s">
        <v>19</v>
      </c>
      <c r="C23" s="25" t="s">
        <v>8</v>
      </c>
      <c r="D23" s="33" t="s">
        <v>8</v>
      </c>
      <c r="E23" s="33" t="s">
        <v>8</v>
      </c>
      <c r="F23" s="33">
        <v>0.5</v>
      </c>
      <c r="G23" s="33">
        <v>0.25</v>
      </c>
      <c r="H23" s="33">
        <v>0.776</v>
      </c>
      <c r="I23" s="33" t="s">
        <v>8</v>
      </c>
      <c r="J23" s="33">
        <v>0.06</v>
      </c>
      <c r="K23" s="33">
        <v>0.139</v>
      </c>
      <c r="L23" s="33">
        <v>0.216</v>
      </c>
      <c r="M23" s="25">
        <v>0.248</v>
      </c>
      <c r="N23" s="34">
        <v>0.273</v>
      </c>
      <c r="O23" s="24">
        <f>MAX(C23:N23)</f>
        <v>0.776</v>
      </c>
      <c r="P23" s="25">
        <f>MIN(C23:N23)</f>
        <v>0.06</v>
      </c>
      <c r="Q23" s="25">
        <f>AVERAGE(C23:N23)</f>
        <v>0.30775</v>
      </c>
      <c r="R23" s="10" t="s">
        <v>8</v>
      </c>
      <c r="S23" s="62" t="s">
        <v>8</v>
      </c>
    </row>
    <row r="24" spans="1:19" ht="24" customHeight="1">
      <c r="A24" s="63" t="s">
        <v>32</v>
      </c>
      <c r="B24" s="4" t="s">
        <v>19</v>
      </c>
      <c r="C24" s="25">
        <v>0.156</v>
      </c>
      <c r="D24" s="25">
        <v>0.17</v>
      </c>
      <c r="E24" s="25">
        <v>0.204</v>
      </c>
      <c r="F24" s="25">
        <v>0.034</v>
      </c>
      <c r="G24" s="25">
        <v>0.593</v>
      </c>
      <c r="H24" s="25">
        <v>0.465</v>
      </c>
      <c r="I24" s="25">
        <v>0.307</v>
      </c>
      <c r="J24" s="25">
        <v>0.324</v>
      </c>
      <c r="K24" s="25">
        <v>0.395</v>
      </c>
      <c r="L24" s="25">
        <v>0.542</v>
      </c>
      <c r="M24" s="25">
        <v>0.458</v>
      </c>
      <c r="N24" s="34">
        <v>0.228</v>
      </c>
      <c r="O24" s="24">
        <f t="shared" si="0"/>
        <v>0.593</v>
      </c>
      <c r="P24" s="25">
        <f t="shared" si="1"/>
        <v>0.034</v>
      </c>
      <c r="Q24" s="25">
        <f t="shared" si="2"/>
        <v>0.32300000000000006</v>
      </c>
      <c r="R24" s="10">
        <f t="shared" si="3"/>
        <v>0.26364681465303347</v>
      </c>
      <c r="S24" s="59">
        <v>5</v>
      </c>
    </row>
    <row r="25" spans="1:19" ht="24" customHeight="1">
      <c r="A25" s="63" t="s">
        <v>33</v>
      </c>
      <c r="B25" s="4" t="s">
        <v>19</v>
      </c>
      <c r="C25" s="25">
        <v>0.004</v>
      </c>
      <c r="D25" s="25">
        <v>0.009</v>
      </c>
      <c r="E25" s="25">
        <v>0.031</v>
      </c>
      <c r="F25" s="25">
        <v>0.001</v>
      </c>
      <c r="G25" s="25">
        <v>0.001</v>
      </c>
      <c r="H25" s="25">
        <v>0.016</v>
      </c>
      <c r="I25" s="25">
        <v>0</v>
      </c>
      <c r="J25" s="25">
        <v>0.002</v>
      </c>
      <c r="K25" s="25">
        <v>0</v>
      </c>
      <c r="L25" s="25">
        <v>0</v>
      </c>
      <c r="M25" s="25">
        <v>0.001</v>
      </c>
      <c r="N25" s="34">
        <v>0.006</v>
      </c>
      <c r="O25" s="24">
        <f t="shared" si="0"/>
        <v>0.031</v>
      </c>
      <c r="P25" s="25">
        <f t="shared" si="1"/>
        <v>0</v>
      </c>
      <c r="Q25" s="25">
        <f t="shared" si="2"/>
        <v>0.005916666666666667</v>
      </c>
      <c r="R25" s="10" t="s">
        <v>8</v>
      </c>
      <c r="S25" s="62" t="s">
        <v>8</v>
      </c>
    </row>
    <row r="26" spans="1:19" ht="24" customHeight="1">
      <c r="A26" s="63" t="s">
        <v>34</v>
      </c>
      <c r="B26" s="4" t="s">
        <v>19</v>
      </c>
      <c r="C26" s="26">
        <v>18.4</v>
      </c>
      <c r="D26" s="26">
        <v>15.2</v>
      </c>
      <c r="E26" s="26">
        <v>20.8</v>
      </c>
      <c r="F26" s="26">
        <v>37.6</v>
      </c>
      <c r="G26" s="26">
        <v>26.4</v>
      </c>
      <c r="H26" s="26">
        <v>27.2</v>
      </c>
      <c r="I26" s="26">
        <v>23.2</v>
      </c>
      <c r="J26" s="26">
        <v>30.4</v>
      </c>
      <c r="K26" s="26">
        <v>28.8</v>
      </c>
      <c r="L26" s="26">
        <v>27.2</v>
      </c>
      <c r="M26" s="26">
        <v>30.4</v>
      </c>
      <c r="N26" s="67">
        <v>24.8</v>
      </c>
      <c r="O26" s="27">
        <f t="shared" si="0"/>
        <v>37.6</v>
      </c>
      <c r="P26" s="26">
        <f t="shared" si="1"/>
        <v>15.2</v>
      </c>
      <c r="Q26" s="26">
        <f t="shared" si="2"/>
        <v>25.866666666666664</v>
      </c>
      <c r="R26" s="9">
        <f t="shared" si="3"/>
        <v>25.194812878574528</v>
      </c>
      <c r="S26" s="62" t="s">
        <v>8</v>
      </c>
    </row>
    <row r="27" spans="1:19" ht="24" customHeight="1">
      <c r="A27" s="63" t="s">
        <v>35</v>
      </c>
      <c r="B27" s="4" t="s">
        <v>19</v>
      </c>
      <c r="C27" s="21">
        <v>1.12</v>
      </c>
      <c r="D27" s="21">
        <v>1.57</v>
      </c>
      <c r="E27" s="21">
        <v>1.05</v>
      </c>
      <c r="F27" s="21">
        <v>1.32</v>
      </c>
      <c r="G27" s="21">
        <v>0.08</v>
      </c>
      <c r="H27" s="21">
        <v>2.35</v>
      </c>
      <c r="I27" s="21">
        <v>1.7</v>
      </c>
      <c r="J27" s="21">
        <v>2.22</v>
      </c>
      <c r="K27" s="21">
        <v>1.92</v>
      </c>
      <c r="L27" s="21">
        <v>0.61</v>
      </c>
      <c r="M27" s="21">
        <v>1.41</v>
      </c>
      <c r="N27" s="35">
        <v>2.23</v>
      </c>
      <c r="O27" s="23">
        <f t="shared" si="0"/>
        <v>2.35</v>
      </c>
      <c r="P27" s="21">
        <f t="shared" si="1"/>
        <v>0.08</v>
      </c>
      <c r="Q27" s="21">
        <f t="shared" si="2"/>
        <v>1.4649999999999999</v>
      </c>
      <c r="R27" s="7">
        <f t="shared" si="3"/>
        <v>1.1668086520659462</v>
      </c>
      <c r="S27" s="62" t="s">
        <v>8</v>
      </c>
    </row>
    <row r="28" spans="1:19" ht="24" customHeight="1">
      <c r="A28" s="63" t="s">
        <v>36</v>
      </c>
      <c r="B28" s="4" t="s">
        <v>19</v>
      </c>
      <c r="C28" s="21">
        <v>0.07</v>
      </c>
      <c r="D28" s="21">
        <v>0.14</v>
      </c>
      <c r="E28" s="21">
        <v>0.23</v>
      </c>
      <c r="F28" s="21">
        <v>0.07</v>
      </c>
      <c r="G28" s="21">
        <v>0.26</v>
      </c>
      <c r="H28" s="21">
        <v>0.06</v>
      </c>
      <c r="I28" s="21">
        <v>0.07</v>
      </c>
      <c r="J28" s="21">
        <v>0.12</v>
      </c>
      <c r="K28" s="21">
        <v>0.14</v>
      </c>
      <c r="L28" s="21">
        <v>0</v>
      </c>
      <c r="M28" s="21">
        <v>0.05</v>
      </c>
      <c r="N28" s="35">
        <v>0</v>
      </c>
      <c r="O28" s="23">
        <f t="shared" si="0"/>
        <v>0.26</v>
      </c>
      <c r="P28" s="21">
        <f t="shared" si="1"/>
        <v>0</v>
      </c>
      <c r="Q28" s="21">
        <f t="shared" si="2"/>
        <v>0.10083333333333334</v>
      </c>
      <c r="R28" s="7" t="e">
        <f t="shared" si="3"/>
        <v>#NUM!</v>
      </c>
      <c r="S28" s="62" t="s">
        <v>8</v>
      </c>
    </row>
    <row r="29" spans="1:19" ht="24" customHeight="1">
      <c r="A29" s="63" t="s">
        <v>37</v>
      </c>
      <c r="B29" s="4" t="s">
        <v>19</v>
      </c>
      <c r="C29" s="21">
        <v>0.03</v>
      </c>
      <c r="D29" s="21">
        <v>0.04</v>
      </c>
      <c r="E29" s="21">
        <v>0.02</v>
      </c>
      <c r="F29" s="21">
        <v>0.09</v>
      </c>
      <c r="G29" s="21">
        <v>0.04</v>
      </c>
      <c r="H29" s="21">
        <v>0.06</v>
      </c>
      <c r="I29" s="21">
        <v>0.03</v>
      </c>
      <c r="J29" s="21">
        <v>0.11</v>
      </c>
      <c r="K29" s="21">
        <v>0.02</v>
      </c>
      <c r="L29" s="21">
        <v>0.03</v>
      </c>
      <c r="M29" s="21">
        <v>0.04</v>
      </c>
      <c r="N29" s="35">
        <v>0.03</v>
      </c>
      <c r="O29" s="23">
        <f t="shared" si="0"/>
        <v>0.11</v>
      </c>
      <c r="P29" s="21">
        <f t="shared" si="1"/>
        <v>0.02</v>
      </c>
      <c r="Q29" s="21">
        <f t="shared" si="2"/>
        <v>0.04500000000000001</v>
      </c>
      <c r="R29" s="7">
        <f t="shared" si="3"/>
        <v>0.03898306234195276</v>
      </c>
      <c r="S29" s="71">
        <v>1</v>
      </c>
    </row>
    <row r="30" spans="1:19" ht="24" customHeight="1">
      <c r="A30" s="63" t="s">
        <v>38</v>
      </c>
      <c r="B30" s="4" t="s">
        <v>19</v>
      </c>
      <c r="C30" s="21">
        <v>2.4</v>
      </c>
      <c r="D30" s="21">
        <v>4.32</v>
      </c>
      <c r="E30" s="21">
        <v>7.2</v>
      </c>
      <c r="F30" s="21">
        <v>13.92</v>
      </c>
      <c r="G30" s="21">
        <v>6.72</v>
      </c>
      <c r="H30" s="21">
        <v>5.76</v>
      </c>
      <c r="I30" s="21">
        <v>8.64</v>
      </c>
      <c r="J30" s="21">
        <v>11.04</v>
      </c>
      <c r="K30" s="21">
        <v>9.12</v>
      </c>
      <c r="L30" s="21">
        <v>20.64</v>
      </c>
      <c r="M30" s="21">
        <v>4.8</v>
      </c>
      <c r="N30" s="35">
        <v>5.76</v>
      </c>
      <c r="O30" s="23">
        <f t="shared" si="0"/>
        <v>20.64</v>
      </c>
      <c r="P30" s="21">
        <f t="shared" si="1"/>
        <v>2.4</v>
      </c>
      <c r="Q30" s="21">
        <f t="shared" si="2"/>
        <v>8.360000000000001</v>
      </c>
      <c r="R30" s="7">
        <f t="shared" si="3"/>
        <v>7.217040271986101</v>
      </c>
      <c r="S30" s="62" t="s">
        <v>8</v>
      </c>
    </row>
    <row r="31" spans="1:19" ht="24" customHeight="1">
      <c r="A31" s="63" t="s">
        <v>51</v>
      </c>
      <c r="B31" s="4" t="s">
        <v>19</v>
      </c>
      <c r="C31" s="72" t="s">
        <v>8</v>
      </c>
      <c r="D31" s="21" t="s">
        <v>10</v>
      </c>
      <c r="E31" s="21" t="s">
        <v>8</v>
      </c>
      <c r="F31" s="21" t="s">
        <v>8</v>
      </c>
      <c r="G31" s="21" t="s">
        <v>10</v>
      </c>
      <c r="H31" s="21" t="s">
        <v>8</v>
      </c>
      <c r="I31" s="21" t="s">
        <v>10</v>
      </c>
      <c r="J31" s="21" t="s">
        <v>8</v>
      </c>
      <c r="K31" s="21" t="s">
        <v>8</v>
      </c>
      <c r="L31" s="21" t="s">
        <v>10</v>
      </c>
      <c r="M31" s="21" t="s">
        <v>8</v>
      </c>
      <c r="N31" s="35" t="s">
        <v>8</v>
      </c>
      <c r="O31" s="73" t="s">
        <v>10</v>
      </c>
      <c r="P31" s="72" t="s">
        <v>10</v>
      </c>
      <c r="Q31" s="72" t="s">
        <v>10</v>
      </c>
      <c r="R31" s="37" t="e">
        <f t="shared" si="3"/>
        <v>#NUM!</v>
      </c>
      <c r="S31" s="62">
        <v>0.002</v>
      </c>
    </row>
    <row r="32" spans="1:19" ht="24" customHeight="1">
      <c r="A32" s="63" t="s">
        <v>52</v>
      </c>
      <c r="B32" s="4" t="s">
        <v>19</v>
      </c>
      <c r="C32" s="72" t="s">
        <v>8</v>
      </c>
      <c r="D32" s="21" t="s">
        <v>10</v>
      </c>
      <c r="E32" s="21" t="s">
        <v>8</v>
      </c>
      <c r="F32" s="21" t="s">
        <v>8</v>
      </c>
      <c r="G32" s="21" t="s">
        <v>10</v>
      </c>
      <c r="H32" s="21" t="s">
        <v>8</v>
      </c>
      <c r="I32" s="21" t="s">
        <v>10</v>
      </c>
      <c r="J32" s="21" t="s">
        <v>8</v>
      </c>
      <c r="K32" s="21" t="s">
        <v>8</v>
      </c>
      <c r="L32" s="21" t="s">
        <v>10</v>
      </c>
      <c r="M32" s="21" t="s">
        <v>8</v>
      </c>
      <c r="N32" s="35" t="s">
        <v>8</v>
      </c>
      <c r="O32" s="23" t="s">
        <v>10</v>
      </c>
      <c r="P32" s="21" t="s">
        <v>10</v>
      </c>
      <c r="Q32" s="21" t="s">
        <v>10</v>
      </c>
      <c r="R32" s="7" t="e">
        <f t="shared" si="3"/>
        <v>#NUM!</v>
      </c>
      <c r="S32" s="62">
        <v>0.01</v>
      </c>
    </row>
    <row r="33" spans="1:19" ht="24" customHeight="1">
      <c r="A33" s="63" t="s">
        <v>53</v>
      </c>
      <c r="B33" s="4" t="s">
        <v>19</v>
      </c>
      <c r="C33" s="21" t="s">
        <v>8</v>
      </c>
      <c r="D33" s="21" t="s">
        <v>10</v>
      </c>
      <c r="E33" s="21" t="s">
        <v>8</v>
      </c>
      <c r="F33" s="21" t="s">
        <v>8</v>
      </c>
      <c r="G33" s="21" t="s">
        <v>10</v>
      </c>
      <c r="H33" s="21" t="s">
        <v>8</v>
      </c>
      <c r="I33" s="21">
        <v>0.06</v>
      </c>
      <c r="J33" s="21" t="s">
        <v>8</v>
      </c>
      <c r="K33" s="21" t="s">
        <v>8</v>
      </c>
      <c r="L33" s="21" t="s">
        <v>10</v>
      </c>
      <c r="M33" s="21" t="s">
        <v>8</v>
      </c>
      <c r="N33" s="35" t="s">
        <v>8</v>
      </c>
      <c r="O33" s="23" t="s">
        <v>10</v>
      </c>
      <c r="P33" s="21">
        <v>0.06</v>
      </c>
      <c r="Q33" s="21">
        <v>0.015</v>
      </c>
      <c r="R33" s="7">
        <f t="shared" si="3"/>
        <v>0.06</v>
      </c>
      <c r="S33" s="62">
        <v>0.1</v>
      </c>
    </row>
    <row r="34" spans="1:19" ht="24" customHeight="1">
      <c r="A34" s="63" t="s">
        <v>54</v>
      </c>
      <c r="B34" s="4" t="s">
        <v>19</v>
      </c>
      <c r="C34" s="21" t="s">
        <v>8</v>
      </c>
      <c r="D34" s="21" t="s">
        <v>10</v>
      </c>
      <c r="E34" s="21" t="s">
        <v>8</v>
      </c>
      <c r="F34" s="21" t="s">
        <v>8</v>
      </c>
      <c r="G34" s="21" t="s">
        <v>10</v>
      </c>
      <c r="H34" s="21" t="s">
        <v>8</v>
      </c>
      <c r="I34" s="21">
        <v>0.11</v>
      </c>
      <c r="J34" s="21" t="s">
        <v>8</v>
      </c>
      <c r="K34" s="21" t="s">
        <v>8</v>
      </c>
      <c r="L34" s="21" t="s">
        <v>10</v>
      </c>
      <c r="M34" s="21" t="s">
        <v>8</v>
      </c>
      <c r="N34" s="35" t="s">
        <v>8</v>
      </c>
      <c r="O34" s="23" t="s">
        <v>10</v>
      </c>
      <c r="P34" s="21">
        <v>0.11</v>
      </c>
      <c r="Q34" s="21">
        <v>0.0275</v>
      </c>
      <c r="R34" s="7">
        <f t="shared" si="3"/>
        <v>0.11</v>
      </c>
      <c r="S34" s="62">
        <v>1</v>
      </c>
    </row>
    <row r="35" spans="1:19" ht="24" customHeight="1">
      <c r="A35" s="63" t="s">
        <v>55</v>
      </c>
      <c r="B35" s="4" t="s">
        <v>19</v>
      </c>
      <c r="C35" s="21" t="s">
        <v>8</v>
      </c>
      <c r="D35" s="21" t="s">
        <v>10</v>
      </c>
      <c r="E35" s="72" t="s">
        <v>8</v>
      </c>
      <c r="F35" s="72" t="s">
        <v>8</v>
      </c>
      <c r="G35" s="21" t="s">
        <v>10</v>
      </c>
      <c r="H35" s="72" t="s">
        <v>8</v>
      </c>
      <c r="I35" s="72" t="s">
        <v>10</v>
      </c>
      <c r="J35" s="72" t="s">
        <v>8</v>
      </c>
      <c r="K35" s="72" t="s">
        <v>8</v>
      </c>
      <c r="L35" s="21" t="s">
        <v>10</v>
      </c>
      <c r="M35" s="72" t="s">
        <v>8</v>
      </c>
      <c r="N35" s="35" t="s">
        <v>8</v>
      </c>
      <c r="O35" s="73" t="s">
        <v>10</v>
      </c>
      <c r="P35" s="72" t="s">
        <v>10</v>
      </c>
      <c r="Q35" s="72" t="s">
        <v>10</v>
      </c>
      <c r="R35" s="37" t="e">
        <f t="shared" si="3"/>
        <v>#NUM!</v>
      </c>
      <c r="S35" s="62">
        <v>0.05</v>
      </c>
    </row>
    <row r="36" spans="1:19" ht="24" customHeight="1">
      <c r="A36" s="63" t="s">
        <v>56</v>
      </c>
      <c r="B36" s="4" t="s">
        <v>19</v>
      </c>
      <c r="C36" s="21" t="s">
        <v>8</v>
      </c>
      <c r="D36" s="21" t="s">
        <v>10</v>
      </c>
      <c r="E36" s="72" t="s">
        <v>8</v>
      </c>
      <c r="F36" s="72" t="s">
        <v>8</v>
      </c>
      <c r="G36" s="21" t="s">
        <v>10</v>
      </c>
      <c r="H36" s="72" t="s">
        <v>8</v>
      </c>
      <c r="I36" s="72" t="s">
        <v>10</v>
      </c>
      <c r="J36" s="72" t="s">
        <v>8</v>
      </c>
      <c r="K36" s="72" t="s">
        <v>8</v>
      </c>
      <c r="L36" s="21" t="s">
        <v>10</v>
      </c>
      <c r="M36" s="72" t="s">
        <v>8</v>
      </c>
      <c r="N36" s="35" t="s">
        <v>8</v>
      </c>
      <c r="O36" s="73" t="s">
        <v>10</v>
      </c>
      <c r="P36" s="72" t="s">
        <v>10</v>
      </c>
      <c r="Q36" s="72" t="s">
        <v>10</v>
      </c>
      <c r="R36" s="37" t="e">
        <f t="shared" si="3"/>
        <v>#NUM!</v>
      </c>
      <c r="S36" s="62">
        <v>0.05</v>
      </c>
    </row>
    <row r="37" spans="1:19" ht="24" customHeight="1">
      <c r="A37" s="63" t="s">
        <v>57</v>
      </c>
      <c r="B37" s="4" t="s">
        <v>19</v>
      </c>
      <c r="C37" s="21" t="s">
        <v>8</v>
      </c>
      <c r="D37" s="21" t="s">
        <v>10</v>
      </c>
      <c r="E37" s="74" t="s">
        <v>8</v>
      </c>
      <c r="F37" s="74" t="s">
        <v>8</v>
      </c>
      <c r="G37" s="21" t="s">
        <v>10</v>
      </c>
      <c r="H37" s="74" t="s">
        <v>8</v>
      </c>
      <c r="I37" s="74" t="s">
        <v>10</v>
      </c>
      <c r="J37" s="74" t="s">
        <v>8</v>
      </c>
      <c r="K37" s="74" t="s">
        <v>8</v>
      </c>
      <c r="L37" s="21" t="s">
        <v>10</v>
      </c>
      <c r="M37" s="74" t="s">
        <v>8</v>
      </c>
      <c r="N37" s="35" t="s">
        <v>8</v>
      </c>
      <c r="O37" s="75" t="s">
        <v>10</v>
      </c>
      <c r="P37" s="74" t="s">
        <v>10</v>
      </c>
      <c r="Q37" s="74" t="s">
        <v>10</v>
      </c>
      <c r="R37" s="76" t="e">
        <f t="shared" si="3"/>
        <v>#NUM!</v>
      </c>
      <c r="S37" s="62">
        <v>0.005</v>
      </c>
    </row>
    <row r="38" spans="1:19" ht="24" customHeight="1">
      <c r="A38" s="60" t="s">
        <v>39</v>
      </c>
      <c r="B38" s="4" t="s">
        <v>19</v>
      </c>
      <c r="C38" s="21">
        <v>3.63</v>
      </c>
      <c r="D38" s="21">
        <v>3.83</v>
      </c>
      <c r="E38" s="21">
        <v>3.7</v>
      </c>
      <c r="F38" s="21">
        <v>2.7</v>
      </c>
      <c r="G38" s="21">
        <v>3.55</v>
      </c>
      <c r="H38" s="21">
        <v>4.15</v>
      </c>
      <c r="I38" s="21">
        <v>3.47</v>
      </c>
      <c r="J38" s="21">
        <v>3.93</v>
      </c>
      <c r="K38" s="21" t="s">
        <v>8</v>
      </c>
      <c r="L38" s="21">
        <v>3.24</v>
      </c>
      <c r="M38" s="21">
        <v>4.24</v>
      </c>
      <c r="N38" s="35">
        <v>3.84</v>
      </c>
      <c r="O38" s="23">
        <f t="shared" si="0"/>
        <v>4.24</v>
      </c>
      <c r="P38" s="21">
        <f t="shared" si="1"/>
        <v>2.7</v>
      </c>
      <c r="Q38" s="21">
        <f t="shared" si="2"/>
        <v>3.661818181818182</v>
      </c>
      <c r="R38" s="7">
        <f t="shared" si="3"/>
        <v>3.63679836412469</v>
      </c>
      <c r="S38" s="71">
        <v>4</v>
      </c>
    </row>
    <row r="39" spans="1:19" ht="24" customHeight="1">
      <c r="A39" s="63" t="s">
        <v>40</v>
      </c>
      <c r="B39" s="4" t="s">
        <v>19</v>
      </c>
      <c r="C39" s="20">
        <v>1.2</v>
      </c>
      <c r="D39" s="20">
        <v>0.9</v>
      </c>
      <c r="E39" s="20">
        <v>1.1</v>
      </c>
      <c r="F39" s="20">
        <v>1.3</v>
      </c>
      <c r="G39" s="20">
        <v>1.3</v>
      </c>
      <c r="H39" s="20">
        <v>1.2</v>
      </c>
      <c r="I39" s="20">
        <v>0.9</v>
      </c>
      <c r="J39" s="20">
        <v>1.4</v>
      </c>
      <c r="K39" s="20">
        <v>0.9</v>
      </c>
      <c r="L39" s="20">
        <v>1.5</v>
      </c>
      <c r="M39" s="20">
        <v>1.6</v>
      </c>
      <c r="N39" s="32">
        <v>1.4</v>
      </c>
      <c r="O39" s="70">
        <f t="shared" si="0"/>
        <v>1.6</v>
      </c>
      <c r="P39" s="20">
        <f t="shared" si="1"/>
        <v>0.9</v>
      </c>
      <c r="Q39" s="20">
        <f t="shared" si="2"/>
        <v>1.225</v>
      </c>
      <c r="R39" s="7">
        <f t="shared" si="3"/>
        <v>1.2029190249898387</v>
      </c>
      <c r="S39" s="71">
        <v>2</v>
      </c>
    </row>
    <row r="40" spans="1:19" ht="24" customHeight="1">
      <c r="A40" s="63" t="s">
        <v>41</v>
      </c>
      <c r="B40" s="192" t="s">
        <v>90</v>
      </c>
      <c r="C40" s="22">
        <v>2300</v>
      </c>
      <c r="D40" s="22">
        <v>17000</v>
      </c>
      <c r="E40" s="22">
        <v>800</v>
      </c>
      <c r="F40" s="22">
        <v>5000</v>
      </c>
      <c r="G40" s="22">
        <v>11000</v>
      </c>
      <c r="H40" s="22">
        <v>5000</v>
      </c>
      <c r="I40" s="22">
        <v>5000</v>
      </c>
      <c r="J40" s="22">
        <v>3000</v>
      </c>
      <c r="K40" s="22">
        <v>28000</v>
      </c>
      <c r="L40" s="22">
        <v>200</v>
      </c>
      <c r="M40" s="22">
        <v>7000</v>
      </c>
      <c r="N40" s="69">
        <v>11000</v>
      </c>
      <c r="O40" s="28">
        <f t="shared" si="0"/>
        <v>28000</v>
      </c>
      <c r="P40" s="22">
        <f t="shared" si="1"/>
        <v>200</v>
      </c>
      <c r="Q40" s="22">
        <f t="shared" si="2"/>
        <v>7941.666666666667</v>
      </c>
      <c r="R40" s="8">
        <f t="shared" si="3"/>
        <v>4420.256323587629</v>
      </c>
      <c r="S40" s="77">
        <v>20000</v>
      </c>
    </row>
    <row r="41" spans="1:19" ht="24" customHeight="1">
      <c r="A41" s="63" t="s">
        <v>42</v>
      </c>
      <c r="B41" s="192" t="s">
        <v>90</v>
      </c>
      <c r="C41" s="22">
        <v>1300</v>
      </c>
      <c r="D41" s="22">
        <v>8000</v>
      </c>
      <c r="E41" s="22">
        <v>400</v>
      </c>
      <c r="F41" s="22">
        <v>2300</v>
      </c>
      <c r="G41" s="22">
        <v>1300</v>
      </c>
      <c r="H41" s="22">
        <v>5000</v>
      </c>
      <c r="I41" s="22">
        <v>800</v>
      </c>
      <c r="J41" s="22">
        <v>1100</v>
      </c>
      <c r="K41" s="22">
        <v>17000</v>
      </c>
      <c r="L41" s="22">
        <v>200</v>
      </c>
      <c r="M41" s="22">
        <v>2100</v>
      </c>
      <c r="N41" s="69">
        <v>8000</v>
      </c>
      <c r="O41" s="28">
        <f t="shared" si="0"/>
        <v>17000</v>
      </c>
      <c r="P41" s="22">
        <f t="shared" si="1"/>
        <v>200</v>
      </c>
      <c r="Q41" s="22">
        <f t="shared" si="2"/>
        <v>3958.3333333333335</v>
      </c>
      <c r="R41" s="8">
        <f t="shared" si="3"/>
        <v>1955.4668118729774</v>
      </c>
      <c r="S41" s="78">
        <v>4000</v>
      </c>
    </row>
    <row r="42" spans="1:19" ht="24" customHeight="1" thickBot="1">
      <c r="A42" s="79" t="s">
        <v>43</v>
      </c>
      <c r="B42" s="11" t="s">
        <v>44</v>
      </c>
      <c r="C42" s="29" t="s">
        <v>8</v>
      </c>
      <c r="D42" s="29" t="s">
        <v>8</v>
      </c>
      <c r="E42" s="29" t="s">
        <v>8</v>
      </c>
      <c r="F42" s="29" t="s">
        <v>8</v>
      </c>
      <c r="G42" s="29" t="s">
        <v>8</v>
      </c>
      <c r="H42" s="29" t="s">
        <v>8</v>
      </c>
      <c r="I42" s="29" t="s">
        <v>8</v>
      </c>
      <c r="J42" s="29" t="s">
        <v>8</v>
      </c>
      <c r="K42" s="29" t="s">
        <v>8</v>
      </c>
      <c r="L42" s="29" t="s">
        <v>8</v>
      </c>
      <c r="M42" s="29" t="s">
        <v>8</v>
      </c>
      <c r="N42" s="36" t="s">
        <v>8</v>
      </c>
      <c r="O42" s="80" t="s">
        <v>8</v>
      </c>
      <c r="P42" s="81" t="s">
        <v>8</v>
      </c>
      <c r="Q42" s="82" t="s">
        <v>8</v>
      </c>
      <c r="R42" s="83" t="s">
        <v>8</v>
      </c>
      <c r="S42" s="84" t="s">
        <v>8</v>
      </c>
    </row>
    <row r="43" spans="1:19" ht="24" customHeight="1">
      <c r="A43" s="85" t="s">
        <v>48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87"/>
      <c r="O43" s="87"/>
      <c r="P43" s="87"/>
      <c r="Q43" s="87"/>
      <c r="R43" s="87"/>
      <c r="S43" s="87"/>
    </row>
    <row r="44" spans="1:19" ht="24" customHeight="1">
      <c r="A44" s="88" t="s">
        <v>45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</row>
    <row r="45" spans="1:11" ht="24" customHeight="1">
      <c r="A45" s="89" t="s">
        <v>75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ht="24" customHeight="1" thickBot="1">
      <c r="A46" s="90" t="s">
        <v>60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19" ht="24" customHeight="1" thickBot="1">
      <c r="A47" s="44" t="s">
        <v>0</v>
      </c>
      <c r="B47" s="91" t="s">
        <v>1</v>
      </c>
      <c r="C47" s="45">
        <v>37179</v>
      </c>
      <c r="D47" s="45">
        <v>37203</v>
      </c>
      <c r="E47" s="45">
        <v>37229</v>
      </c>
      <c r="F47" s="45">
        <v>37257</v>
      </c>
      <c r="G47" s="45">
        <v>37300</v>
      </c>
      <c r="H47" s="45">
        <v>37322</v>
      </c>
      <c r="I47" s="45">
        <v>37347</v>
      </c>
      <c r="J47" s="45">
        <v>37391</v>
      </c>
      <c r="K47" s="45">
        <v>37408</v>
      </c>
      <c r="L47" s="45">
        <v>37438</v>
      </c>
      <c r="M47" s="45">
        <v>37469</v>
      </c>
      <c r="N47" s="45">
        <v>37503</v>
      </c>
      <c r="O47" s="46" t="s">
        <v>2</v>
      </c>
      <c r="P47" s="47" t="s">
        <v>3</v>
      </c>
      <c r="Q47" s="92" t="s">
        <v>4</v>
      </c>
      <c r="R47" s="1"/>
      <c r="S47" s="1" t="s">
        <v>5</v>
      </c>
    </row>
    <row r="48" spans="1:19" ht="24" customHeight="1">
      <c r="A48" s="93" t="s">
        <v>58</v>
      </c>
      <c r="B48" s="94" t="s">
        <v>76</v>
      </c>
      <c r="C48" s="95" t="s">
        <v>77</v>
      </c>
      <c r="D48" s="96" t="s">
        <v>77</v>
      </c>
      <c r="E48" s="96" t="s">
        <v>77</v>
      </c>
      <c r="F48" s="96" t="s">
        <v>77</v>
      </c>
      <c r="G48" s="96" t="s">
        <v>77</v>
      </c>
      <c r="H48" s="96" t="s">
        <v>77</v>
      </c>
      <c r="I48" s="96" t="s">
        <v>77</v>
      </c>
      <c r="J48" s="96" t="s">
        <v>77</v>
      </c>
      <c r="K48" s="96" t="s">
        <v>77</v>
      </c>
      <c r="L48" s="96" t="s">
        <v>77</v>
      </c>
      <c r="M48" s="96" t="s">
        <v>77</v>
      </c>
      <c r="N48" s="96" t="s">
        <v>77</v>
      </c>
      <c r="O48" s="97" t="s">
        <v>8</v>
      </c>
      <c r="P48" s="98" t="s">
        <v>8</v>
      </c>
      <c r="Q48" s="99" t="s">
        <v>8</v>
      </c>
      <c r="R48" s="39"/>
      <c r="S48" s="54" t="s">
        <v>8</v>
      </c>
    </row>
    <row r="49" spans="1:19" ht="24" customHeight="1">
      <c r="A49" s="55" t="s">
        <v>61</v>
      </c>
      <c r="B49" s="40" t="s">
        <v>59</v>
      </c>
      <c r="C49" s="100">
        <v>31.05</v>
      </c>
      <c r="D49" s="101">
        <v>29.8</v>
      </c>
      <c r="E49" s="101">
        <v>26.5</v>
      </c>
      <c r="F49" s="101">
        <v>24.7</v>
      </c>
      <c r="G49" s="101">
        <v>27.6</v>
      </c>
      <c r="H49" s="101">
        <v>29.5</v>
      </c>
      <c r="I49" s="101">
        <v>30.8</v>
      </c>
      <c r="J49" s="101">
        <v>30.8</v>
      </c>
      <c r="K49" s="101">
        <v>30.9</v>
      </c>
      <c r="L49" s="101">
        <v>30.7</v>
      </c>
      <c r="M49" s="101">
        <v>29.9</v>
      </c>
      <c r="N49" s="102">
        <v>29.2</v>
      </c>
      <c r="O49" s="100">
        <f aca="true" t="shared" si="4" ref="O49:O54">MAX(C49:N49)</f>
        <v>31.05</v>
      </c>
      <c r="P49" s="103">
        <f aca="true" t="shared" si="5" ref="P49:P54">MIN(C49:N49)</f>
        <v>24.7</v>
      </c>
      <c r="Q49" s="104">
        <f aca="true" t="shared" si="6" ref="Q49:Q54">AVERAGE(C49:L49,M49,N49)</f>
        <v>29.287499999999998</v>
      </c>
      <c r="R49" s="41"/>
      <c r="S49" s="105" t="s">
        <v>8</v>
      </c>
    </row>
    <row r="50" spans="1:19" ht="24" customHeight="1">
      <c r="A50" s="106" t="s">
        <v>12</v>
      </c>
      <c r="B50" s="15" t="s">
        <v>13</v>
      </c>
      <c r="C50" s="107">
        <v>57.1</v>
      </c>
      <c r="D50" s="108">
        <v>101</v>
      </c>
      <c r="E50" s="108">
        <v>40.3</v>
      </c>
      <c r="F50" s="108">
        <v>71.7</v>
      </c>
      <c r="G50" s="108">
        <v>181</v>
      </c>
      <c r="H50" s="108">
        <v>113</v>
      </c>
      <c r="I50" s="108">
        <v>102</v>
      </c>
      <c r="J50" s="108">
        <v>237</v>
      </c>
      <c r="K50" s="108">
        <v>116</v>
      </c>
      <c r="L50" s="108">
        <v>103</v>
      </c>
      <c r="M50" s="108">
        <v>118</v>
      </c>
      <c r="N50" s="109">
        <v>152</v>
      </c>
      <c r="O50" s="100">
        <f t="shared" si="4"/>
        <v>237</v>
      </c>
      <c r="P50" s="103">
        <f t="shared" si="5"/>
        <v>40.3</v>
      </c>
      <c r="Q50" s="104">
        <f t="shared" si="6"/>
        <v>116.00833333333333</v>
      </c>
      <c r="R50" s="42"/>
      <c r="S50" s="62" t="s">
        <v>8</v>
      </c>
    </row>
    <row r="51" spans="1:19" ht="24" customHeight="1">
      <c r="A51" s="106" t="s">
        <v>14</v>
      </c>
      <c r="B51" s="15"/>
      <c r="C51" s="110">
        <v>7.665</v>
      </c>
      <c r="D51" s="111">
        <v>6.71</v>
      </c>
      <c r="E51" s="111">
        <v>7.25</v>
      </c>
      <c r="F51" s="111">
        <v>7.31</v>
      </c>
      <c r="G51" s="111">
        <v>7.48</v>
      </c>
      <c r="H51" s="111">
        <v>7.52</v>
      </c>
      <c r="I51" s="111">
        <v>7.59</v>
      </c>
      <c r="J51" s="111">
        <v>6.55</v>
      </c>
      <c r="K51" s="111">
        <v>6.83</v>
      </c>
      <c r="L51" s="111">
        <v>7.43</v>
      </c>
      <c r="M51" s="111">
        <v>7.77</v>
      </c>
      <c r="N51" s="112">
        <v>6.96</v>
      </c>
      <c r="O51" s="113">
        <f t="shared" si="4"/>
        <v>7.77</v>
      </c>
      <c r="P51" s="114">
        <f t="shared" si="5"/>
        <v>6.55</v>
      </c>
      <c r="Q51" s="115">
        <f t="shared" si="6"/>
        <v>7.255416666666666</v>
      </c>
      <c r="R51" s="116"/>
      <c r="S51" s="68" t="s">
        <v>15</v>
      </c>
    </row>
    <row r="52" spans="1:19" ht="24" customHeight="1">
      <c r="A52" s="106" t="s">
        <v>16</v>
      </c>
      <c r="B52" s="15" t="s">
        <v>17</v>
      </c>
      <c r="C52" s="117">
        <v>161.5</v>
      </c>
      <c r="D52" s="118">
        <v>163</v>
      </c>
      <c r="E52" s="118">
        <v>215</v>
      </c>
      <c r="F52" s="118">
        <v>280.5</v>
      </c>
      <c r="G52" s="118">
        <v>281</v>
      </c>
      <c r="H52" s="118">
        <v>253</v>
      </c>
      <c r="I52" s="118">
        <v>264</v>
      </c>
      <c r="J52" s="118">
        <v>261</v>
      </c>
      <c r="K52" s="118">
        <v>254</v>
      </c>
      <c r="L52" s="118">
        <v>240</v>
      </c>
      <c r="M52" s="118">
        <v>245</v>
      </c>
      <c r="N52" s="119">
        <v>156</v>
      </c>
      <c r="O52" s="120">
        <f t="shared" si="4"/>
        <v>281</v>
      </c>
      <c r="P52" s="121">
        <f t="shared" si="5"/>
        <v>156</v>
      </c>
      <c r="Q52" s="122">
        <f t="shared" si="6"/>
        <v>231.16666666666666</v>
      </c>
      <c r="R52" s="42"/>
      <c r="S52" s="62" t="s">
        <v>8</v>
      </c>
    </row>
    <row r="53" spans="1:19" ht="24" customHeight="1">
      <c r="A53" s="106" t="s">
        <v>29</v>
      </c>
      <c r="B53" s="15" t="s">
        <v>19</v>
      </c>
      <c r="C53" s="110">
        <v>4.82</v>
      </c>
      <c r="D53" s="111">
        <v>5.12</v>
      </c>
      <c r="E53" s="111">
        <v>5.44</v>
      </c>
      <c r="F53" s="111">
        <v>4.76</v>
      </c>
      <c r="G53" s="111">
        <v>4.4</v>
      </c>
      <c r="H53" s="111">
        <v>5.12</v>
      </c>
      <c r="I53" s="111">
        <v>4.41</v>
      </c>
      <c r="J53" s="111">
        <v>3.76</v>
      </c>
      <c r="K53" s="111">
        <v>3.3</v>
      </c>
      <c r="L53" s="111">
        <v>2.88</v>
      </c>
      <c r="M53" s="111">
        <v>2.96</v>
      </c>
      <c r="N53" s="112">
        <v>3.6</v>
      </c>
      <c r="O53" s="113">
        <f t="shared" si="4"/>
        <v>5.44</v>
      </c>
      <c r="P53" s="114">
        <f t="shared" si="5"/>
        <v>2.88</v>
      </c>
      <c r="Q53" s="115">
        <f t="shared" si="6"/>
        <v>4.214166666666666</v>
      </c>
      <c r="R53" s="42"/>
      <c r="S53" s="62" t="s">
        <v>8</v>
      </c>
    </row>
    <row r="54" spans="1:19" ht="24" customHeight="1" thickBot="1">
      <c r="A54" s="123" t="s">
        <v>39</v>
      </c>
      <c r="B54" s="124" t="s">
        <v>19</v>
      </c>
      <c r="C54" s="125">
        <v>4.14</v>
      </c>
      <c r="D54" s="126">
        <v>3.83</v>
      </c>
      <c r="E54" s="126">
        <v>3.7</v>
      </c>
      <c r="F54" s="126">
        <v>3.075</v>
      </c>
      <c r="G54" s="126">
        <v>3.55</v>
      </c>
      <c r="H54" s="126">
        <v>4.15</v>
      </c>
      <c r="I54" s="126">
        <v>3.47</v>
      </c>
      <c r="J54" s="126">
        <v>3.93</v>
      </c>
      <c r="K54" s="126" t="s">
        <v>8</v>
      </c>
      <c r="L54" s="126">
        <v>3.24</v>
      </c>
      <c r="M54" s="126">
        <v>4.24</v>
      </c>
      <c r="N54" s="127">
        <v>3.84</v>
      </c>
      <c r="O54" s="128">
        <f t="shared" si="4"/>
        <v>4.24</v>
      </c>
      <c r="P54" s="129">
        <f t="shared" si="5"/>
        <v>3.075</v>
      </c>
      <c r="Q54" s="130">
        <f t="shared" si="6"/>
        <v>3.7422727272727276</v>
      </c>
      <c r="R54" s="131"/>
      <c r="S54" s="132">
        <v>4</v>
      </c>
    </row>
    <row r="55" spans="1:19" ht="24" customHeight="1">
      <c r="A55" s="133" t="s">
        <v>48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6" ht="24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24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24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24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24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</sheetData>
  <sheetProtection/>
  <printOptions horizontalCentered="1"/>
  <pageMargins left="0.7480314960629921" right="0.5511811023622047" top="0.5905511811023623" bottom="0.3937007874015748" header="0.5118110236220472" footer="0.5118110236220472"/>
  <pageSetup fitToHeight="1" fitToWidth="1" horizontalDpi="600" verticalDpi="600" orientation="portrait" paperSize="9" scale="5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4"/>
  <sheetViews>
    <sheetView zoomScale="80" zoomScaleNormal="80"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3" sqref="A43:R43"/>
    </sheetView>
  </sheetViews>
  <sheetFormatPr defaultColWidth="8.00390625" defaultRowHeight="24" customHeight="1"/>
  <cols>
    <col min="1" max="1" width="27.7109375" style="349" customWidth="1"/>
    <col min="2" max="2" width="16.7109375" style="349" customWidth="1"/>
    <col min="3" max="3" width="12.28125" style="349" bestFit="1" customWidth="1"/>
    <col min="4" max="4" width="10.7109375" style="349" customWidth="1"/>
    <col min="5" max="5" width="12.140625" style="349" bestFit="1" customWidth="1"/>
    <col min="6" max="6" width="16.28125" style="349" bestFit="1" customWidth="1"/>
    <col min="7" max="7" width="12.421875" style="349" bestFit="1" customWidth="1"/>
    <col min="8" max="8" width="12.28125" style="349" customWidth="1"/>
    <col min="9" max="9" width="12.8515625" style="349" bestFit="1" customWidth="1"/>
    <col min="10" max="10" width="12.140625" style="349" customWidth="1"/>
    <col min="11" max="11" width="11.7109375" style="349" customWidth="1"/>
    <col min="12" max="12" width="12.28125" style="349" bestFit="1" customWidth="1"/>
    <col min="13" max="13" width="12.140625" style="349" bestFit="1" customWidth="1"/>
    <col min="14" max="14" width="11.421875" style="349" customWidth="1"/>
    <col min="15" max="15" width="12.421875" style="349" customWidth="1"/>
    <col min="16" max="16" width="12.7109375" style="349" customWidth="1"/>
    <col min="17" max="17" width="11.421875" style="349" customWidth="1"/>
    <col min="18" max="18" width="18.421875" style="349" customWidth="1"/>
    <col min="19" max="16384" width="8.00390625" style="349" customWidth="1"/>
  </cols>
  <sheetData>
    <row r="1" ht="28.5" customHeight="1">
      <c r="A1" s="348" t="s">
        <v>105</v>
      </c>
    </row>
    <row r="2" spans="1:2" ht="24" customHeight="1" hidden="1">
      <c r="A2" s="350" t="s">
        <v>78</v>
      </c>
      <c r="B2" s="351" t="s">
        <v>49</v>
      </c>
    </row>
    <row r="3" ht="24" customHeight="1" thickBot="1">
      <c r="A3" s="348"/>
    </row>
    <row r="4" spans="1:18" ht="33" customHeight="1" thickBot="1">
      <c r="A4" s="537" t="s">
        <v>0</v>
      </c>
      <c r="B4" s="538" t="s">
        <v>1</v>
      </c>
      <c r="C4" s="584">
        <v>44114</v>
      </c>
      <c r="D4" s="540">
        <v>44137</v>
      </c>
      <c r="E4" s="541">
        <v>44166</v>
      </c>
      <c r="F4" s="542">
        <v>44197</v>
      </c>
      <c r="G4" s="542">
        <v>44229</v>
      </c>
      <c r="H4" s="542">
        <v>44260</v>
      </c>
      <c r="I4" s="542">
        <v>44292</v>
      </c>
      <c r="J4" s="542">
        <v>44324</v>
      </c>
      <c r="K4" s="542">
        <v>44356</v>
      </c>
      <c r="L4" s="542">
        <v>44388</v>
      </c>
      <c r="M4" s="542">
        <v>44420</v>
      </c>
      <c r="N4" s="542">
        <v>44452</v>
      </c>
      <c r="O4" s="543" t="s">
        <v>2</v>
      </c>
      <c r="P4" s="544" t="s">
        <v>3</v>
      </c>
      <c r="Q4" s="545" t="s">
        <v>4</v>
      </c>
      <c r="R4" s="546" t="s">
        <v>5</v>
      </c>
    </row>
    <row r="5" spans="1:18" ht="48" customHeight="1">
      <c r="A5" s="564" t="s">
        <v>80</v>
      </c>
      <c r="B5" s="565" t="s">
        <v>50</v>
      </c>
      <c r="C5" s="632">
        <v>44119</v>
      </c>
      <c r="D5" s="647">
        <v>44144</v>
      </c>
      <c r="E5" s="647">
        <v>44173</v>
      </c>
      <c r="F5" s="647">
        <v>44207</v>
      </c>
      <c r="G5" s="647">
        <v>44235</v>
      </c>
      <c r="H5" s="703">
        <v>44263</v>
      </c>
      <c r="I5" s="703">
        <v>44288</v>
      </c>
      <c r="J5" s="703">
        <v>44330</v>
      </c>
      <c r="K5" s="703">
        <v>44355</v>
      </c>
      <c r="L5" s="739">
        <v>44383</v>
      </c>
      <c r="M5" s="703">
        <v>44418</v>
      </c>
      <c r="N5" s="703">
        <v>44447</v>
      </c>
      <c r="O5" s="746" t="s">
        <v>50</v>
      </c>
      <c r="P5" s="747" t="s">
        <v>8</v>
      </c>
      <c r="Q5" s="747" t="s">
        <v>8</v>
      </c>
      <c r="R5" s="558" t="s">
        <v>50</v>
      </c>
    </row>
    <row r="6" spans="1:18" ht="33" customHeight="1">
      <c r="A6" s="566" t="s">
        <v>58</v>
      </c>
      <c r="B6" s="555" t="s">
        <v>76</v>
      </c>
      <c r="C6" s="684">
        <v>10.1</v>
      </c>
      <c r="D6" s="648">
        <v>9.45</v>
      </c>
      <c r="E6" s="648">
        <v>9.3</v>
      </c>
      <c r="F6" s="685">
        <v>12.07</v>
      </c>
      <c r="G6" s="648">
        <v>11.44</v>
      </c>
      <c r="H6" s="648">
        <v>12.55</v>
      </c>
      <c r="I6" s="648">
        <v>11.49</v>
      </c>
      <c r="J6" s="648" t="s">
        <v>160</v>
      </c>
      <c r="K6" s="648">
        <v>10.2</v>
      </c>
      <c r="L6" s="745">
        <v>10.3</v>
      </c>
      <c r="M6" s="648">
        <v>10.08</v>
      </c>
      <c r="N6" s="706">
        <v>12.05</v>
      </c>
      <c r="O6" s="691" t="s">
        <v>8</v>
      </c>
      <c r="P6" s="748" t="s">
        <v>8</v>
      </c>
      <c r="Q6" s="748" t="s">
        <v>8</v>
      </c>
      <c r="R6" s="559" t="s">
        <v>50</v>
      </c>
    </row>
    <row r="7" spans="1:18" ht="33" customHeight="1">
      <c r="A7" s="566" t="s">
        <v>61</v>
      </c>
      <c r="B7" s="555" t="s">
        <v>59</v>
      </c>
      <c r="C7" s="686">
        <v>26.8</v>
      </c>
      <c r="D7" s="649">
        <v>26.3</v>
      </c>
      <c r="E7" s="649">
        <v>26.7</v>
      </c>
      <c r="F7" s="687">
        <v>24.8</v>
      </c>
      <c r="G7" s="649">
        <v>26.7</v>
      </c>
      <c r="H7" s="649">
        <v>28.9</v>
      </c>
      <c r="I7" s="649">
        <v>28.5</v>
      </c>
      <c r="J7" s="649">
        <v>27.4</v>
      </c>
      <c r="K7" s="649">
        <v>28.5</v>
      </c>
      <c r="L7" s="743">
        <v>29.1</v>
      </c>
      <c r="M7" s="649">
        <v>29.1</v>
      </c>
      <c r="N7" s="708">
        <v>31.3</v>
      </c>
      <c r="O7" s="686">
        <v>31.3</v>
      </c>
      <c r="P7" s="749">
        <v>24.8</v>
      </c>
      <c r="Q7" s="749">
        <v>27.84166666666667</v>
      </c>
      <c r="R7" s="560" t="s">
        <v>8</v>
      </c>
    </row>
    <row r="8" spans="1:18" ht="33" customHeight="1">
      <c r="A8" s="566" t="s">
        <v>6</v>
      </c>
      <c r="B8" s="555" t="s">
        <v>7</v>
      </c>
      <c r="C8" s="668">
        <v>24</v>
      </c>
      <c r="D8" s="650">
        <v>22</v>
      </c>
      <c r="E8" s="650">
        <v>21</v>
      </c>
      <c r="F8" s="688">
        <v>17</v>
      </c>
      <c r="G8" s="650">
        <v>12</v>
      </c>
      <c r="H8" s="650">
        <v>11</v>
      </c>
      <c r="I8" s="650">
        <v>9</v>
      </c>
      <c r="J8" s="650">
        <v>11</v>
      </c>
      <c r="K8" s="650">
        <v>11</v>
      </c>
      <c r="L8" s="650">
        <v>9</v>
      </c>
      <c r="M8" s="650">
        <v>8</v>
      </c>
      <c r="N8" s="710">
        <v>18</v>
      </c>
      <c r="O8" s="690">
        <v>24</v>
      </c>
      <c r="P8" s="750">
        <v>8</v>
      </c>
      <c r="Q8" s="750">
        <v>14.416666666666666</v>
      </c>
      <c r="R8" s="561" t="s">
        <v>8</v>
      </c>
    </row>
    <row r="9" spans="1:18" ht="33" customHeight="1">
      <c r="A9" s="567" t="s">
        <v>9</v>
      </c>
      <c r="B9" s="555" t="s">
        <v>50</v>
      </c>
      <c r="C9" s="672" t="s">
        <v>47</v>
      </c>
      <c r="D9" s="651" t="s">
        <v>47</v>
      </c>
      <c r="E9" s="651" t="s">
        <v>47</v>
      </c>
      <c r="F9" s="689" t="s">
        <v>47</v>
      </c>
      <c r="G9" s="652" t="s">
        <v>47</v>
      </c>
      <c r="H9" s="651" t="s">
        <v>47</v>
      </c>
      <c r="I9" s="651" t="s">
        <v>47</v>
      </c>
      <c r="J9" s="651" t="s">
        <v>47</v>
      </c>
      <c r="K9" s="651" t="s">
        <v>47</v>
      </c>
      <c r="L9" s="651" t="s">
        <v>47</v>
      </c>
      <c r="M9" s="651" t="s">
        <v>47</v>
      </c>
      <c r="N9" s="712" t="s">
        <v>47</v>
      </c>
      <c r="O9" s="751" t="s">
        <v>47</v>
      </c>
      <c r="P9" s="748" t="s">
        <v>47</v>
      </c>
      <c r="Q9" s="748" t="s">
        <v>47</v>
      </c>
      <c r="R9" s="561" t="s">
        <v>8</v>
      </c>
    </row>
    <row r="10" spans="1:41" ht="33" customHeight="1">
      <c r="A10" s="567" t="s">
        <v>12</v>
      </c>
      <c r="B10" s="555" t="s">
        <v>13</v>
      </c>
      <c r="C10" s="690">
        <v>59.1</v>
      </c>
      <c r="D10" s="650">
        <v>20.1</v>
      </c>
      <c r="E10" s="650">
        <v>15.2</v>
      </c>
      <c r="F10" s="688">
        <v>10.2</v>
      </c>
      <c r="G10" s="650">
        <v>10.1</v>
      </c>
      <c r="H10" s="650">
        <v>10.7</v>
      </c>
      <c r="I10" s="650">
        <v>17.3</v>
      </c>
      <c r="J10" s="650">
        <v>6.02</v>
      </c>
      <c r="K10" s="650">
        <v>10</v>
      </c>
      <c r="L10" s="742">
        <v>11</v>
      </c>
      <c r="M10" s="650">
        <v>10.1</v>
      </c>
      <c r="N10" s="710">
        <v>24.2</v>
      </c>
      <c r="O10" s="690">
        <v>59.1</v>
      </c>
      <c r="P10" s="750">
        <v>6.02</v>
      </c>
      <c r="Q10" s="750">
        <v>16.985000000000003</v>
      </c>
      <c r="R10" s="560" t="s">
        <v>8</v>
      </c>
      <c r="S10" s="351" t="s">
        <v>45</v>
      </c>
      <c r="T10" s="351" t="s">
        <v>45</v>
      </c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</row>
    <row r="11" spans="1:41" ht="33" customHeight="1">
      <c r="A11" s="567" t="s">
        <v>14</v>
      </c>
      <c r="B11" s="555" t="s">
        <v>50</v>
      </c>
      <c r="C11" s="691">
        <v>7.44</v>
      </c>
      <c r="D11" s="652">
        <v>7.48</v>
      </c>
      <c r="E11" s="652">
        <v>7.54</v>
      </c>
      <c r="F11" s="692">
        <v>7.59</v>
      </c>
      <c r="G11" s="652">
        <v>7.41</v>
      </c>
      <c r="H11" s="652">
        <v>7.55</v>
      </c>
      <c r="I11" s="652">
        <v>7.81</v>
      </c>
      <c r="J11" s="652">
        <v>7.36</v>
      </c>
      <c r="K11" s="652">
        <v>8.02</v>
      </c>
      <c r="L11" s="740">
        <v>7.82</v>
      </c>
      <c r="M11" s="649">
        <v>7.48</v>
      </c>
      <c r="N11" s="708">
        <v>7.03</v>
      </c>
      <c r="O11" s="691">
        <v>8.02</v>
      </c>
      <c r="P11" s="752">
        <v>7</v>
      </c>
      <c r="Q11" s="752">
        <v>7.541666666666668</v>
      </c>
      <c r="R11" s="559" t="s">
        <v>15</v>
      </c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</row>
    <row r="12" spans="1:41" ht="33" customHeight="1">
      <c r="A12" s="567" t="s">
        <v>111</v>
      </c>
      <c r="B12" s="555" t="s">
        <v>112</v>
      </c>
      <c r="C12" s="693">
        <v>246</v>
      </c>
      <c r="D12" s="653">
        <v>303</v>
      </c>
      <c r="E12" s="653">
        <v>340</v>
      </c>
      <c r="F12" s="694">
        <v>1334</v>
      </c>
      <c r="G12" s="653">
        <v>1928</v>
      </c>
      <c r="H12" s="653">
        <v>2260</v>
      </c>
      <c r="I12" s="653">
        <v>565</v>
      </c>
      <c r="J12" s="653">
        <v>372</v>
      </c>
      <c r="K12" s="653">
        <v>415</v>
      </c>
      <c r="L12" s="741">
        <v>676</v>
      </c>
      <c r="M12" s="653">
        <v>357</v>
      </c>
      <c r="N12" s="715">
        <v>343</v>
      </c>
      <c r="O12" s="690">
        <v>2260</v>
      </c>
      <c r="P12" s="750">
        <v>246</v>
      </c>
      <c r="Q12" s="750">
        <v>761.5833333333334</v>
      </c>
      <c r="R12" s="561" t="s">
        <v>8</v>
      </c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</row>
    <row r="13" spans="1:41" ht="33" customHeight="1">
      <c r="A13" s="567" t="s">
        <v>18</v>
      </c>
      <c r="B13" s="555" t="s">
        <v>19</v>
      </c>
      <c r="C13" s="690">
        <v>76</v>
      </c>
      <c r="D13" s="650">
        <v>95</v>
      </c>
      <c r="E13" s="650">
        <v>110</v>
      </c>
      <c r="F13" s="688">
        <v>118</v>
      </c>
      <c r="G13" s="650">
        <v>108</v>
      </c>
      <c r="H13" s="650">
        <v>110</v>
      </c>
      <c r="I13" s="650">
        <v>108</v>
      </c>
      <c r="J13" s="650">
        <v>95</v>
      </c>
      <c r="K13" s="650">
        <v>96</v>
      </c>
      <c r="L13" s="742">
        <v>99</v>
      </c>
      <c r="M13" s="650">
        <v>89</v>
      </c>
      <c r="N13" s="710">
        <v>84</v>
      </c>
      <c r="O13" s="690">
        <v>118</v>
      </c>
      <c r="P13" s="750">
        <v>76</v>
      </c>
      <c r="Q13" s="750">
        <v>99</v>
      </c>
      <c r="R13" s="561" t="s">
        <v>8</v>
      </c>
      <c r="S13" s="351"/>
      <c r="T13" s="351"/>
      <c r="U13" s="351" t="s">
        <v>45</v>
      </c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</row>
    <row r="14" spans="1:41" ht="33" customHeight="1">
      <c r="A14" s="568" t="s">
        <v>110</v>
      </c>
      <c r="B14" s="555" t="s">
        <v>19</v>
      </c>
      <c r="C14" s="672">
        <v>0</v>
      </c>
      <c r="D14" s="651">
        <v>0</v>
      </c>
      <c r="E14" s="651">
        <v>0</v>
      </c>
      <c r="F14" s="689">
        <v>0</v>
      </c>
      <c r="G14" s="651">
        <v>0</v>
      </c>
      <c r="H14" s="651">
        <v>0</v>
      </c>
      <c r="I14" s="651">
        <v>0</v>
      </c>
      <c r="J14" s="651">
        <v>0</v>
      </c>
      <c r="K14" s="651">
        <v>0</v>
      </c>
      <c r="L14" s="651">
        <v>0</v>
      </c>
      <c r="M14" s="651">
        <v>0</v>
      </c>
      <c r="N14" s="712">
        <v>0</v>
      </c>
      <c r="O14" s="693">
        <v>0</v>
      </c>
      <c r="P14" s="753">
        <v>0</v>
      </c>
      <c r="Q14" s="753">
        <v>0</v>
      </c>
      <c r="R14" s="561" t="s">
        <v>8</v>
      </c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</row>
    <row r="15" spans="1:41" ht="33" customHeight="1">
      <c r="A15" s="567" t="s">
        <v>21</v>
      </c>
      <c r="B15" s="555" t="s">
        <v>19</v>
      </c>
      <c r="C15" s="670">
        <v>188</v>
      </c>
      <c r="D15" s="653">
        <v>192</v>
      </c>
      <c r="E15" s="653">
        <v>222</v>
      </c>
      <c r="F15" s="694">
        <v>874</v>
      </c>
      <c r="G15" s="653">
        <v>1264</v>
      </c>
      <c r="H15" s="653">
        <v>1465</v>
      </c>
      <c r="I15" s="653">
        <v>397</v>
      </c>
      <c r="J15" s="653">
        <v>229</v>
      </c>
      <c r="K15" s="653">
        <v>288</v>
      </c>
      <c r="L15" s="653">
        <v>454</v>
      </c>
      <c r="M15" s="653">
        <v>224</v>
      </c>
      <c r="N15" s="715">
        <v>226</v>
      </c>
      <c r="O15" s="693">
        <v>1465</v>
      </c>
      <c r="P15" s="753">
        <v>188</v>
      </c>
      <c r="Q15" s="753">
        <v>501.9166666666667</v>
      </c>
      <c r="R15" s="561" t="s">
        <v>8</v>
      </c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</row>
    <row r="16" spans="1:41" ht="33" customHeight="1">
      <c r="A16" s="567" t="s">
        <v>22</v>
      </c>
      <c r="B16" s="555" t="s">
        <v>19</v>
      </c>
      <c r="C16" s="670">
        <v>148</v>
      </c>
      <c r="D16" s="653">
        <v>182</v>
      </c>
      <c r="E16" s="653">
        <v>204</v>
      </c>
      <c r="F16" s="694">
        <v>854</v>
      </c>
      <c r="G16" s="653">
        <v>1234</v>
      </c>
      <c r="H16" s="653">
        <v>1446</v>
      </c>
      <c r="I16" s="653">
        <v>362</v>
      </c>
      <c r="J16" s="653">
        <v>223</v>
      </c>
      <c r="K16" s="653">
        <v>266</v>
      </c>
      <c r="L16" s="653">
        <v>433</v>
      </c>
      <c r="M16" s="653">
        <v>214</v>
      </c>
      <c r="N16" s="715">
        <v>206</v>
      </c>
      <c r="O16" s="693">
        <v>1446</v>
      </c>
      <c r="P16" s="753">
        <v>148</v>
      </c>
      <c r="Q16" s="753">
        <v>481</v>
      </c>
      <c r="R16" s="561" t="s">
        <v>8</v>
      </c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</row>
    <row r="17" spans="1:41" ht="33" customHeight="1">
      <c r="A17" s="567" t="s">
        <v>23</v>
      </c>
      <c r="B17" s="555" t="s">
        <v>19</v>
      </c>
      <c r="C17" s="672">
        <v>40</v>
      </c>
      <c r="D17" s="651">
        <v>10</v>
      </c>
      <c r="E17" s="651">
        <v>18</v>
      </c>
      <c r="F17" s="689">
        <v>20</v>
      </c>
      <c r="G17" s="651">
        <v>30</v>
      </c>
      <c r="H17" s="651">
        <v>19</v>
      </c>
      <c r="I17" s="651">
        <v>35</v>
      </c>
      <c r="J17" s="651">
        <v>6</v>
      </c>
      <c r="K17" s="651">
        <v>22</v>
      </c>
      <c r="L17" s="651">
        <v>21</v>
      </c>
      <c r="M17" s="651">
        <v>10</v>
      </c>
      <c r="N17" s="712">
        <v>20</v>
      </c>
      <c r="O17" s="693">
        <v>40</v>
      </c>
      <c r="P17" s="753">
        <v>6</v>
      </c>
      <c r="Q17" s="753">
        <v>20.916666666666668</v>
      </c>
      <c r="R17" s="561" t="s">
        <v>8</v>
      </c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</row>
    <row r="18" spans="1:41" ht="33" customHeight="1">
      <c r="A18" s="567" t="s">
        <v>24</v>
      </c>
      <c r="B18" s="555" t="s">
        <v>19</v>
      </c>
      <c r="C18" s="668">
        <v>80</v>
      </c>
      <c r="D18" s="650">
        <v>95</v>
      </c>
      <c r="E18" s="650">
        <v>106</v>
      </c>
      <c r="F18" s="688">
        <v>217</v>
      </c>
      <c r="G18" s="650">
        <v>281</v>
      </c>
      <c r="H18" s="650">
        <v>307</v>
      </c>
      <c r="I18" s="650">
        <v>140</v>
      </c>
      <c r="J18" s="650">
        <v>119</v>
      </c>
      <c r="K18" s="650">
        <v>126</v>
      </c>
      <c r="L18" s="650">
        <v>144</v>
      </c>
      <c r="M18" s="650">
        <v>106</v>
      </c>
      <c r="N18" s="710">
        <v>109</v>
      </c>
      <c r="O18" s="693">
        <v>307</v>
      </c>
      <c r="P18" s="753">
        <v>80</v>
      </c>
      <c r="Q18" s="753">
        <v>152.5</v>
      </c>
      <c r="R18" s="561" t="s">
        <v>8</v>
      </c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</row>
    <row r="19" spans="1:41" ht="33" customHeight="1">
      <c r="A19" s="567" t="s">
        <v>25</v>
      </c>
      <c r="B19" s="555" t="s">
        <v>19</v>
      </c>
      <c r="C19" s="672">
        <v>76</v>
      </c>
      <c r="D19" s="651">
        <v>95</v>
      </c>
      <c r="E19" s="651">
        <v>106</v>
      </c>
      <c r="F19" s="689">
        <v>118</v>
      </c>
      <c r="G19" s="651">
        <v>108</v>
      </c>
      <c r="H19" s="651">
        <v>110</v>
      </c>
      <c r="I19" s="651">
        <v>108</v>
      </c>
      <c r="J19" s="651">
        <v>95</v>
      </c>
      <c r="K19" s="651">
        <v>96</v>
      </c>
      <c r="L19" s="651">
        <v>99</v>
      </c>
      <c r="M19" s="651">
        <v>89</v>
      </c>
      <c r="N19" s="712">
        <v>84</v>
      </c>
      <c r="O19" s="693">
        <v>118</v>
      </c>
      <c r="P19" s="753">
        <v>76</v>
      </c>
      <c r="Q19" s="753">
        <v>98.66666666666667</v>
      </c>
      <c r="R19" s="561" t="s">
        <v>8</v>
      </c>
      <c r="S19" s="351"/>
      <c r="T19" s="351"/>
      <c r="U19" s="351"/>
      <c r="V19" s="351"/>
      <c r="W19" s="351"/>
      <c r="X19" s="351"/>
      <c r="Y19" s="351"/>
      <c r="Z19" s="597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</row>
    <row r="20" spans="1:41" ht="33" customHeight="1">
      <c r="A20" s="567" t="s">
        <v>26</v>
      </c>
      <c r="B20" s="555" t="s">
        <v>19</v>
      </c>
      <c r="C20" s="672">
        <v>4</v>
      </c>
      <c r="D20" s="651">
        <v>0</v>
      </c>
      <c r="E20" s="651">
        <v>0</v>
      </c>
      <c r="F20" s="689">
        <v>99</v>
      </c>
      <c r="G20" s="651">
        <v>173</v>
      </c>
      <c r="H20" s="651">
        <v>197</v>
      </c>
      <c r="I20" s="651">
        <v>32</v>
      </c>
      <c r="J20" s="651">
        <v>24</v>
      </c>
      <c r="K20" s="651">
        <v>30</v>
      </c>
      <c r="L20" s="651">
        <v>45</v>
      </c>
      <c r="M20" s="651">
        <v>17</v>
      </c>
      <c r="N20" s="712">
        <v>25</v>
      </c>
      <c r="O20" s="693">
        <v>197</v>
      </c>
      <c r="P20" s="753">
        <v>0</v>
      </c>
      <c r="Q20" s="753">
        <v>53.833333333333336</v>
      </c>
      <c r="R20" s="561" t="s">
        <v>8</v>
      </c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</row>
    <row r="21" spans="1:41" ht="33" customHeight="1">
      <c r="A21" s="567" t="s">
        <v>27</v>
      </c>
      <c r="B21" s="555" t="s">
        <v>19</v>
      </c>
      <c r="C21" s="672">
        <v>12</v>
      </c>
      <c r="D21" s="651">
        <v>16</v>
      </c>
      <c r="E21" s="651">
        <v>21</v>
      </c>
      <c r="F21" s="689">
        <v>288</v>
      </c>
      <c r="G21" s="651">
        <v>470</v>
      </c>
      <c r="H21" s="651">
        <v>576</v>
      </c>
      <c r="I21" s="651">
        <v>83</v>
      </c>
      <c r="J21" s="651">
        <v>31</v>
      </c>
      <c r="K21" s="651">
        <v>38</v>
      </c>
      <c r="L21" s="651">
        <v>114</v>
      </c>
      <c r="M21" s="651">
        <v>30</v>
      </c>
      <c r="N21" s="712">
        <v>28</v>
      </c>
      <c r="O21" s="693">
        <v>576</v>
      </c>
      <c r="P21" s="753">
        <v>12</v>
      </c>
      <c r="Q21" s="753">
        <v>142.25</v>
      </c>
      <c r="R21" s="561" t="s">
        <v>8</v>
      </c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</row>
    <row r="22" spans="1:41" ht="33" customHeight="1">
      <c r="A22" s="567" t="s">
        <v>28</v>
      </c>
      <c r="B22" s="555" t="s">
        <v>19</v>
      </c>
      <c r="C22" s="672">
        <v>21</v>
      </c>
      <c r="D22" s="651">
        <v>23</v>
      </c>
      <c r="E22" s="651">
        <v>29</v>
      </c>
      <c r="F22" s="689">
        <v>76</v>
      </c>
      <c r="G22" s="651">
        <v>92</v>
      </c>
      <c r="H22" s="651">
        <v>104</v>
      </c>
      <c r="I22" s="651">
        <v>35</v>
      </c>
      <c r="J22" s="651">
        <v>40</v>
      </c>
      <c r="K22" s="651">
        <v>45</v>
      </c>
      <c r="L22" s="651">
        <v>55</v>
      </c>
      <c r="M22" s="651">
        <v>35</v>
      </c>
      <c r="N22" s="712">
        <v>34</v>
      </c>
      <c r="O22" s="693">
        <v>104</v>
      </c>
      <c r="P22" s="753">
        <v>21</v>
      </c>
      <c r="Q22" s="753">
        <v>49.083333333333336</v>
      </c>
      <c r="R22" s="561" t="s">
        <v>8</v>
      </c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</row>
    <row r="23" spans="1:41" ht="33" customHeight="1">
      <c r="A23" s="567" t="s">
        <v>29</v>
      </c>
      <c r="B23" s="555" t="s">
        <v>19</v>
      </c>
      <c r="C23" s="686">
        <v>4.92</v>
      </c>
      <c r="D23" s="649">
        <v>4.21</v>
      </c>
      <c r="E23" s="649">
        <v>5.39</v>
      </c>
      <c r="F23" s="687">
        <v>5.12</v>
      </c>
      <c r="G23" s="649">
        <v>2.24</v>
      </c>
      <c r="H23" s="649">
        <v>3.87</v>
      </c>
      <c r="I23" s="649">
        <v>3.79</v>
      </c>
      <c r="J23" s="649">
        <v>3</v>
      </c>
      <c r="K23" s="649">
        <v>3.6</v>
      </c>
      <c r="L23" s="743">
        <v>2.2</v>
      </c>
      <c r="M23" s="649">
        <v>2.92</v>
      </c>
      <c r="N23" s="708">
        <v>4.39</v>
      </c>
      <c r="O23" s="686">
        <v>5.39</v>
      </c>
      <c r="P23" s="749">
        <v>2.2</v>
      </c>
      <c r="Q23" s="749">
        <v>3.805000000000001</v>
      </c>
      <c r="R23" s="561" t="s">
        <v>8</v>
      </c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</row>
    <row r="24" spans="1:41" ht="33" customHeight="1">
      <c r="A24" s="567" t="s">
        <v>30</v>
      </c>
      <c r="B24" s="555" t="s">
        <v>19</v>
      </c>
      <c r="C24" s="673">
        <v>0.029</v>
      </c>
      <c r="D24" s="654">
        <v>0.034</v>
      </c>
      <c r="E24" s="654">
        <v>0.014</v>
      </c>
      <c r="F24" s="695">
        <v>0.043</v>
      </c>
      <c r="G24" s="654" t="s">
        <v>108</v>
      </c>
      <c r="H24" s="654">
        <v>0.037</v>
      </c>
      <c r="I24" s="654">
        <v>0.022</v>
      </c>
      <c r="J24" s="654">
        <v>0.015</v>
      </c>
      <c r="K24" s="654">
        <v>0.033</v>
      </c>
      <c r="L24" s="652">
        <v>0.052</v>
      </c>
      <c r="M24" s="654">
        <v>0.042</v>
      </c>
      <c r="N24" s="718">
        <v>0.024</v>
      </c>
      <c r="O24" s="755">
        <v>0.052</v>
      </c>
      <c r="P24" s="754" t="s">
        <v>108</v>
      </c>
      <c r="Q24" s="754">
        <v>0.031000000000000003</v>
      </c>
      <c r="R24" s="561" t="s">
        <v>113</v>
      </c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</row>
    <row r="25" spans="1:41" s="407" customFormat="1" ht="33" customHeight="1">
      <c r="A25" s="567" t="s">
        <v>32</v>
      </c>
      <c r="B25" s="555" t="s">
        <v>19</v>
      </c>
      <c r="C25" s="673">
        <v>0.88</v>
      </c>
      <c r="D25" s="654">
        <v>0.56</v>
      </c>
      <c r="E25" s="654">
        <v>0.69</v>
      </c>
      <c r="F25" s="695">
        <v>1.37</v>
      </c>
      <c r="G25" s="654">
        <v>1.12</v>
      </c>
      <c r="H25" s="654">
        <v>1.37</v>
      </c>
      <c r="I25" s="654">
        <v>0.81</v>
      </c>
      <c r="J25" s="654">
        <v>1</v>
      </c>
      <c r="K25" s="654">
        <v>0.82</v>
      </c>
      <c r="L25" s="654">
        <v>0.86</v>
      </c>
      <c r="M25" s="654">
        <v>1.2</v>
      </c>
      <c r="N25" s="717">
        <v>0.74</v>
      </c>
      <c r="O25" s="755">
        <v>1.37</v>
      </c>
      <c r="P25" s="754">
        <v>0.56</v>
      </c>
      <c r="Q25" s="754">
        <v>0.9516666666666667</v>
      </c>
      <c r="R25" s="560" t="s">
        <v>114</v>
      </c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  <c r="AG25" s="406"/>
      <c r="AH25" s="406"/>
      <c r="AI25" s="406"/>
      <c r="AJ25" s="406"/>
      <c r="AK25" s="406"/>
      <c r="AL25" s="406"/>
      <c r="AM25" s="406"/>
      <c r="AN25" s="406"/>
      <c r="AO25" s="406"/>
    </row>
    <row r="26" spans="1:41" ht="33" customHeight="1">
      <c r="A26" s="567" t="s">
        <v>33</v>
      </c>
      <c r="B26" s="555" t="s">
        <v>19</v>
      </c>
      <c r="C26" s="673">
        <v>0.019</v>
      </c>
      <c r="D26" s="654">
        <v>0.005</v>
      </c>
      <c r="E26" s="654">
        <v>0.004</v>
      </c>
      <c r="F26" s="695">
        <v>0.02</v>
      </c>
      <c r="G26" s="654">
        <v>0.017</v>
      </c>
      <c r="H26" s="654">
        <v>0.018</v>
      </c>
      <c r="I26" s="651">
        <v>0.01</v>
      </c>
      <c r="J26" s="651">
        <v>0.085</v>
      </c>
      <c r="K26" s="654">
        <v>0.01</v>
      </c>
      <c r="L26" s="654">
        <v>0.015</v>
      </c>
      <c r="M26" s="652">
        <v>0.01</v>
      </c>
      <c r="N26" s="718">
        <v>0.006</v>
      </c>
      <c r="O26" s="755">
        <v>0.085</v>
      </c>
      <c r="P26" s="754">
        <v>0.004</v>
      </c>
      <c r="Q26" s="754">
        <v>0.018583333333333337</v>
      </c>
      <c r="R26" s="561" t="s">
        <v>8</v>
      </c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</row>
    <row r="27" spans="1:41" ht="33" customHeight="1">
      <c r="A27" s="567" t="s">
        <v>85</v>
      </c>
      <c r="B27" s="555" t="s">
        <v>19</v>
      </c>
      <c r="C27" s="666">
        <v>1.4</v>
      </c>
      <c r="D27" s="649">
        <v>1.4</v>
      </c>
      <c r="E27" s="649">
        <v>3</v>
      </c>
      <c r="F27" s="687">
        <v>1.8</v>
      </c>
      <c r="G27" s="649">
        <v>1.7</v>
      </c>
      <c r="H27" s="649">
        <v>1.8</v>
      </c>
      <c r="I27" s="649">
        <v>1.2</v>
      </c>
      <c r="J27" s="649">
        <v>1.6</v>
      </c>
      <c r="K27" s="649">
        <v>1.6</v>
      </c>
      <c r="L27" s="654">
        <v>1.5</v>
      </c>
      <c r="M27" s="654">
        <v>1.9</v>
      </c>
      <c r="N27" s="717">
        <v>0.9</v>
      </c>
      <c r="O27" s="686">
        <v>3</v>
      </c>
      <c r="P27" s="749">
        <v>0.9</v>
      </c>
      <c r="Q27" s="749">
        <v>1.6499999999999997</v>
      </c>
      <c r="R27" s="559" t="s">
        <v>8</v>
      </c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</row>
    <row r="28" spans="1:41" ht="33" customHeight="1">
      <c r="A28" s="567" t="s">
        <v>86</v>
      </c>
      <c r="B28" s="555" t="s">
        <v>19</v>
      </c>
      <c r="C28" s="664">
        <v>0.22</v>
      </c>
      <c r="D28" s="652">
        <v>0.12</v>
      </c>
      <c r="E28" s="652">
        <v>0.11</v>
      </c>
      <c r="F28" s="692">
        <v>0.22</v>
      </c>
      <c r="G28" s="652">
        <v>0.18</v>
      </c>
      <c r="H28" s="652">
        <v>0.21</v>
      </c>
      <c r="I28" s="652">
        <v>0.16</v>
      </c>
      <c r="J28" s="652">
        <v>0.12</v>
      </c>
      <c r="K28" s="652">
        <v>0.1</v>
      </c>
      <c r="L28" s="652">
        <v>0.11</v>
      </c>
      <c r="M28" s="652">
        <v>0.14</v>
      </c>
      <c r="N28" s="718">
        <v>0.12</v>
      </c>
      <c r="O28" s="691">
        <v>0.22</v>
      </c>
      <c r="P28" s="752">
        <v>0.1</v>
      </c>
      <c r="Q28" s="752">
        <v>0.15083333333333335</v>
      </c>
      <c r="R28" s="559" t="s">
        <v>8</v>
      </c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</row>
    <row r="29" spans="1:41" ht="33" customHeight="1">
      <c r="A29" s="567" t="s">
        <v>34</v>
      </c>
      <c r="B29" s="555" t="s">
        <v>19</v>
      </c>
      <c r="C29" s="666">
        <v>24.3</v>
      </c>
      <c r="D29" s="649">
        <v>29.4</v>
      </c>
      <c r="E29" s="649">
        <v>32</v>
      </c>
      <c r="F29" s="687">
        <v>38.7</v>
      </c>
      <c r="G29" s="649">
        <v>47</v>
      </c>
      <c r="H29" s="649">
        <v>48.3</v>
      </c>
      <c r="I29" s="649">
        <v>35.1</v>
      </c>
      <c r="J29" s="649">
        <v>35</v>
      </c>
      <c r="K29" s="649">
        <v>37.7</v>
      </c>
      <c r="L29" s="649">
        <v>34.8</v>
      </c>
      <c r="M29" s="649">
        <v>31.3</v>
      </c>
      <c r="N29" s="708">
        <v>30.1</v>
      </c>
      <c r="O29" s="686">
        <v>48.3</v>
      </c>
      <c r="P29" s="749">
        <v>24.3</v>
      </c>
      <c r="Q29" s="749">
        <v>35.30833333333333</v>
      </c>
      <c r="R29" s="561" t="s">
        <v>8</v>
      </c>
      <c r="S29" s="351"/>
      <c r="T29" s="351"/>
      <c r="U29" s="351"/>
      <c r="V29" s="351" t="s">
        <v>45</v>
      </c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</row>
    <row r="30" spans="1:41" ht="33" customHeight="1">
      <c r="A30" s="567" t="s">
        <v>35</v>
      </c>
      <c r="B30" s="555" t="s">
        <v>19</v>
      </c>
      <c r="C30" s="676">
        <v>0.7995</v>
      </c>
      <c r="D30" s="656">
        <v>0.4306</v>
      </c>
      <c r="E30" s="656">
        <v>0.3756</v>
      </c>
      <c r="F30" s="771">
        <v>0.276</v>
      </c>
      <c r="G30" s="656">
        <v>0.4281</v>
      </c>
      <c r="H30" s="656">
        <v>0.3504</v>
      </c>
      <c r="I30" s="651">
        <v>0.5364</v>
      </c>
      <c r="J30" s="651">
        <v>0.1528</v>
      </c>
      <c r="K30" s="656">
        <v>0.2684</v>
      </c>
      <c r="L30" s="652">
        <v>0.2554</v>
      </c>
      <c r="M30" s="652">
        <v>0.166</v>
      </c>
      <c r="N30" s="718">
        <v>0.5085</v>
      </c>
      <c r="O30" s="700">
        <v>0.7995</v>
      </c>
      <c r="P30" s="760">
        <v>0.1528</v>
      </c>
      <c r="Q30" s="760">
        <v>0.3791</v>
      </c>
      <c r="R30" s="561" t="s">
        <v>8</v>
      </c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</row>
    <row r="31" spans="1:41" ht="33" customHeight="1">
      <c r="A31" s="567" t="s">
        <v>36</v>
      </c>
      <c r="B31" s="555" t="s">
        <v>19</v>
      </c>
      <c r="C31" s="664">
        <v>0.33</v>
      </c>
      <c r="D31" s="652">
        <v>0.26</v>
      </c>
      <c r="E31" s="652">
        <v>0.38</v>
      </c>
      <c r="F31" s="689">
        <v>0.42</v>
      </c>
      <c r="G31" s="652">
        <v>0.44</v>
      </c>
      <c r="H31" s="652">
        <v>0.41</v>
      </c>
      <c r="I31" s="652">
        <v>0.19</v>
      </c>
      <c r="J31" s="651">
        <v>0.29</v>
      </c>
      <c r="K31" s="652">
        <v>0.37</v>
      </c>
      <c r="L31" s="652">
        <v>0.33</v>
      </c>
      <c r="M31" s="652">
        <v>0.24</v>
      </c>
      <c r="N31" s="718">
        <v>0.32</v>
      </c>
      <c r="O31" s="691">
        <v>0.44</v>
      </c>
      <c r="P31" s="752">
        <v>0.19</v>
      </c>
      <c r="Q31" s="752">
        <v>0.33166666666666667</v>
      </c>
      <c r="R31" s="561" t="s">
        <v>8</v>
      </c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</row>
    <row r="32" spans="1:41" ht="33" customHeight="1">
      <c r="A32" s="567" t="s">
        <v>37</v>
      </c>
      <c r="B32" s="555" t="s">
        <v>19</v>
      </c>
      <c r="C32" s="676">
        <v>0.0753</v>
      </c>
      <c r="D32" s="656">
        <v>0.0589</v>
      </c>
      <c r="E32" s="656">
        <v>0.0523</v>
      </c>
      <c r="F32" s="771">
        <v>0.0509</v>
      </c>
      <c r="G32" s="656">
        <v>0.071</v>
      </c>
      <c r="H32" s="656">
        <v>0.0411</v>
      </c>
      <c r="I32" s="656">
        <v>0.0406</v>
      </c>
      <c r="J32" s="656">
        <v>0.0282</v>
      </c>
      <c r="K32" s="656">
        <v>0.0411</v>
      </c>
      <c r="L32" s="652">
        <v>0.0429</v>
      </c>
      <c r="M32" s="652">
        <v>0.0208</v>
      </c>
      <c r="N32" s="718">
        <v>0.0783</v>
      </c>
      <c r="O32" s="691">
        <v>0.08</v>
      </c>
      <c r="P32" s="752">
        <v>0.0208</v>
      </c>
      <c r="Q32" s="752">
        <v>0.05025833333333334</v>
      </c>
      <c r="R32" s="562" t="s">
        <v>115</v>
      </c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</row>
    <row r="33" spans="1:41" ht="33" customHeight="1">
      <c r="A33" s="567" t="s">
        <v>38</v>
      </c>
      <c r="B33" s="555" t="s">
        <v>19</v>
      </c>
      <c r="C33" s="664">
        <v>4.62</v>
      </c>
      <c r="D33" s="652">
        <v>5.16</v>
      </c>
      <c r="E33" s="652">
        <v>6.24</v>
      </c>
      <c r="F33" s="696">
        <v>28.86</v>
      </c>
      <c r="G33" s="652">
        <v>39.24</v>
      </c>
      <c r="H33" s="652">
        <v>44.7</v>
      </c>
      <c r="I33" s="652">
        <v>12.54</v>
      </c>
      <c r="J33" s="651">
        <v>7.56</v>
      </c>
      <c r="K33" s="652">
        <v>7.62</v>
      </c>
      <c r="L33" s="652">
        <v>13.68</v>
      </c>
      <c r="M33" s="652">
        <v>6.66</v>
      </c>
      <c r="N33" s="718">
        <v>8.1</v>
      </c>
      <c r="O33" s="691">
        <v>44.7</v>
      </c>
      <c r="P33" s="752">
        <v>4.62</v>
      </c>
      <c r="Q33" s="752">
        <v>15.415</v>
      </c>
      <c r="R33" s="561" t="s">
        <v>8</v>
      </c>
      <c r="S33" s="351" t="s">
        <v>45</v>
      </c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</row>
    <row r="34" spans="1:41" ht="33" customHeight="1">
      <c r="A34" s="567" t="s">
        <v>157</v>
      </c>
      <c r="B34" s="555" t="s">
        <v>19</v>
      </c>
      <c r="C34" s="675" t="s">
        <v>50</v>
      </c>
      <c r="D34" s="652" t="s">
        <v>50</v>
      </c>
      <c r="E34" s="652" t="s">
        <v>50</v>
      </c>
      <c r="F34" s="769" t="s">
        <v>8</v>
      </c>
      <c r="G34" s="652" t="s">
        <v>8</v>
      </c>
      <c r="H34" s="769" t="s">
        <v>8</v>
      </c>
      <c r="I34" s="652" t="s">
        <v>50</v>
      </c>
      <c r="J34" s="651" t="s">
        <v>50</v>
      </c>
      <c r="K34" s="652" t="s">
        <v>8</v>
      </c>
      <c r="L34" s="652" t="s">
        <v>8</v>
      </c>
      <c r="M34" s="652" t="s">
        <v>8</v>
      </c>
      <c r="N34" s="731" t="s">
        <v>50</v>
      </c>
      <c r="O34" s="691" t="s">
        <v>50</v>
      </c>
      <c r="P34" s="752" t="s">
        <v>50</v>
      </c>
      <c r="Q34" s="752" t="s">
        <v>50</v>
      </c>
      <c r="R34" s="56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</row>
    <row r="35" spans="1:18" ht="33" customHeight="1">
      <c r="A35" s="567" t="s">
        <v>51</v>
      </c>
      <c r="B35" s="555" t="s">
        <v>19</v>
      </c>
      <c r="C35" s="656" t="s">
        <v>50</v>
      </c>
      <c r="D35" s="655" t="s">
        <v>108</v>
      </c>
      <c r="E35" s="652" t="s">
        <v>50</v>
      </c>
      <c r="F35" s="733" t="s">
        <v>50</v>
      </c>
      <c r="G35" s="656" t="s">
        <v>159</v>
      </c>
      <c r="H35" s="733" t="s">
        <v>50</v>
      </c>
      <c r="I35" s="733" t="s">
        <v>50</v>
      </c>
      <c r="J35" s="651" t="s">
        <v>108</v>
      </c>
      <c r="K35" s="656" t="s">
        <v>8</v>
      </c>
      <c r="L35" s="656" t="s">
        <v>8</v>
      </c>
      <c r="M35" s="652" t="s">
        <v>108</v>
      </c>
      <c r="N35" s="656" t="s">
        <v>8</v>
      </c>
      <c r="O35" s="756" t="s">
        <v>159</v>
      </c>
      <c r="P35" s="752" t="s">
        <v>108</v>
      </c>
      <c r="Q35" s="757" t="s">
        <v>159</v>
      </c>
      <c r="R35" s="561" t="s">
        <v>116</v>
      </c>
    </row>
    <row r="36" spans="1:25" ht="33" customHeight="1">
      <c r="A36" s="567" t="s">
        <v>53</v>
      </c>
      <c r="B36" s="555" t="s">
        <v>19</v>
      </c>
      <c r="C36" s="652" t="s">
        <v>50</v>
      </c>
      <c r="D36" s="652" t="s">
        <v>154</v>
      </c>
      <c r="E36" s="652" t="s">
        <v>50</v>
      </c>
      <c r="F36" s="734" t="s">
        <v>50</v>
      </c>
      <c r="G36" s="652" t="s">
        <v>154</v>
      </c>
      <c r="H36" s="734" t="s">
        <v>50</v>
      </c>
      <c r="I36" s="734" t="s">
        <v>50</v>
      </c>
      <c r="J36" s="651" t="s">
        <v>154</v>
      </c>
      <c r="K36" s="652" t="s">
        <v>8</v>
      </c>
      <c r="L36" s="652" t="s">
        <v>8</v>
      </c>
      <c r="M36" s="652" t="s">
        <v>154</v>
      </c>
      <c r="N36" s="652" t="s">
        <v>8</v>
      </c>
      <c r="O36" s="756" t="s">
        <v>154</v>
      </c>
      <c r="P36" s="752" t="s">
        <v>154</v>
      </c>
      <c r="Q36" s="757" t="s">
        <v>154</v>
      </c>
      <c r="R36" s="561" t="s">
        <v>118</v>
      </c>
      <c r="S36" s="349" t="s">
        <v>45</v>
      </c>
      <c r="Y36" s="349" t="s">
        <v>45</v>
      </c>
    </row>
    <row r="37" spans="1:23" ht="33" customHeight="1">
      <c r="A37" s="567" t="s">
        <v>54</v>
      </c>
      <c r="B37" s="555" t="s">
        <v>19</v>
      </c>
      <c r="C37" s="652" t="s">
        <v>50</v>
      </c>
      <c r="D37" s="652">
        <v>0.004</v>
      </c>
      <c r="E37" s="652" t="s">
        <v>50</v>
      </c>
      <c r="F37" s="734" t="s">
        <v>50</v>
      </c>
      <c r="G37" s="654">
        <v>0.006</v>
      </c>
      <c r="H37" s="734" t="s">
        <v>50</v>
      </c>
      <c r="I37" s="734" t="s">
        <v>50</v>
      </c>
      <c r="J37" s="651">
        <v>0.005</v>
      </c>
      <c r="K37" s="652" t="s">
        <v>8</v>
      </c>
      <c r="L37" s="652" t="s">
        <v>8</v>
      </c>
      <c r="M37" s="654">
        <v>0.001</v>
      </c>
      <c r="N37" s="652" t="s">
        <v>8</v>
      </c>
      <c r="O37" s="755">
        <v>0.006</v>
      </c>
      <c r="P37" s="770">
        <v>0.001</v>
      </c>
      <c r="Q37" s="754">
        <v>0.004</v>
      </c>
      <c r="R37" s="561" t="s">
        <v>119</v>
      </c>
      <c r="W37" s="349" t="s">
        <v>45</v>
      </c>
    </row>
    <row r="38" spans="1:22" ht="33" customHeight="1">
      <c r="A38" s="567" t="s">
        <v>55</v>
      </c>
      <c r="B38" s="555" t="s">
        <v>19</v>
      </c>
      <c r="C38" s="656" t="s">
        <v>50</v>
      </c>
      <c r="D38" s="657">
        <v>0.0044</v>
      </c>
      <c r="E38" s="652" t="s">
        <v>50</v>
      </c>
      <c r="F38" s="735" t="s">
        <v>50</v>
      </c>
      <c r="G38" s="657" t="s">
        <v>108</v>
      </c>
      <c r="H38" s="735" t="s">
        <v>50</v>
      </c>
      <c r="I38" s="735" t="s">
        <v>50</v>
      </c>
      <c r="J38" s="657">
        <v>0.0037</v>
      </c>
      <c r="K38" s="657" t="s">
        <v>8</v>
      </c>
      <c r="L38" s="657" t="s">
        <v>8</v>
      </c>
      <c r="M38" s="657" t="s">
        <v>108</v>
      </c>
      <c r="N38" s="657" t="s">
        <v>8</v>
      </c>
      <c r="O38" s="758">
        <v>0.0044</v>
      </c>
      <c r="P38" s="759" t="s">
        <v>108</v>
      </c>
      <c r="Q38" s="759">
        <v>0.00405</v>
      </c>
      <c r="R38" s="561" t="s">
        <v>120</v>
      </c>
      <c r="V38" s="349" t="s">
        <v>45</v>
      </c>
    </row>
    <row r="39" spans="1:23" ht="33" customHeight="1">
      <c r="A39" s="567" t="s">
        <v>56</v>
      </c>
      <c r="B39" s="555" t="s">
        <v>19</v>
      </c>
      <c r="C39" s="656" t="s">
        <v>50</v>
      </c>
      <c r="D39" s="657" t="s">
        <v>108</v>
      </c>
      <c r="E39" s="652" t="s">
        <v>50</v>
      </c>
      <c r="F39" s="733" t="s">
        <v>50</v>
      </c>
      <c r="G39" s="657" t="s">
        <v>108</v>
      </c>
      <c r="H39" s="733" t="s">
        <v>50</v>
      </c>
      <c r="I39" s="733" t="s">
        <v>50</v>
      </c>
      <c r="J39" s="656" t="s">
        <v>108</v>
      </c>
      <c r="K39" s="656" t="s">
        <v>8</v>
      </c>
      <c r="L39" s="656" t="s">
        <v>8</v>
      </c>
      <c r="M39" s="656" t="s">
        <v>108</v>
      </c>
      <c r="N39" s="656" t="s">
        <v>8</v>
      </c>
      <c r="O39" s="758" t="s">
        <v>108</v>
      </c>
      <c r="P39" s="757" t="s">
        <v>108</v>
      </c>
      <c r="Q39" s="759" t="s">
        <v>108</v>
      </c>
      <c r="R39" s="561" t="s">
        <v>120</v>
      </c>
      <c r="T39" s="349" t="s">
        <v>45</v>
      </c>
      <c r="W39" s="349" t="s">
        <v>45</v>
      </c>
    </row>
    <row r="40" spans="1:18" ht="33" customHeight="1">
      <c r="A40" s="567" t="s">
        <v>57</v>
      </c>
      <c r="B40" s="555" t="s">
        <v>19</v>
      </c>
      <c r="C40" s="657" t="s">
        <v>50</v>
      </c>
      <c r="D40" s="657" t="s">
        <v>108</v>
      </c>
      <c r="E40" s="652" t="s">
        <v>50</v>
      </c>
      <c r="F40" s="735" t="s">
        <v>50</v>
      </c>
      <c r="G40" s="657" t="s">
        <v>108</v>
      </c>
      <c r="H40" s="735" t="s">
        <v>50</v>
      </c>
      <c r="I40" s="735" t="s">
        <v>50</v>
      </c>
      <c r="J40" s="657" t="s">
        <v>108</v>
      </c>
      <c r="K40" s="657" t="s">
        <v>8</v>
      </c>
      <c r="L40" s="657" t="s">
        <v>8</v>
      </c>
      <c r="M40" s="657" t="s">
        <v>108</v>
      </c>
      <c r="N40" s="657" t="s">
        <v>8</v>
      </c>
      <c r="O40" s="756" t="s">
        <v>108</v>
      </c>
      <c r="P40" s="757" t="s">
        <v>108</v>
      </c>
      <c r="Q40" s="757" t="s">
        <v>108</v>
      </c>
      <c r="R40" s="561" t="s">
        <v>121</v>
      </c>
    </row>
    <row r="41" spans="1:18" ht="33" customHeight="1">
      <c r="A41" s="567" t="s">
        <v>141</v>
      </c>
      <c r="B41" s="555" t="s">
        <v>19</v>
      </c>
      <c r="C41" s="657" t="s">
        <v>50</v>
      </c>
      <c r="D41" s="652">
        <v>22</v>
      </c>
      <c r="E41" s="652" t="s">
        <v>50</v>
      </c>
      <c r="F41" s="734" t="s">
        <v>50</v>
      </c>
      <c r="G41" s="652">
        <v>286.2</v>
      </c>
      <c r="H41" s="734" t="s">
        <v>50</v>
      </c>
      <c r="I41" s="734" t="s">
        <v>50</v>
      </c>
      <c r="J41" s="652">
        <v>30.69</v>
      </c>
      <c r="K41" s="652" t="s">
        <v>8</v>
      </c>
      <c r="L41" s="652" t="s">
        <v>8</v>
      </c>
      <c r="M41" s="652">
        <v>28.02</v>
      </c>
      <c r="N41" s="652" t="s">
        <v>8</v>
      </c>
      <c r="O41" s="691">
        <v>286.2</v>
      </c>
      <c r="P41" s="752">
        <v>22</v>
      </c>
      <c r="Q41" s="752">
        <v>91.72749999999999</v>
      </c>
      <c r="R41" s="559" t="s">
        <v>8</v>
      </c>
    </row>
    <row r="42" spans="1:18" ht="33" customHeight="1">
      <c r="A42" s="567" t="s">
        <v>142</v>
      </c>
      <c r="B42" s="555" t="s">
        <v>19</v>
      </c>
      <c r="C42" s="657" t="s">
        <v>50</v>
      </c>
      <c r="D42" s="652">
        <v>4.86</v>
      </c>
      <c r="E42" s="652" t="s">
        <v>50</v>
      </c>
      <c r="F42" s="733" t="s">
        <v>50</v>
      </c>
      <c r="G42" s="652">
        <v>14.25</v>
      </c>
      <c r="H42" s="733" t="s">
        <v>50</v>
      </c>
      <c r="I42" s="733" t="s">
        <v>50</v>
      </c>
      <c r="J42" s="652">
        <v>4.29</v>
      </c>
      <c r="K42" s="652" t="s">
        <v>8</v>
      </c>
      <c r="L42" s="652" t="s">
        <v>8</v>
      </c>
      <c r="M42" s="652">
        <v>3.99</v>
      </c>
      <c r="N42" s="652" t="s">
        <v>8</v>
      </c>
      <c r="O42" s="691">
        <v>14.25</v>
      </c>
      <c r="P42" s="752">
        <v>3.99</v>
      </c>
      <c r="Q42" s="752">
        <v>6.8475</v>
      </c>
      <c r="R42" s="559" t="s">
        <v>8</v>
      </c>
    </row>
    <row r="43" spans="1:24" ht="33" customHeight="1">
      <c r="A43" s="856" t="s">
        <v>88</v>
      </c>
      <c r="B43" s="857" t="s">
        <v>19</v>
      </c>
      <c r="C43" s="862">
        <v>5.1</v>
      </c>
      <c r="D43" s="859">
        <v>5.7</v>
      </c>
      <c r="E43" s="859">
        <v>6.8</v>
      </c>
      <c r="F43" s="866">
        <v>6.1</v>
      </c>
      <c r="G43" s="859">
        <v>4.5</v>
      </c>
      <c r="H43" s="859">
        <v>3.6</v>
      </c>
      <c r="I43" s="859">
        <v>2.9</v>
      </c>
      <c r="J43" s="859">
        <v>3.3</v>
      </c>
      <c r="K43" s="859">
        <v>4</v>
      </c>
      <c r="L43" s="859">
        <v>3.4</v>
      </c>
      <c r="M43" s="859">
        <v>2.9</v>
      </c>
      <c r="N43" s="861">
        <v>4.6</v>
      </c>
      <c r="O43" s="862">
        <v>6.8</v>
      </c>
      <c r="P43" s="863">
        <v>2.9</v>
      </c>
      <c r="Q43" s="863">
        <v>4.408333333333333</v>
      </c>
      <c r="R43" s="864" t="s">
        <v>8</v>
      </c>
      <c r="X43" s="349" t="s">
        <v>45</v>
      </c>
    </row>
    <row r="44" spans="1:18" ht="33" customHeight="1">
      <c r="A44" s="638" t="s">
        <v>147</v>
      </c>
      <c r="B44" s="639" t="s">
        <v>19</v>
      </c>
      <c r="C44" s="686">
        <v>4.8</v>
      </c>
      <c r="D44" s="659">
        <v>5.3</v>
      </c>
      <c r="E44" s="649">
        <v>6.1</v>
      </c>
      <c r="F44" s="698">
        <v>5.6</v>
      </c>
      <c r="G44" s="649">
        <v>3.8</v>
      </c>
      <c r="H44" s="649">
        <v>3.2</v>
      </c>
      <c r="I44" s="649">
        <v>2.4</v>
      </c>
      <c r="J44" s="649">
        <v>2.8</v>
      </c>
      <c r="K44" s="649">
        <v>3.4</v>
      </c>
      <c r="L44" s="649">
        <v>2.8</v>
      </c>
      <c r="M44" s="649">
        <v>2.6</v>
      </c>
      <c r="N44" s="708">
        <v>3.9</v>
      </c>
      <c r="O44" s="686">
        <v>6.1</v>
      </c>
      <c r="P44" s="749">
        <v>2.4</v>
      </c>
      <c r="Q44" s="749">
        <v>3.8916666666666657</v>
      </c>
      <c r="R44" s="559" t="s">
        <v>8</v>
      </c>
    </row>
    <row r="45" spans="1:18" ht="33" customHeight="1">
      <c r="A45" s="642" t="s">
        <v>148</v>
      </c>
      <c r="B45" s="643" t="s">
        <v>149</v>
      </c>
      <c r="C45" s="700">
        <v>0.1563</v>
      </c>
      <c r="D45" s="661">
        <v>0.1791</v>
      </c>
      <c r="E45" s="656">
        <v>0.1835</v>
      </c>
      <c r="F45" s="738">
        <v>0.16</v>
      </c>
      <c r="G45" s="656">
        <v>0.1132</v>
      </c>
      <c r="H45" s="656">
        <v>0.0759</v>
      </c>
      <c r="I45" s="656">
        <v>0.0618</v>
      </c>
      <c r="J45" s="656">
        <v>0.0835</v>
      </c>
      <c r="K45" s="656">
        <v>0.0852</v>
      </c>
      <c r="L45" s="656">
        <v>0.07713</v>
      </c>
      <c r="M45" s="656">
        <v>0.065</v>
      </c>
      <c r="N45" s="723">
        <v>0.1163</v>
      </c>
      <c r="O45" s="700">
        <v>0.1835</v>
      </c>
      <c r="P45" s="760">
        <v>0.0618</v>
      </c>
      <c r="Q45" s="760">
        <v>0.11307749999999998</v>
      </c>
      <c r="R45" s="559" t="s">
        <v>8</v>
      </c>
    </row>
    <row r="46" spans="1:18" ht="33" customHeight="1">
      <c r="A46" s="640" t="s">
        <v>150</v>
      </c>
      <c r="B46" s="641" t="s">
        <v>151</v>
      </c>
      <c r="C46" s="691">
        <v>3.28</v>
      </c>
      <c r="D46" s="660">
        <v>3.35</v>
      </c>
      <c r="E46" s="652">
        <v>3.03</v>
      </c>
      <c r="F46" s="737">
        <v>2.86</v>
      </c>
      <c r="G46" s="652">
        <v>3.01</v>
      </c>
      <c r="H46" s="652">
        <v>2.39</v>
      </c>
      <c r="I46" s="652">
        <v>2.57</v>
      </c>
      <c r="J46" s="652">
        <v>2.95</v>
      </c>
      <c r="K46" s="652">
        <v>2.52</v>
      </c>
      <c r="L46" s="652">
        <v>2.8</v>
      </c>
      <c r="M46" s="652">
        <v>2.54</v>
      </c>
      <c r="N46" s="718">
        <v>2.97</v>
      </c>
      <c r="O46" s="691">
        <v>3.35</v>
      </c>
      <c r="P46" s="752">
        <v>2.39</v>
      </c>
      <c r="Q46" s="752">
        <v>2.855833333333333</v>
      </c>
      <c r="R46" s="559" t="s">
        <v>8</v>
      </c>
    </row>
    <row r="47" spans="1:25" ht="33" customHeight="1">
      <c r="A47" s="568" t="s">
        <v>39</v>
      </c>
      <c r="B47" s="555" t="s">
        <v>19</v>
      </c>
      <c r="C47" s="686">
        <v>3.1</v>
      </c>
      <c r="D47" s="649">
        <v>2.8</v>
      </c>
      <c r="E47" s="649">
        <v>3.4</v>
      </c>
      <c r="F47" s="698">
        <v>2.7</v>
      </c>
      <c r="G47" s="649">
        <v>3</v>
      </c>
      <c r="H47" s="649">
        <v>3.3</v>
      </c>
      <c r="I47" s="649">
        <v>5.6</v>
      </c>
      <c r="J47" s="649">
        <v>1.8</v>
      </c>
      <c r="K47" s="649">
        <v>6.6</v>
      </c>
      <c r="L47" s="743">
        <v>5.8</v>
      </c>
      <c r="M47" s="649">
        <v>2.6</v>
      </c>
      <c r="N47" s="708">
        <v>2.4</v>
      </c>
      <c r="O47" s="686">
        <v>6.6</v>
      </c>
      <c r="P47" s="749">
        <v>1.8</v>
      </c>
      <c r="Q47" s="749">
        <v>3.5916666666666663</v>
      </c>
      <c r="R47" s="562" t="s">
        <v>132</v>
      </c>
      <c r="Y47" s="349" t="s">
        <v>45</v>
      </c>
    </row>
    <row r="48" spans="1:20" ht="33" customHeight="1">
      <c r="A48" s="567" t="s">
        <v>40</v>
      </c>
      <c r="B48" s="555" t="s">
        <v>19</v>
      </c>
      <c r="C48" s="666">
        <v>1.1</v>
      </c>
      <c r="D48" s="649">
        <v>2.1</v>
      </c>
      <c r="E48" s="649">
        <v>2</v>
      </c>
      <c r="F48" s="698">
        <v>2</v>
      </c>
      <c r="G48" s="649">
        <v>1.5</v>
      </c>
      <c r="H48" s="649">
        <v>3.2</v>
      </c>
      <c r="I48" s="649">
        <v>2.1</v>
      </c>
      <c r="J48" s="649">
        <v>2.8</v>
      </c>
      <c r="K48" s="649">
        <v>2.3</v>
      </c>
      <c r="L48" s="649">
        <v>3.9</v>
      </c>
      <c r="M48" s="649">
        <v>1.6</v>
      </c>
      <c r="N48" s="708">
        <v>1.1</v>
      </c>
      <c r="O48" s="686">
        <v>3.9</v>
      </c>
      <c r="P48" s="749">
        <v>1.1</v>
      </c>
      <c r="Q48" s="749">
        <v>2.1416666666666666</v>
      </c>
      <c r="R48" s="562" t="s">
        <v>122</v>
      </c>
      <c r="T48" s="349" t="s">
        <v>45</v>
      </c>
    </row>
    <row r="49" spans="1:20" ht="33" customHeight="1">
      <c r="A49" s="567" t="s">
        <v>41</v>
      </c>
      <c r="B49" s="556" t="s">
        <v>90</v>
      </c>
      <c r="C49" s="670">
        <v>6200</v>
      </c>
      <c r="D49" s="653">
        <v>2410</v>
      </c>
      <c r="E49" s="653">
        <v>3640</v>
      </c>
      <c r="F49" s="694">
        <v>12590</v>
      </c>
      <c r="G49" s="653">
        <v>12230</v>
      </c>
      <c r="H49" s="653">
        <v>6830</v>
      </c>
      <c r="I49" s="653">
        <v>6830</v>
      </c>
      <c r="J49" s="653">
        <v>3640</v>
      </c>
      <c r="K49" s="653">
        <v>9330</v>
      </c>
      <c r="L49" s="653">
        <v>13140</v>
      </c>
      <c r="M49" s="653">
        <v>7270</v>
      </c>
      <c r="N49" s="715">
        <v>34480</v>
      </c>
      <c r="O49" s="693">
        <v>34480</v>
      </c>
      <c r="P49" s="753">
        <v>2410</v>
      </c>
      <c r="Q49" s="753">
        <v>9882.5</v>
      </c>
      <c r="R49" s="563" t="s">
        <v>123</v>
      </c>
      <c r="S49" s="349" t="s">
        <v>45</v>
      </c>
      <c r="T49" s="349" t="s">
        <v>45</v>
      </c>
    </row>
    <row r="50" spans="1:18" ht="33" customHeight="1">
      <c r="A50" s="569" t="s">
        <v>42</v>
      </c>
      <c r="B50" s="557" t="s">
        <v>90</v>
      </c>
      <c r="C50" s="670">
        <v>1710</v>
      </c>
      <c r="D50" s="653">
        <v>200</v>
      </c>
      <c r="E50" s="653">
        <v>310</v>
      </c>
      <c r="F50" s="694">
        <v>1730</v>
      </c>
      <c r="G50" s="653">
        <v>1220</v>
      </c>
      <c r="H50" s="724">
        <v>740</v>
      </c>
      <c r="I50" s="724">
        <v>1810</v>
      </c>
      <c r="J50" s="724">
        <v>1580</v>
      </c>
      <c r="K50" s="724">
        <v>1090</v>
      </c>
      <c r="L50" s="653">
        <v>4480</v>
      </c>
      <c r="M50" s="724">
        <v>4200</v>
      </c>
      <c r="N50" s="726">
        <v>10630</v>
      </c>
      <c r="O50" s="693">
        <v>10630</v>
      </c>
      <c r="P50" s="753">
        <v>200</v>
      </c>
      <c r="Q50" s="753">
        <v>2475</v>
      </c>
      <c r="R50" s="622" t="s">
        <v>124</v>
      </c>
    </row>
    <row r="51" spans="1:18" ht="33" customHeight="1">
      <c r="A51" s="569" t="s">
        <v>153</v>
      </c>
      <c r="B51" s="557" t="s">
        <v>90</v>
      </c>
      <c r="C51" s="671">
        <v>200</v>
      </c>
      <c r="D51" s="653">
        <v>200</v>
      </c>
      <c r="E51" s="653" t="s">
        <v>158</v>
      </c>
      <c r="F51" s="688">
        <v>520</v>
      </c>
      <c r="G51" s="653">
        <v>410</v>
      </c>
      <c r="H51" s="724">
        <v>630</v>
      </c>
      <c r="I51" s="724">
        <v>300</v>
      </c>
      <c r="J51" s="724">
        <v>310</v>
      </c>
      <c r="K51" s="724">
        <v>100</v>
      </c>
      <c r="L51" s="653">
        <v>100</v>
      </c>
      <c r="M51" s="724">
        <v>310</v>
      </c>
      <c r="N51" s="726">
        <v>2160</v>
      </c>
      <c r="O51" s="693">
        <v>2160</v>
      </c>
      <c r="P51" s="753">
        <v>100</v>
      </c>
      <c r="Q51" s="761">
        <v>476.3636363636364</v>
      </c>
      <c r="R51" s="622" t="s">
        <v>50</v>
      </c>
    </row>
    <row r="52" spans="1:18" ht="33" customHeight="1">
      <c r="A52" s="567" t="s">
        <v>97</v>
      </c>
      <c r="B52" s="556" t="s">
        <v>44</v>
      </c>
      <c r="C52" s="671">
        <v>11200</v>
      </c>
      <c r="D52" s="653">
        <v>22000</v>
      </c>
      <c r="E52" s="653">
        <v>8400</v>
      </c>
      <c r="F52" s="694">
        <v>70400</v>
      </c>
      <c r="G52" s="653">
        <v>114000</v>
      </c>
      <c r="H52" s="653">
        <v>144400</v>
      </c>
      <c r="I52" s="653">
        <v>106400</v>
      </c>
      <c r="J52" s="653">
        <v>30800</v>
      </c>
      <c r="K52" s="653">
        <v>132800</v>
      </c>
      <c r="L52" s="653">
        <v>62400</v>
      </c>
      <c r="M52" s="653">
        <v>68400</v>
      </c>
      <c r="N52" s="715">
        <v>12400</v>
      </c>
      <c r="O52" s="693">
        <v>144400</v>
      </c>
      <c r="P52" s="741">
        <v>8400</v>
      </c>
      <c r="Q52" s="761">
        <v>65300</v>
      </c>
      <c r="R52" s="561" t="s">
        <v>8</v>
      </c>
    </row>
    <row r="53" spans="1:18" ht="33" customHeight="1" thickBot="1">
      <c r="A53" s="623" t="s">
        <v>126</v>
      </c>
      <c r="B53" s="624" t="s">
        <v>44</v>
      </c>
      <c r="C53" s="644">
        <v>9600</v>
      </c>
      <c r="D53" s="658">
        <v>17200</v>
      </c>
      <c r="E53" s="658">
        <v>8000</v>
      </c>
      <c r="F53" s="699">
        <v>69600</v>
      </c>
      <c r="G53" s="658">
        <v>113600</v>
      </c>
      <c r="H53" s="682">
        <v>143600</v>
      </c>
      <c r="I53" s="682">
        <v>106000</v>
      </c>
      <c r="J53" s="682">
        <v>26800</v>
      </c>
      <c r="K53" s="682">
        <v>123600</v>
      </c>
      <c r="L53" s="744">
        <v>60000</v>
      </c>
      <c r="M53" s="682">
        <v>60800</v>
      </c>
      <c r="N53" s="683">
        <v>11200</v>
      </c>
      <c r="O53" s="762">
        <v>143600</v>
      </c>
      <c r="P53" s="763">
        <v>8000</v>
      </c>
      <c r="Q53" s="764">
        <v>62500</v>
      </c>
      <c r="R53" s="626" t="s">
        <v>145</v>
      </c>
    </row>
    <row r="54" spans="1:25" ht="33" customHeight="1" hidden="1" thickBot="1">
      <c r="A54" s="437" t="s">
        <v>95</v>
      </c>
      <c r="B54" s="438" t="s">
        <v>96</v>
      </c>
      <c r="C54" s="446"/>
      <c r="D54" s="446"/>
      <c r="E54" s="440"/>
      <c r="F54" s="441"/>
      <c r="G54" s="441">
        <v>2200</v>
      </c>
      <c r="H54" s="441"/>
      <c r="I54" s="441">
        <v>12600</v>
      </c>
      <c r="J54" s="441"/>
      <c r="K54" s="441"/>
      <c r="L54" s="441"/>
      <c r="M54" s="441"/>
      <c r="N54" s="441"/>
      <c r="O54" s="442">
        <f>MAX(C54:N54)</f>
        <v>12600</v>
      </c>
      <c r="P54" s="441">
        <f>MIN(C54:N54)</f>
        <v>2200</v>
      </c>
      <c r="Q54" s="441">
        <f>AVERAGE(C54:N54)</f>
        <v>7400</v>
      </c>
      <c r="R54" s="443" t="s">
        <v>8</v>
      </c>
      <c r="Y54" s="349" t="s">
        <v>8</v>
      </c>
    </row>
    <row r="55" spans="1:21" ht="33" customHeight="1">
      <c r="A55" s="570" t="s">
        <v>106</v>
      </c>
      <c r="B55" s="571"/>
      <c r="C55" s="572"/>
      <c r="D55" s="572"/>
      <c r="E55" s="573"/>
      <c r="F55" s="573"/>
      <c r="G55" s="573"/>
      <c r="H55" s="573"/>
      <c r="I55" s="573"/>
      <c r="J55" s="407"/>
      <c r="K55" s="574"/>
      <c r="L55" s="407"/>
      <c r="M55" s="573"/>
      <c r="N55" s="573"/>
      <c r="O55" s="573"/>
      <c r="P55" s="573"/>
      <c r="Q55" s="573"/>
      <c r="R55" s="573"/>
      <c r="U55" s="349" t="s">
        <v>45</v>
      </c>
    </row>
    <row r="56" spans="1:22" ht="33" customHeight="1">
      <c r="A56" s="570" t="s">
        <v>140</v>
      </c>
      <c r="B56" s="572"/>
      <c r="C56" s="575"/>
      <c r="D56" s="575"/>
      <c r="E56" s="572"/>
      <c r="F56" s="407" t="s">
        <v>45</v>
      </c>
      <c r="G56" s="572"/>
      <c r="H56" s="407"/>
      <c r="I56" s="572"/>
      <c r="J56" s="572" t="s">
        <v>45</v>
      </c>
      <c r="K56" s="572"/>
      <c r="L56" s="572"/>
      <c r="M56" s="572"/>
      <c r="N56" s="572"/>
      <c r="O56" s="349" t="s">
        <v>45</v>
      </c>
      <c r="P56" s="407"/>
      <c r="Q56" s="407"/>
      <c r="R56" s="578"/>
      <c r="V56" s="349" t="s">
        <v>45</v>
      </c>
    </row>
    <row r="57" spans="1:23" ht="33" customHeight="1">
      <c r="A57" s="575" t="s">
        <v>130</v>
      </c>
      <c r="B57" s="575"/>
      <c r="C57" s="576"/>
      <c r="D57" s="576"/>
      <c r="E57" s="575"/>
      <c r="F57" s="575"/>
      <c r="G57" s="576"/>
      <c r="H57" s="576"/>
      <c r="I57" s="577"/>
      <c r="J57" s="576"/>
      <c r="K57" s="576"/>
      <c r="L57" s="576" t="s">
        <v>45</v>
      </c>
      <c r="M57" s="576"/>
      <c r="N57" s="576"/>
      <c r="O57" s="576"/>
      <c r="P57" s="576"/>
      <c r="Q57" s="407"/>
      <c r="R57" s="407" t="s">
        <v>45</v>
      </c>
      <c r="W57" s="349" t="s">
        <v>45</v>
      </c>
    </row>
    <row r="58" spans="1:16" ht="24" customHeight="1">
      <c r="A58" s="577" t="s">
        <v>146</v>
      </c>
      <c r="B58" s="577"/>
      <c r="C58" s="576"/>
      <c r="D58" s="576"/>
      <c r="E58" s="450"/>
      <c r="F58" s="450"/>
      <c r="G58" s="450"/>
      <c r="H58" s="450"/>
      <c r="I58" s="450"/>
      <c r="J58" s="450"/>
      <c r="K58" s="450"/>
      <c r="L58" s="450"/>
      <c r="M58" s="450"/>
      <c r="N58" s="450"/>
      <c r="O58" s="450"/>
      <c r="P58" s="450"/>
    </row>
    <row r="59" spans="1:19" ht="24" customHeight="1">
      <c r="A59" s="450"/>
      <c r="B59" s="450"/>
      <c r="E59" s="450"/>
      <c r="F59" s="450"/>
      <c r="G59" s="450" t="s">
        <v>45</v>
      </c>
      <c r="H59" s="450"/>
      <c r="I59" s="450"/>
      <c r="J59" s="450"/>
      <c r="K59" s="450"/>
      <c r="L59" s="450"/>
      <c r="M59" s="450"/>
      <c r="N59" s="450"/>
      <c r="O59" s="450"/>
      <c r="P59" s="450"/>
      <c r="Q59" s="349" t="s">
        <v>45</v>
      </c>
      <c r="S59" s="349" t="s">
        <v>45</v>
      </c>
    </row>
    <row r="60" ht="24" customHeight="1">
      <c r="Q60" s="349" t="s">
        <v>45</v>
      </c>
    </row>
    <row r="61" ht="24" customHeight="1">
      <c r="O61" s="349" t="s">
        <v>45</v>
      </c>
    </row>
    <row r="62" ht="24" customHeight="1">
      <c r="P62" s="349" t="s">
        <v>45</v>
      </c>
    </row>
    <row r="67" ht="24" customHeight="1">
      <c r="Q67" s="349" t="s">
        <v>45</v>
      </c>
    </row>
    <row r="68" spans="8:20" ht="24" customHeight="1">
      <c r="H68" s="349" t="s">
        <v>45</v>
      </c>
      <c r="T68" s="349" t="s">
        <v>45</v>
      </c>
    </row>
    <row r="69" ht="24" customHeight="1">
      <c r="Q69" s="349" t="s">
        <v>45</v>
      </c>
    </row>
    <row r="73" ht="24" customHeight="1">
      <c r="U73" s="349" t="s">
        <v>45</v>
      </c>
    </row>
    <row r="75" ht="24" customHeight="1">
      <c r="K75" s="349" t="s">
        <v>45</v>
      </c>
    </row>
    <row r="76" ht="24" customHeight="1">
      <c r="I76" s="349" t="s">
        <v>45</v>
      </c>
    </row>
    <row r="79" ht="24" customHeight="1">
      <c r="P79" s="349" t="s">
        <v>45</v>
      </c>
    </row>
    <row r="81" spans="5:10" ht="24" customHeight="1">
      <c r="E81" s="465"/>
      <c r="J81" s="349" t="s">
        <v>45</v>
      </c>
    </row>
    <row r="82" ht="24" customHeight="1">
      <c r="E82" s="466"/>
    </row>
    <row r="83" spans="3:5" ht="24" customHeight="1">
      <c r="C83" s="349" t="s">
        <v>45</v>
      </c>
      <c r="E83" s="466"/>
    </row>
    <row r="84" spans="5:7" ht="24" customHeight="1">
      <c r="E84" s="466"/>
      <c r="G84" s="349" t="s">
        <v>45</v>
      </c>
    </row>
    <row r="85" spans="4:6" ht="24" customHeight="1">
      <c r="D85" s="349" t="s">
        <v>45</v>
      </c>
      <c r="E85" s="465"/>
      <c r="F85" s="349" t="s">
        <v>45</v>
      </c>
    </row>
    <row r="86" ht="24" customHeight="1">
      <c r="E86" s="465"/>
    </row>
    <row r="87" ht="24" customHeight="1">
      <c r="E87" s="467"/>
    </row>
    <row r="94" ht="24" customHeight="1">
      <c r="B94" s="349" t="s">
        <v>45</v>
      </c>
    </row>
    <row r="104" ht="24" customHeight="1">
      <c r="C104" s="349" t="s">
        <v>45</v>
      </c>
    </row>
  </sheetData>
  <sheetProtection/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47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4"/>
  <sheetViews>
    <sheetView zoomScale="90" zoomScaleNormal="90" zoomScalePageLayoutView="0" workbookViewId="0" topLeftCell="A1">
      <pane xSplit="1" ySplit="4" topLeftCell="B4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4" sqref="N4:N53"/>
    </sheetView>
  </sheetViews>
  <sheetFormatPr defaultColWidth="8.00390625" defaultRowHeight="24" customHeight="1"/>
  <cols>
    <col min="1" max="1" width="27.7109375" style="349" customWidth="1"/>
    <col min="2" max="2" width="16.7109375" style="349" customWidth="1"/>
    <col min="3" max="3" width="12.28125" style="349" bestFit="1" customWidth="1"/>
    <col min="4" max="4" width="10.7109375" style="349" customWidth="1"/>
    <col min="5" max="5" width="12.140625" style="349" bestFit="1" customWidth="1"/>
    <col min="6" max="6" width="12.140625" style="349" customWidth="1"/>
    <col min="7" max="7" width="12.421875" style="349" bestFit="1" customWidth="1"/>
    <col min="8" max="8" width="12.28125" style="349" customWidth="1"/>
    <col min="9" max="9" width="12.8515625" style="349" bestFit="1" customWidth="1"/>
    <col min="10" max="10" width="12.140625" style="349" customWidth="1"/>
    <col min="11" max="11" width="11.7109375" style="349" customWidth="1"/>
    <col min="12" max="12" width="12.28125" style="349" bestFit="1" customWidth="1"/>
    <col min="13" max="13" width="12.140625" style="349" bestFit="1" customWidth="1"/>
    <col min="14" max="14" width="11.421875" style="349" customWidth="1"/>
    <col min="15" max="15" width="12.421875" style="349" customWidth="1"/>
    <col min="16" max="16" width="12.7109375" style="349" customWidth="1"/>
    <col min="17" max="17" width="11.421875" style="349" customWidth="1"/>
    <col min="18" max="18" width="18.421875" style="349" customWidth="1"/>
    <col min="19" max="16384" width="8.00390625" style="349" customWidth="1"/>
  </cols>
  <sheetData>
    <row r="1" ht="28.5" customHeight="1">
      <c r="A1" s="348" t="s">
        <v>105</v>
      </c>
    </row>
    <row r="2" spans="1:2" ht="24" customHeight="1" hidden="1">
      <c r="A2" s="350" t="s">
        <v>78</v>
      </c>
      <c r="B2" s="351" t="s">
        <v>49</v>
      </c>
    </row>
    <row r="3" ht="24" customHeight="1" thickBot="1">
      <c r="A3" s="348"/>
    </row>
    <row r="4" spans="1:18" ht="33" customHeight="1" thickBot="1">
      <c r="A4" s="537" t="s">
        <v>0</v>
      </c>
      <c r="B4" s="538" t="s">
        <v>1</v>
      </c>
      <c r="C4" s="584">
        <v>44479</v>
      </c>
      <c r="D4" s="540">
        <v>44502</v>
      </c>
      <c r="E4" s="541">
        <v>44531</v>
      </c>
      <c r="F4" s="542">
        <v>44562</v>
      </c>
      <c r="G4" s="542">
        <v>44594</v>
      </c>
      <c r="H4" s="542">
        <v>44625</v>
      </c>
      <c r="I4" s="542">
        <v>44657</v>
      </c>
      <c r="J4" s="542">
        <v>44689</v>
      </c>
      <c r="K4" s="542">
        <v>44721</v>
      </c>
      <c r="L4" s="542">
        <v>44753</v>
      </c>
      <c r="M4" s="542">
        <v>44785</v>
      </c>
      <c r="N4" s="542">
        <v>44817</v>
      </c>
      <c r="O4" s="543" t="s">
        <v>2</v>
      </c>
      <c r="P4" s="544" t="s">
        <v>3</v>
      </c>
      <c r="Q4" s="545" t="s">
        <v>4</v>
      </c>
      <c r="R4" s="546" t="s">
        <v>5</v>
      </c>
    </row>
    <row r="5" spans="1:18" ht="48" customHeight="1">
      <c r="A5" s="564" t="s">
        <v>80</v>
      </c>
      <c r="B5" s="565" t="s">
        <v>50</v>
      </c>
      <c r="C5" s="632">
        <v>44480</v>
      </c>
      <c r="D5" s="647">
        <v>44517</v>
      </c>
      <c r="E5" s="647">
        <v>44543</v>
      </c>
      <c r="F5" s="647">
        <v>44574</v>
      </c>
      <c r="G5" s="647">
        <v>44606</v>
      </c>
      <c r="H5" s="703">
        <v>44624</v>
      </c>
      <c r="I5" s="703">
        <v>44652</v>
      </c>
      <c r="J5" s="703">
        <v>44687</v>
      </c>
      <c r="K5" s="703">
        <v>44720</v>
      </c>
      <c r="L5" s="739">
        <v>44753</v>
      </c>
      <c r="M5" s="703">
        <v>44783</v>
      </c>
      <c r="N5" s="703">
        <v>44812</v>
      </c>
      <c r="O5" s="746" t="s">
        <v>50</v>
      </c>
      <c r="P5" s="747" t="s">
        <v>8</v>
      </c>
      <c r="Q5" s="747" t="s">
        <v>8</v>
      </c>
      <c r="R5" s="558" t="s">
        <v>50</v>
      </c>
    </row>
    <row r="6" spans="1:18" ht="33" customHeight="1">
      <c r="A6" s="566" t="s">
        <v>58</v>
      </c>
      <c r="B6" s="555" t="s">
        <v>76</v>
      </c>
      <c r="C6" s="684">
        <v>9.47</v>
      </c>
      <c r="D6" s="648">
        <v>9.35</v>
      </c>
      <c r="E6" s="648">
        <v>11.1</v>
      </c>
      <c r="F6" s="685">
        <v>9.4</v>
      </c>
      <c r="G6" s="648">
        <v>9.4</v>
      </c>
      <c r="H6" s="648">
        <v>10.21</v>
      </c>
      <c r="I6" s="648">
        <v>9.07</v>
      </c>
      <c r="J6" s="648">
        <v>9.2</v>
      </c>
      <c r="K6" s="648">
        <v>9.29</v>
      </c>
      <c r="L6" s="745">
        <v>9.29</v>
      </c>
      <c r="M6" s="648">
        <v>9.3</v>
      </c>
      <c r="N6" s="706">
        <v>9.35</v>
      </c>
      <c r="O6" s="691" t="s">
        <v>8</v>
      </c>
      <c r="P6" s="748" t="s">
        <v>8</v>
      </c>
      <c r="Q6" s="748" t="s">
        <v>8</v>
      </c>
      <c r="R6" s="559" t="s">
        <v>50</v>
      </c>
    </row>
    <row r="7" spans="1:18" ht="33" customHeight="1">
      <c r="A7" s="566" t="s">
        <v>61</v>
      </c>
      <c r="B7" s="555" t="s">
        <v>59</v>
      </c>
      <c r="C7" s="686">
        <v>31.6</v>
      </c>
      <c r="D7" s="649">
        <v>28.4</v>
      </c>
      <c r="E7" s="649">
        <v>25.2</v>
      </c>
      <c r="F7" s="687">
        <v>25.9</v>
      </c>
      <c r="G7" s="649">
        <v>26.1</v>
      </c>
      <c r="H7" s="649">
        <v>28.3</v>
      </c>
      <c r="I7" s="649">
        <v>27.1</v>
      </c>
      <c r="J7" s="649">
        <v>27.8</v>
      </c>
      <c r="K7" s="649">
        <v>26.5</v>
      </c>
      <c r="L7" s="743">
        <v>26</v>
      </c>
      <c r="M7" s="649">
        <v>26.3</v>
      </c>
      <c r="N7" s="708">
        <v>25.1</v>
      </c>
      <c r="O7" s="686"/>
      <c r="P7" s="749"/>
      <c r="Q7" s="749"/>
      <c r="R7" s="560" t="s">
        <v>8</v>
      </c>
    </row>
    <row r="8" spans="1:18" ht="33" customHeight="1">
      <c r="A8" s="566" t="s">
        <v>6</v>
      </c>
      <c r="B8" s="555" t="s">
        <v>7</v>
      </c>
      <c r="C8" s="668">
        <v>25</v>
      </c>
      <c r="D8" s="650">
        <v>18</v>
      </c>
      <c r="E8" s="650">
        <v>20</v>
      </c>
      <c r="F8" s="688">
        <v>17</v>
      </c>
      <c r="G8" s="650">
        <v>15</v>
      </c>
      <c r="H8" s="650">
        <v>10</v>
      </c>
      <c r="I8" s="650">
        <v>6</v>
      </c>
      <c r="J8" s="650">
        <v>12</v>
      </c>
      <c r="K8" s="650">
        <v>21</v>
      </c>
      <c r="L8" s="650">
        <v>16</v>
      </c>
      <c r="M8" s="650">
        <v>16</v>
      </c>
      <c r="N8" s="710">
        <v>21</v>
      </c>
      <c r="O8" s="690"/>
      <c r="P8" s="750"/>
      <c r="Q8" s="750"/>
      <c r="R8" s="561" t="s">
        <v>8</v>
      </c>
    </row>
    <row r="9" spans="1:18" ht="33" customHeight="1">
      <c r="A9" s="567" t="s">
        <v>9</v>
      </c>
      <c r="B9" s="555" t="s">
        <v>50</v>
      </c>
      <c r="C9" s="672" t="s">
        <v>47</v>
      </c>
      <c r="D9" s="651" t="s">
        <v>47</v>
      </c>
      <c r="E9" s="651" t="s">
        <v>47</v>
      </c>
      <c r="F9" s="689" t="s">
        <v>47</v>
      </c>
      <c r="G9" s="652" t="s">
        <v>47</v>
      </c>
      <c r="H9" s="651" t="s">
        <v>47</v>
      </c>
      <c r="I9" s="651" t="s">
        <v>47</v>
      </c>
      <c r="J9" s="651" t="s">
        <v>47</v>
      </c>
      <c r="K9" s="651" t="s">
        <v>47</v>
      </c>
      <c r="L9" s="651" t="s">
        <v>47</v>
      </c>
      <c r="M9" s="651" t="s">
        <v>47</v>
      </c>
      <c r="N9" s="712" t="s">
        <v>47</v>
      </c>
      <c r="O9" s="751"/>
      <c r="P9" s="748"/>
      <c r="Q9" s="748"/>
      <c r="R9" s="561" t="s">
        <v>8</v>
      </c>
    </row>
    <row r="10" spans="1:41" ht="33" customHeight="1">
      <c r="A10" s="567" t="s">
        <v>12</v>
      </c>
      <c r="B10" s="555" t="s">
        <v>13</v>
      </c>
      <c r="C10" s="690">
        <v>28.1</v>
      </c>
      <c r="D10" s="650">
        <v>23</v>
      </c>
      <c r="E10" s="650">
        <v>15.9</v>
      </c>
      <c r="F10" s="688">
        <v>6.71</v>
      </c>
      <c r="G10" s="650">
        <v>17.9</v>
      </c>
      <c r="H10" s="650">
        <v>24</v>
      </c>
      <c r="I10" s="650">
        <v>21.3</v>
      </c>
      <c r="J10" s="650">
        <v>8</v>
      </c>
      <c r="K10" s="650">
        <v>111</v>
      </c>
      <c r="L10" s="742">
        <v>21</v>
      </c>
      <c r="M10" s="650">
        <v>64</v>
      </c>
      <c r="N10" s="710">
        <v>87.8</v>
      </c>
      <c r="O10" s="690"/>
      <c r="P10" s="750"/>
      <c r="Q10" s="750"/>
      <c r="R10" s="560" t="s">
        <v>8</v>
      </c>
      <c r="S10" s="351" t="s">
        <v>45</v>
      </c>
      <c r="T10" s="351" t="s">
        <v>45</v>
      </c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</row>
    <row r="11" spans="1:41" ht="33" customHeight="1">
      <c r="A11" s="567" t="s">
        <v>14</v>
      </c>
      <c r="B11" s="555" t="s">
        <v>50</v>
      </c>
      <c r="C11" s="691">
        <v>7.52</v>
      </c>
      <c r="D11" s="652">
        <v>7.47</v>
      </c>
      <c r="E11" s="652">
        <v>7.39</v>
      </c>
      <c r="F11" s="692">
        <v>7.63</v>
      </c>
      <c r="G11" s="652">
        <v>7.65</v>
      </c>
      <c r="H11" s="652">
        <v>7.65</v>
      </c>
      <c r="I11" s="652">
        <v>7.46</v>
      </c>
      <c r="J11" s="652">
        <v>7.4</v>
      </c>
      <c r="K11" s="652">
        <v>7.48</v>
      </c>
      <c r="L11" s="740">
        <v>7.56</v>
      </c>
      <c r="M11" s="649">
        <v>7.34</v>
      </c>
      <c r="N11" s="708">
        <v>7.44</v>
      </c>
      <c r="O11" s="691"/>
      <c r="P11" s="752"/>
      <c r="Q11" s="752"/>
      <c r="R11" s="559" t="s">
        <v>15</v>
      </c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</row>
    <row r="12" spans="1:41" ht="33" customHeight="1">
      <c r="A12" s="567" t="s">
        <v>111</v>
      </c>
      <c r="B12" s="555" t="s">
        <v>112</v>
      </c>
      <c r="C12" s="693">
        <v>208</v>
      </c>
      <c r="D12" s="653">
        <v>247</v>
      </c>
      <c r="E12" s="653">
        <v>431</v>
      </c>
      <c r="F12" s="694">
        <v>499</v>
      </c>
      <c r="G12" s="653">
        <v>461</v>
      </c>
      <c r="H12" s="653">
        <v>383</v>
      </c>
      <c r="I12" s="653">
        <v>440</v>
      </c>
      <c r="J12" s="653">
        <v>438</v>
      </c>
      <c r="K12" s="653">
        <v>296</v>
      </c>
      <c r="L12" s="741">
        <v>407</v>
      </c>
      <c r="M12" s="653">
        <v>263</v>
      </c>
      <c r="N12" s="715">
        <v>249</v>
      </c>
      <c r="O12" s="690"/>
      <c r="P12" s="750"/>
      <c r="Q12" s="750"/>
      <c r="R12" s="561" t="s">
        <v>8</v>
      </c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</row>
    <row r="13" spans="1:41" ht="33" customHeight="1">
      <c r="A13" s="567" t="s">
        <v>18</v>
      </c>
      <c r="B13" s="555" t="s">
        <v>19</v>
      </c>
      <c r="C13" s="690">
        <v>71</v>
      </c>
      <c r="D13" s="650">
        <v>83</v>
      </c>
      <c r="E13" s="650">
        <v>105</v>
      </c>
      <c r="F13" s="688">
        <v>109</v>
      </c>
      <c r="G13" s="650">
        <v>102</v>
      </c>
      <c r="H13" s="650">
        <v>89</v>
      </c>
      <c r="I13" s="650">
        <v>91</v>
      </c>
      <c r="J13" s="650">
        <v>89</v>
      </c>
      <c r="K13" s="650">
        <v>72</v>
      </c>
      <c r="L13" s="742">
        <v>86</v>
      </c>
      <c r="M13" s="650">
        <v>91</v>
      </c>
      <c r="N13" s="710">
        <v>83</v>
      </c>
      <c r="O13" s="690"/>
      <c r="P13" s="750"/>
      <c r="Q13" s="750"/>
      <c r="R13" s="561" t="s">
        <v>8</v>
      </c>
      <c r="S13" s="351"/>
      <c r="T13" s="351"/>
      <c r="U13" s="351" t="s">
        <v>45</v>
      </c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</row>
    <row r="14" spans="1:41" ht="33" customHeight="1">
      <c r="A14" s="568" t="s">
        <v>110</v>
      </c>
      <c r="B14" s="555" t="s">
        <v>19</v>
      </c>
      <c r="C14" s="672">
        <v>0</v>
      </c>
      <c r="D14" s="651">
        <v>0</v>
      </c>
      <c r="E14" s="651">
        <v>0</v>
      </c>
      <c r="F14" s="689">
        <v>0</v>
      </c>
      <c r="G14" s="651">
        <v>0</v>
      </c>
      <c r="H14" s="651">
        <v>0</v>
      </c>
      <c r="I14" s="651">
        <v>0</v>
      </c>
      <c r="J14" s="651">
        <v>0</v>
      </c>
      <c r="K14" s="651">
        <v>0</v>
      </c>
      <c r="L14" s="651">
        <v>0</v>
      </c>
      <c r="M14" s="651">
        <v>0</v>
      </c>
      <c r="N14" s="712">
        <v>0</v>
      </c>
      <c r="O14" s="693"/>
      <c r="P14" s="753"/>
      <c r="Q14" s="753"/>
      <c r="R14" s="561" t="s">
        <v>8</v>
      </c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</row>
    <row r="15" spans="1:41" ht="33" customHeight="1">
      <c r="A15" s="567" t="s">
        <v>165</v>
      </c>
      <c r="B15" s="555" t="s">
        <v>19</v>
      </c>
      <c r="C15" s="670">
        <v>159</v>
      </c>
      <c r="D15" s="653">
        <v>174</v>
      </c>
      <c r="E15" s="653">
        <v>295</v>
      </c>
      <c r="F15" s="694">
        <v>333</v>
      </c>
      <c r="G15" s="653">
        <v>332</v>
      </c>
      <c r="H15" s="653">
        <v>271</v>
      </c>
      <c r="I15" s="653">
        <v>316</v>
      </c>
      <c r="J15" s="653">
        <v>293</v>
      </c>
      <c r="K15" s="653">
        <v>256</v>
      </c>
      <c r="L15" s="653">
        <v>287</v>
      </c>
      <c r="M15" s="653">
        <v>209</v>
      </c>
      <c r="N15" s="715">
        <v>225</v>
      </c>
      <c r="O15" s="693"/>
      <c r="P15" s="753"/>
      <c r="Q15" s="753"/>
      <c r="R15" s="561" t="s">
        <v>8</v>
      </c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</row>
    <row r="16" spans="1:41" ht="33" customHeight="1">
      <c r="A16" s="567" t="s">
        <v>166</v>
      </c>
      <c r="B16" s="555" t="s">
        <v>19</v>
      </c>
      <c r="C16" s="670">
        <v>125</v>
      </c>
      <c r="D16" s="653">
        <v>148</v>
      </c>
      <c r="E16" s="653">
        <v>276</v>
      </c>
      <c r="F16" s="694">
        <v>319</v>
      </c>
      <c r="G16" s="653">
        <v>295</v>
      </c>
      <c r="H16" s="653">
        <v>230</v>
      </c>
      <c r="I16" s="653">
        <v>282</v>
      </c>
      <c r="J16" s="653">
        <v>280</v>
      </c>
      <c r="K16" s="653">
        <v>178</v>
      </c>
      <c r="L16" s="653">
        <v>260</v>
      </c>
      <c r="M16" s="653">
        <v>158</v>
      </c>
      <c r="N16" s="715">
        <v>149</v>
      </c>
      <c r="O16" s="693"/>
      <c r="P16" s="753"/>
      <c r="Q16" s="753"/>
      <c r="R16" s="561" t="s">
        <v>8</v>
      </c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</row>
    <row r="17" spans="1:41" ht="33" customHeight="1">
      <c r="A17" s="567" t="s">
        <v>23</v>
      </c>
      <c r="B17" s="555" t="s">
        <v>19</v>
      </c>
      <c r="C17" s="672">
        <v>34</v>
      </c>
      <c r="D17" s="651">
        <v>26</v>
      </c>
      <c r="E17" s="651">
        <v>19</v>
      </c>
      <c r="F17" s="689">
        <v>14</v>
      </c>
      <c r="G17" s="651">
        <v>37</v>
      </c>
      <c r="H17" s="651">
        <v>41</v>
      </c>
      <c r="I17" s="651">
        <v>34</v>
      </c>
      <c r="J17" s="651">
        <v>13</v>
      </c>
      <c r="K17" s="651">
        <v>78</v>
      </c>
      <c r="L17" s="651">
        <v>27</v>
      </c>
      <c r="M17" s="651">
        <v>51</v>
      </c>
      <c r="N17" s="712">
        <v>76</v>
      </c>
      <c r="O17" s="693"/>
      <c r="P17" s="753"/>
      <c r="Q17" s="753"/>
      <c r="R17" s="561" t="s">
        <v>8</v>
      </c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</row>
    <row r="18" spans="1:41" ht="33" customHeight="1">
      <c r="A18" s="567" t="s">
        <v>24</v>
      </c>
      <c r="B18" s="555" t="s">
        <v>19</v>
      </c>
      <c r="C18" s="668">
        <v>69</v>
      </c>
      <c r="D18" s="650">
        <v>81</v>
      </c>
      <c r="E18" s="650">
        <v>125</v>
      </c>
      <c r="F18" s="688">
        <v>139</v>
      </c>
      <c r="G18" s="650">
        <v>125</v>
      </c>
      <c r="H18" s="650">
        <v>118</v>
      </c>
      <c r="I18" s="650">
        <v>123</v>
      </c>
      <c r="J18" s="650">
        <v>127</v>
      </c>
      <c r="K18" s="650">
        <v>110</v>
      </c>
      <c r="L18" s="650">
        <v>115</v>
      </c>
      <c r="M18" s="650">
        <v>88</v>
      </c>
      <c r="N18" s="710">
        <v>78</v>
      </c>
      <c r="O18" s="693"/>
      <c r="P18" s="753"/>
      <c r="Q18" s="753"/>
      <c r="R18" s="561" t="s">
        <v>8</v>
      </c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</row>
    <row r="19" spans="1:41" ht="33" customHeight="1">
      <c r="A19" s="567" t="s">
        <v>25</v>
      </c>
      <c r="B19" s="555" t="s">
        <v>19</v>
      </c>
      <c r="C19" s="672">
        <v>69</v>
      </c>
      <c r="D19" s="651">
        <v>81</v>
      </c>
      <c r="E19" s="651">
        <v>105</v>
      </c>
      <c r="F19" s="689">
        <v>109</v>
      </c>
      <c r="G19" s="651">
        <v>102</v>
      </c>
      <c r="H19" s="651">
        <v>89</v>
      </c>
      <c r="I19" s="651">
        <v>91</v>
      </c>
      <c r="J19" s="651">
        <v>89</v>
      </c>
      <c r="K19" s="651">
        <v>72</v>
      </c>
      <c r="L19" s="651">
        <v>86</v>
      </c>
      <c r="M19" s="651">
        <v>88</v>
      </c>
      <c r="N19" s="712">
        <v>78</v>
      </c>
      <c r="O19" s="693"/>
      <c r="P19" s="753"/>
      <c r="Q19" s="753"/>
      <c r="R19" s="561" t="s">
        <v>8</v>
      </c>
      <c r="S19" s="351"/>
      <c r="T19" s="351"/>
      <c r="U19" s="351"/>
      <c r="V19" s="351"/>
      <c r="W19" s="351"/>
      <c r="X19" s="351"/>
      <c r="Y19" s="351"/>
      <c r="Z19" s="597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</row>
    <row r="20" spans="1:41" ht="33" customHeight="1">
      <c r="A20" s="567" t="s">
        <v>26</v>
      </c>
      <c r="B20" s="555" t="s">
        <v>19</v>
      </c>
      <c r="C20" s="672">
        <v>0</v>
      </c>
      <c r="D20" s="651">
        <v>0</v>
      </c>
      <c r="E20" s="651">
        <v>20</v>
      </c>
      <c r="F20" s="689">
        <v>30</v>
      </c>
      <c r="G20" s="651">
        <v>23</v>
      </c>
      <c r="H20" s="651">
        <v>29</v>
      </c>
      <c r="I20" s="651">
        <v>32</v>
      </c>
      <c r="J20" s="651">
        <v>38</v>
      </c>
      <c r="K20" s="651">
        <v>38</v>
      </c>
      <c r="L20" s="651">
        <v>29</v>
      </c>
      <c r="M20" s="651">
        <v>0</v>
      </c>
      <c r="N20" s="712">
        <v>0</v>
      </c>
      <c r="O20" s="693"/>
      <c r="P20" s="753"/>
      <c r="Q20" s="753"/>
      <c r="R20" s="561" t="s">
        <v>8</v>
      </c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</row>
    <row r="21" spans="1:41" ht="33" customHeight="1">
      <c r="A21" s="567" t="s">
        <v>27</v>
      </c>
      <c r="B21" s="555" t="s">
        <v>19</v>
      </c>
      <c r="C21" s="672">
        <v>8</v>
      </c>
      <c r="D21" s="651">
        <v>18</v>
      </c>
      <c r="E21" s="651">
        <v>39</v>
      </c>
      <c r="F21" s="689">
        <v>51</v>
      </c>
      <c r="G21" s="651">
        <v>44</v>
      </c>
      <c r="H21" s="651">
        <v>29</v>
      </c>
      <c r="I21" s="651">
        <v>41</v>
      </c>
      <c r="J21" s="651">
        <v>38</v>
      </c>
      <c r="K21" s="651">
        <v>23</v>
      </c>
      <c r="L21" s="651">
        <v>38</v>
      </c>
      <c r="M21" s="651">
        <v>14</v>
      </c>
      <c r="N21" s="712">
        <v>12</v>
      </c>
      <c r="O21" s="693"/>
      <c r="P21" s="753"/>
      <c r="Q21" s="753"/>
      <c r="R21" s="561" t="s">
        <v>8</v>
      </c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</row>
    <row r="22" spans="1:41" ht="33" customHeight="1">
      <c r="A22" s="567" t="s">
        <v>28</v>
      </c>
      <c r="B22" s="555" t="s">
        <v>19</v>
      </c>
      <c r="C22" s="672">
        <v>11</v>
      </c>
      <c r="D22" s="651">
        <v>11</v>
      </c>
      <c r="E22" s="651">
        <v>36</v>
      </c>
      <c r="F22" s="689">
        <v>44</v>
      </c>
      <c r="G22" s="651">
        <v>38</v>
      </c>
      <c r="H22" s="651">
        <v>44</v>
      </c>
      <c r="I22" s="651">
        <v>44</v>
      </c>
      <c r="J22" s="651">
        <v>50</v>
      </c>
      <c r="K22" s="651">
        <v>28</v>
      </c>
      <c r="L22" s="651">
        <v>39</v>
      </c>
      <c r="M22" s="651">
        <v>18</v>
      </c>
      <c r="N22" s="712">
        <v>15</v>
      </c>
      <c r="O22" s="693"/>
      <c r="P22" s="753"/>
      <c r="Q22" s="753"/>
      <c r="R22" s="561" t="s">
        <v>8</v>
      </c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</row>
    <row r="23" spans="1:41" ht="33" customHeight="1">
      <c r="A23" s="567" t="s">
        <v>29</v>
      </c>
      <c r="B23" s="555" t="s">
        <v>19</v>
      </c>
      <c r="C23" s="686">
        <v>4.52</v>
      </c>
      <c r="D23" s="649">
        <v>5.85</v>
      </c>
      <c r="E23" s="649">
        <v>7.28</v>
      </c>
      <c r="F23" s="687">
        <v>5.35</v>
      </c>
      <c r="G23" s="649">
        <v>5.23</v>
      </c>
      <c r="H23" s="649">
        <v>3</v>
      </c>
      <c r="I23" s="649">
        <v>3.84</v>
      </c>
      <c r="J23" s="649">
        <v>3.58</v>
      </c>
      <c r="K23" s="649">
        <v>4.54</v>
      </c>
      <c r="L23" s="743">
        <v>3.71</v>
      </c>
      <c r="M23" s="649">
        <v>4.7</v>
      </c>
      <c r="N23" s="708">
        <v>4.14</v>
      </c>
      <c r="O23" s="686"/>
      <c r="P23" s="749"/>
      <c r="Q23" s="749"/>
      <c r="R23" s="561" t="s">
        <v>8</v>
      </c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</row>
    <row r="24" spans="1:41" ht="33" customHeight="1">
      <c r="A24" s="567" t="s">
        <v>30</v>
      </c>
      <c r="B24" s="555" t="s">
        <v>19</v>
      </c>
      <c r="C24" s="673">
        <v>0.071</v>
      </c>
      <c r="D24" s="654">
        <v>0.034</v>
      </c>
      <c r="E24" s="654">
        <v>0.018</v>
      </c>
      <c r="F24" s="695">
        <v>0.015</v>
      </c>
      <c r="G24" s="654">
        <v>0.037</v>
      </c>
      <c r="H24" s="654">
        <v>0.01</v>
      </c>
      <c r="I24" s="654">
        <v>0.025</v>
      </c>
      <c r="J24" s="654">
        <v>0.014</v>
      </c>
      <c r="K24" s="654">
        <v>0.033</v>
      </c>
      <c r="L24" s="652" t="s">
        <v>108</v>
      </c>
      <c r="M24" s="654">
        <v>0.014</v>
      </c>
      <c r="N24" s="717">
        <v>0.091</v>
      </c>
      <c r="O24" s="755"/>
      <c r="P24" s="754"/>
      <c r="Q24" s="754"/>
      <c r="R24" s="561" t="s">
        <v>113</v>
      </c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</row>
    <row r="25" spans="1:41" s="407" customFormat="1" ht="33" customHeight="1">
      <c r="A25" s="567" t="s">
        <v>32</v>
      </c>
      <c r="B25" s="555" t="s">
        <v>19</v>
      </c>
      <c r="C25" s="673">
        <v>0.34</v>
      </c>
      <c r="D25" s="654">
        <v>0.33</v>
      </c>
      <c r="E25" s="654">
        <v>0.53</v>
      </c>
      <c r="F25" s="695">
        <v>0.89</v>
      </c>
      <c r="G25" s="654">
        <v>0.86</v>
      </c>
      <c r="H25" s="654">
        <v>1.2</v>
      </c>
      <c r="I25" s="654">
        <v>1.01</v>
      </c>
      <c r="J25" s="654">
        <v>1.29</v>
      </c>
      <c r="K25" s="654">
        <v>0.92</v>
      </c>
      <c r="L25" s="654">
        <v>1.04</v>
      </c>
      <c r="M25" s="654">
        <v>0.49</v>
      </c>
      <c r="N25" s="717">
        <v>0.53</v>
      </c>
      <c r="O25" s="755"/>
      <c r="P25" s="754"/>
      <c r="Q25" s="754"/>
      <c r="R25" s="560" t="s">
        <v>114</v>
      </c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  <c r="AG25" s="406"/>
      <c r="AH25" s="406"/>
      <c r="AI25" s="406"/>
      <c r="AJ25" s="406"/>
      <c r="AK25" s="406"/>
      <c r="AL25" s="406"/>
      <c r="AM25" s="406"/>
      <c r="AN25" s="406"/>
      <c r="AO25" s="406"/>
    </row>
    <row r="26" spans="1:41" ht="33" customHeight="1">
      <c r="A26" s="567" t="s">
        <v>33</v>
      </c>
      <c r="B26" s="555" t="s">
        <v>19</v>
      </c>
      <c r="C26" s="673">
        <v>0.03</v>
      </c>
      <c r="D26" s="654">
        <v>0.013</v>
      </c>
      <c r="E26" s="654">
        <v>0.084</v>
      </c>
      <c r="F26" s="695">
        <v>0.01</v>
      </c>
      <c r="G26" s="654">
        <v>0.021</v>
      </c>
      <c r="H26" s="654">
        <v>0.002</v>
      </c>
      <c r="I26" s="651">
        <v>0.003</v>
      </c>
      <c r="J26" s="651">
        <v>0.004</v>
      </c>
      <c r="K26" s="654">
        <v>0.01</v>
      </c>
      <c r="L26" s="654" t="s">
        <v>108</v>
      </c>
      <c r="M26" s="654">
        <v>0.025</v>
      </c>
      <c r="N26" s="717">
        <v>0.04</v>
      </c>
      <c r="O26" s="755"/>
      <c r="P26" s="754"/>
      <c r="Q26" s="754"/>
      <c r="R26" s="561" t="s">
        <v>8</v>
      </c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</row>
    <row r="27" spans="1:41" ht="33" customHeight="1">
      <c r="A27" s="567" t="s">
        <v>85</v>
      </c>
      <c r="B27" s="555" t="s">
        <v>19</v>
      </c>
      <c r="C27" s="666">
        <v>0.8</v>
      </c>
      <c r="D27" s="649">
        <v>0.6</v>
      </c>
      <c r="E27" s="649">
        <v>1.3</v>
      </c>
      <c r="F27" s="687">
        <v>0.9</v>
      </c>
      <c r="G27" s="649">
        <v>1.1</v>
      </c>
      <c r="H27" s="649">
        <v>1</v>
      </c>
      <c r="I27" s="649">
        <v>1.8</v>
      </c>
      <c r="J27" s="649">
        <v>1.4</v>
      </c>
      <c r="K27" s="649">
        <v>1.2</v>
      </c>
      <c r="L27" s="649">
        <v>1.3</v>
      </c>
      <c r="M27" s="649">
        <v>0.8</v>
      </c>
      <c r="N27" s="708">
        <v>0.6</v>
      </c>
      <c r="O27" s="686"/>
      <c r="P27" s="749"/>
      <c r="Q27" s="749"/>
      <c r="R27" s="559" t="s">
        <v>8</v>
      </c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</row>
    <row r="28" spans="1:41" ht="33" customHeight="1">
      <c r="A28" s="567" t="s">
        <v>86</v>
      </c>
      <c r="B28" s="555" t="s">
        <v>19</v>
      </c>
      <c r="C28" s="664">
        <v>0.1</v>
      </c>
      <c r="D28" s="652">
        <v>0.11</v>
      </c>
      <c r="E28" s="652">
        <v>0.1</v>
      </c>
      <c r="F28" s="692">
        <v>0.09</v>
      </c>
      <c r="G28" s="652">
        <v>0.11</v>
      </c>
      <c r="H28" s="652">
        <v>0.19</v>
      </c>
      <c r="I28" s="652">
        <v>0.17</v>
      </c>
      <c r="J28" s="652">
        <v>0.14</v>
      </c>
      <c r="K28" s="652">
        <v>0.26</v>
      </c>
      <c r="L28" s="652">
        <v>0.15</v>
      </c>
      <c r="M28" s="652">
        <v>0.1</v>
      </c>
      <c r="N28" s="718">
        <v>0.11</v>
      </c>
      <c r="O28" s="691"/>
      <c r="P28" s="752"/>
      <c r="Q28" s="752"/>
      <c r="R28" s="559" t="s">
        <v>8</v>
      </c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</row>
    <row r="29" spans="1:41" ht="33" customHeight="1">
      <c r="A29" s="567" t="s">
        <v>34</v>
      </c>
      <c r="B29" s="555" t="s">
        <v>19</v>
      </c>
      <c r="C29" s="666">
        <v>20.7</v>
      </c>
      <c r="D29" s="649">
        <v>23.1</v>
      </c>
      <c r="E29" s="649">
        <v>34.1</v>
      </c>
      <c r="F29" s="687">
        <v>37.6</v>
      </c>
      <c r="G29" s="649">
        <v>36.5</v>
      </c>
      <c r="H29" s="649">
        <v>34.6</v>
      </c>
      <c r="I29" s="649">
        <v>34.9</v>
      </c>
      <c r="J29" s="649">
        <v>37.4</v>
      </c>
      <c r="K29" s="649">
        <v>26.4</v>
      </c>
      <c r="L29" s="649">
        <v>33.6</v>
      </c>
      <c r="M29" s="649">
        <v>25.7</v>
      </c>
      <c r="N29" s="708">
        <v>24.7</v>
      </c>
      <c r="O29" s="686"/>
      <c r="P29" s="749"/>
      <c r="Q29" s="749"/>
      <c r="R29" s="561" t="s">
        <v>8</v>
      </c>
      <c r="S29" s="351"/>
      <c r="T29" s="351"/>
      <c r="U29" s="351"/>
      <c r="V29" s="351" t="s">
        <v>45</v>
      </c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</row>
    <row r="30" spans="1:41" ht="33" customHeight="1">
      <c r="A30" s="567" t="s">
        <v>35</v>
      </c>
      <c r="B30" s="555" t="s">
        <v>19</v>
      </c>
      <c r="C30" s="676">
        <v>0.8369</v>
      </c>
      <c r="D30" s="656">
        <v>0.575</v>
      </c>
      <c r="E30" s="656">
        <v>0.5212</v>
      </c>
      <c r="F30" s="771">
        <v>0.2623</v>
      </c>
      <c r="G30" s="656">
        <v>0.4525</v>
      </c>
      <c r="H30" s="656">
        <v>0.633</v>
      </c>
      <c r="I30" s="651">
        <v>0.7049</v>
      </c>
      <c r="J30" s="651">
        <v>0.2753</v>
      </c>
      <c r="K30" s="656">
        <v>1.1449</v>
      </c>
      <c r="L30" s="656">
        <v>0.4447</v>
      </c>
      <c r="M30" s="656">
        <v>0.9802</v>
      </c>
      <c r="N30" s="723">
        <v>0.9926</v>
      </c>
      <c r="O30" s="700"/>
      <c r="P30" s="760"/>
      <c r="Q30" s="760"/>
      <c r="R30" s="561" t="s">
        <v>8</v>
      </c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</row>
    <row r="31" spans="1:41" ht="33" customHeight="1">
      <c r="A31" s="567" t="s">
        <v>36</v>
      </c>
      <c r="B31" s="555" t="s">
        <v>19</v>
      </c>
      <c r="C31" s="664">
        <v>0.18</v>
      </c>
      <c r="D31" s="652">
        <v>0.28</v>
      </c>
      <c r="E31" s="652">
        <v>0.5</v>
      </c>
      <c r="F31" s="692">
        <v>0.5</v>
      </c>
      <c r="G31" s="652">
        <v>0.38</v>
      </c>
      <c r="H31" s="652">
        <v>0</v>
      </c>
      <c r="I31" s="652">
        <v>0.33</v>
      </c>
      <c r="J31" s="651">
        <v>0.38</v>
      </c>
      <c r="K31" s="652">
        <v>0.29</v>
      </c>
      <c r="L31" s="652">
        <v>0.39</v>
      </c>
      <c r="M31" s="652">
        <v>0.35</v>
      </c>
      <c r="N31" s="718">
        <v>0.26</v>
      </c>
      <c r="O31" s="691"/>
      <c r="P31" s="752"/>
      <c r="Q31" s="752"/>
      <c r="R31" s="561" t="s">
        <v>8</v>
      </c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</row>
    <row r="32" spans="1:41" ht="33" customHeight="1">
      <c r="A32" s="567" t="s">
        <v>37</v>
      </c>
      <c r="B32" s="555" t="s">
        <v>19</v>
      </c>
      <c r="C32" s="676">
        <v>0.0686</v>
      </c>
      <c r="D32" s="656">
        <v>0.0824</v>
      </c>
      <c r="E32" s="656">
        <v>0.0969</v>
      </c>
      <c r="F32" s="771">
        <v>0.0542</v>
      </c>
      <c r="G32" s="656">
        <v>0.0737</v>
      </c>
      <c r="H32" s="656">
        <v>0.0791</v>
      </c>
      <c r="I32" s="656">
        <v>0.0864</v>
      </c>
      <c r="J32" s="656">
        <v>0.0283</v>
      </c>
      <c r="K32" s="656">
        <v>0.0678</v>
      </c>
      <c r="L32" s="656">
        <v>0.051</v>
      </c>
      <c r="M32" s="656">
        <v>0.0675</v>
      </c>
      <c r="N32" s="723">
        <v>0.0846</v>
      </c>
      <c r="O32" s="691"/>
      <c r="P32" s="752"/>
      <c r="Q32" s="752"/>
      <c r="R32" s="562" t="s">
        <v>115</v>
      </c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</row>
    <row r="33" spans="1:41" ht="33" customHeight="1">
      <c r="A33" s="567" t="s">
        <v>38</v>
      </c>
      <c r="B33" s="555" t="s">
        <v>19</v>
      </c>
      <c r="C33" s="664">
        <v>4.14</v>
      </c>
      <c r="D33" s="652">
        <v>5.58</v>
      </c>
      <c r="E33" s="652">
        <v>9.54</v>
      </c>
      <c r="F33" s="696">
        <v>10.8</v>
      </c>
      <c r="G33" s="652">
        <v>8.1</v>
      </c>
      <c r="H33" s="652">
        <v>7.56</v>
      </c>
      <c r="I33" s="652">
        <v>8.58</v>
      </c>
      <c r="J33" s="651">
        <v>8.04</v>
      </c>
      <c r="K33" s="652">
        <v>10.56</v>
      </c>
      <c r="L33" s="652">
        <v>7.44</v>
      </c>
      <c r="M33" s="652">
        <v>5.7</v>
      </c>
      <c r="N33" s="718">
        <v>3.9</v>
      </c>
      <c r="O33" s="691"/>
      <c r="P33" s="752"/>
      <c r="Q33" s="752"/>
      <c r="R33" s="561" t="s">
        <v>8</v>
      </c>
      <c r="S33" s="351" t="s">
        <v>45</v>
      </c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</row>
    <row r="34" spans="1:41" ht="33" customHeight="1">
      <c r="A34" s="567" t="s">
        <v>157</v>
      </c>
      <c r="B34" s="555" t="s">
        <v>19</v>
      </c>
      <c r="C34" s="675" t="s">
        <v>50</v>
      </c>
      <c r="D34" s="652" t="s">
        <v>50</v>
      </c>
      <c r="E34" s="652" t="s">
        <v>50</v>
      </c>
      <c r="F34" s="769" t="s">
        <v>50</v>
      </c>
      <c r="G34" s="652" t="s">
        <v>8</v>
      </c>
      <c r="H34" s="769" t="s">
        <v>50</v>
      </c>
      <c r="I34" s="769" t="s">
        <v>50</v>
      </c>
      <c r="J34" s="651" t="s">
        <v>50</v>
      </c>
      <c r="K34" s="769" t="s">
        <v>50</v>
      </c>
      <c r="L34" s="652" t="s">
        <v>50</v>
      </c>
      <c r="M34" s="652" t="s">
        <v>50</v>
      </c>
      <c r="N34" s="731" t="s">
        <v>8</v>
      </c>
      <c r="O34" s="691"/>
      <c r="P34" s="752"/>
      <c r="Q34" s="752"/>
      <c r="R34" s="56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</row>
    <row r="35" spans="1:18" ht="33" customHeight="1">
      <c r="A35" s="567" t="s">
        <v>51</v>
      </c>
      <c r="B35" s="555" t="s">
        <v>19</v>
      </c>
      <c r="C35" s="675" t="s">
        <v>50</v>
      </c>
      <c r="D35" s="655" t="s">
        <v>108</v>
      </c>
      <c r="E35" s="675" t="s">
        <v>50</v>
      </c>
      <c r="F35" s="675" t="s">
        <v>50</v>
      </c>
      <c r="G35" s="656" t="s">
        <v>108</v>
      </c>
      <c r="H35" s="656" t="s">
        <v>8</v>
      </c>
      <c r="I35" s="656" t="s">
        <v>50</v>
      </c>
      <c r="J35" s="651" t="s">
        <v>108</v>
      </c>
      <c r="K35" s="656" t="s">
        <v>50</v>
      </c>
      <c r="L35" s="656" t="s">
        <v>8</v>
      </c>
      <c r="M35" s="652" t="s">
        <v>108</v>
      </c>
      <c r="N35" s="656" t="s">
        <v>8</v>
      </c>
      <c r="O35" s="756"/>
      <c r="P35" s="752"/>
      <c r="Q35" s="757"/>
      <c r="R35" s="561" t="s">
        <v>116</v>
      </c>
    </row>
    <row r="36" spans="1:25" ht="33" customHeight="1">
      <c r="A36" s="567" t="s">
        <v>53</v>
      </c>
      <c r="B36" s="555" t="s">
        <v>19</v>
      </c>
      <c r="C36" s="675" t="s">
        <v>50</v>
      </c>
      <c r="D36" s="652" t="s">
        <v>154</v>
      </c>
      <c r="E36" s="675" t="s">
        <v>50</v>
      </c>
      <c r="F36" s="675" t="s">
        <v>50</v>
      </c>
      <c r="G36" s="652" t="s">
        <v>154</v>
      </c>
      <c r="H36" s="652" t="s">
        <v>8</v>
      </c>
      <c r="I36" s="652" t="s">
        <v>50</v>
      </c>
      <c r="J36" s="651" t="s">
        <v>154</v>
      </c>
      <c r="K36" s="652" t="s">
        <v>50</v>
      </c>
      <c r="L36" s="652" t="s">
        <v>8</v>
      </c>
      <c r="M36" s="652" t="s">
        <v>154</v>
      </c>
      <c r="N36" s="652" t="s">
        <v>8</v>
      </c>
      <c r="O36" s="756"/>
      <c r="P36" s="752"/>
      <c r="Q36" s="757"/>
      <c r="R36" s="561" t="s">
        <v>118</v>
      </c>
      <c r="S36" s="349" t="s">
        <v>45</v>
      </c>
      <c r="Y36" s="349" t="s">
        <v>45</v>
      </c>
    </row>
    <row r="37" spans="1:23" ht="33" customHeight="1">
      <c r="A37" s="567" t="s">
        <v>54</v>
      </c>
      <c r="B37" s="555" t="s">
        <v>19</v>
      </c>
      <c r="C37" s="675" t="s">
        <v>50</v>
      </c>
      <c r="D37" s="652">
        <v>0.002</v>
      </c>
      <c r="E37" s="675" t="s">
        <v>50</v>
      </c>
      <c r="F37" s="675" t="s">
        <v>50</v>
      </c>
      <c r="G37" s="654">
        <v>0.004</v>
      </c>
      <c r="H37" s="652" t="s">
        <v>8</v>
      </c>
      <c r="I37" s="652" t="s">
        <v>50</v>
      </c>
      <c r="J37" s="651" t="s">
        <v>108</v>
      </c>
      <c r="K37" s="652" t="s">
        <v>50</v>
      </c>
      <c r="L37" s="652" t="s">
        <v>8</v>
      </c>
      <c r="M37" s="654" t="s">
        <v>108</v>
      </c>
      <c r="N37" s="652" t="s">
        <v>8</v>
      </c>
      <c r="O37" s="755"/>
      <c r="P37" s="770"/>
      <c r="Q37" s="754"/>
      <c r="R37" s="561" t="s">
        <v>119</v>
      </c>
      <c r="W37" s="349" t="s">
        <v>45</v>
      </c>
    </row>
    <row r="38" spans="1:22" ht="33" customHeight="1">
      <c r="A38" s="567" t="s">
        <v>55</v>
      </c>
      <c r="B38" s="555" t="s">
        <v>19</v>
      </c>
      <c r="C38" s="675" t="s">
        <v>50</v>
      </c>
      <c r="D38" s="657">
        <v>0.0031</v>
      </c>
      <c r="E38" s="675" t="s">
        <v>50</v>
      </c>
      <c r="F38" s="675" t="s">
        <v>50</v>
      </c>
      <c r="G38" s="657" t="s">
        <v>108</v>
      </c>
      <c r="H38" s="657" t="s">
        <v>50</v>
      </c>
      <c r="I38" s="657" t="s">
        <v>50</v>
      </c>
      <c r="J38" s="657">
        <v>0.0026</v>
      </c>
      <c r="K38" s="657" t="s">
        <v>50</v>
      </c>
      <c r="L38" s="657" t="s">
        <v>8</v>
      </c>
      <c r="M38" s="657">
        <v>0.0066</v>
      </c>
      <c r="N38" s="657" t="s">
        <v>8</v>
      </c>
      <c r="O38" s="758"/>
      <c r="P38" s="759"/>
      <c r="Q38" s="759"/>
      <c r="R38" s="561" t="s">
        <v>120</v>
      </c>
      <c r="V38" s="349" t="s">
        <v>45</v>
      </c>
    </row>
    <row r="39" spans="1:23" ht="33" customHeight="1">
      <c r="A39" s="567" t="s">
        <v>56</v>
      </c>
      <c r="B39" s="555" t="s">
        <v>19</v>
      </c>
      <c r="C39" s="675" t="s">
        <v>50</v>
      </c>
      <c r="D39" s="657" t="s">
        <v>108</v>
      </c>
      <c r="E39" s="675" t="s">
        <v>50</v>
      </c>
      <c r="F39" s="675" t="s">
        <v>50</v>
      </c>
      <c r="G39" s="657" t="s">
        <v>108</v>
      </c>
      <c r="H39" s="656" t="s">
        <v>50</v>
      </c>
      <c r="I39" s="656" t="s">
        <v>50</v>
      </c>
      <c r="J39" s="656" t="s">
        <v>108</v>
      </c>
      <c r="K39" s="656" t="s">
        <v>50</v>
      </c>
      <c r="L39" s="656" t="s">
        <v>8</v>
      </c>
      <c r="M39" s="656" t="s">
        <v>108</v>
      </c>
      <c r="N39" s="656" t="s">
        <v>8</v>
      </c>
      <c r="O39" s="758"/>
      <c r="P39" s="757"/>
      <c r="Q39" s="759"/>
      <c r="R39" s="561" t="s">
        <v>120</v>
      </c>
      <c r="T39" s="349" t="s">
        <v>45</v>
      </c>
      <c r="W39" s="349" t="s">
        <v>45</v>
      </c>
    </row>
    <row r="40" spans="1:18" ht="33" customHeight="1">
      <c r="A40" s="567" t="s">
        <v>57</v>
      </c>
      <c r="B40" s="555" t="s">
        <v>19</v>
      </c>
      <c r="C40" s="675" t="s">
        <v>50</v>
      </c>
      <c r="D40" s="657" t="s">
        <v>108</v>
      </c>
      <c r="E40" s="675" t="s">
        <v>50</v>
      </c>
      <c r="F40" s="675" t="s">
        <v>50</v>
      </c>
      <c r="G40" s="657">
        <v>0.0008</v>
      </c>
      <c r="H40" s="657" t="s">
        <v>50</v>
      </c>
      <c r="I40" s="657" t="s">
        <v>50</v>
      </c>
      <c r="J40" s="657">
        <v>0.0003</v>
      </c>
      <c r="K40" s="657" t="s">
        <v>50</v>
      </c>
      <c r="L40" s="657" t="s">
        <v>8</v>
      </c>
      <c r="M40" s="657" t="s">
        <v>108</v>
      </c>
      <c r="N40" s="657" t="s">
        <v>8</v>
      </c>
      <c r="O40" s="756"/>
      <c r="P40" s="757"/>
      <c r="Q40" s="757"/>
      <c r="R40" s="561" t="s">
        <v>121</v>
      </c>
    </row>
    <row r="41" spans="1:18" ht="33" customHeight="1">
      <c r="A41" s="567" t="s">
        <v>141</v>
      </c>
      <c r="B41" s="555" t="s">
        <v>19</v>
      </c>
      <c r="C41" s="675" t="s">
        <v>50</v>
      </c>
      <c r="D41" s="652">
        <v>17.8</v>
      </c>
      <c r="E41" s="675" t="s">
        <v>50</v>
      </c>
      <c r="F41" s="675" t="s">
        <v>50</v>
      </c>
      <c r="G41" s="652">
        <v>34.42</v>
      </c>
      <c r="H41" s="652" t="s">
        <v>50</v>
      </c>
      <c r="I41" s="652" t="s">
        <v>50</v>
      </c>
      <c r="J41" s="652">
        <v>39.65</v>
      </c>
      <c r="K41" s="652" t="s">
        <v>50</v>
      </c>
      <c r="L41" s="652" t="s">
        <v>8</v>
      </c>
      <c r="M41" s="652">
        <v>20.18</v>
      </c>
      <c r="N41" s="652" t="s">
        <v>8</v>
      </c>
      <c r="O41" s="691"/>
      <c r="P41" s="752"/>
      <c r="Q41" s="752"/>
      <c r="R41" s="559" t="s">
        <v>8</v>
      </c>
    </row>
    <row r="42" spans="1:18" ht="33" customHeight="1">
      <c r="A42" s="567" t="s">
        <v>142</v>
      </c>
      <c r="B42" s="555" t="s">
        <v>19</v>
      </c>
      <c r="C42" s="675" t="s">
        <v>50</v>
      </c>
      <c r="D42" s="652">
        <v>4.58</v>
      </c>
      <c r="E42" s="675" t="s">
        <v>50</v>
      </c>
      <c r="F42" s="675" t="s">
        <v>50</v>
      </c>
      <c r="G42" s="652">
        <v>5.39</v>
      </c>
      <c r="H42" s="656" t="s">
        <v>50</v>
      </c>
      <c r="I42" s="656" t="s">
        <v>50</v>
      </c>
      <c r="J42" s="652">
        <v>5.52</v>
      </c>
      <c r="K42" s="656" t="s">
        <v>50</v>
      </c>
      <c r="L42" s="652" t="s">
        <v>8</v>
      </c>
      <c r="M42" s="652">
        <v>4.56</v>
      </c>
      <c r="N42" s="652" t="s">
        <v>8</v>
      </c>
      <c r="O42" s="691"/>
      <c r="P42" s="752"/>
      <c r="Q42" s="752"/>
      <c r="R42" s="559" t="s">
        <v>8</v>
      </c>
    </row>
    <row r="43" spans="1:24" ht="33" customHeight="1">
      <c r="A43" s="856" t="s">
        <v>88</v>
      </c>
      <c r="B43" s="857" t="s">
        <v>19</v>
      </c>
      <c r="C43" s="862">
        <v>4.6</v>
      </c>
      <c r="D43" s="859">
        <v>5.5</v>
      </c>
      <c r="E43" s="859">
        <v>7.1</v>
      </c>
      <c r="F43" s="866">
        <v>6.9</v>
      </c>
      <c r="G43" s="859">
        <v>5.1</v>
      </c>
      <c r="H43" s="859">
        <v>3.5</v>
      </c>
      <c r="I43" s="859">
        <v>3.8</v>
      </c>
      <c r="J43" s="859">
        <v>3.8</v>
      </c>
      <c r="K43" s="859">
        <v>4.3</v>
      </c>
      <c r="L43" s="859">
        <v>4.7</v>
      </c>
      <c r="M43" s="859">
        <v>4.6</v>
      </c>
      <c r="N43" s="861">
        <v>4.1</v>
      </c>
      <c r="O43" s="862"/>
      <c r="P43" s="863"/>
      <c r="Q43" s="863"/>
      <c r="R43" s="864" t="s">
        <v>8</v>
      </c>
      <c r="X43" s="349" t="s">
        <v>45</v>
      </c>
    </row>
    <row r="44" spans="1:18" ht="33" customHeight="1">
      <c r="A44" s="638" t="s">
        <v>147</v>
      </c>
      <c r="B44" s="639" t="s">
        <v>19</v>
      </c>
      <c r="C44" s="686">
        <v>3.9</v>
      </c>
      <c r="D44" s="659">
        <v>4.8</v>
      </c>
      <c r="E44" s="649">
        <v>6.6</v>
      </c>
      <c r="F44" s="698">
        <v>6.4</v>
      </c>
      <c r="G44" s="649">
        <v>4.5</v>
      </c>
      <c r="H44" s="649">
        <v>3.1</v>
      </c>
      <c r="I44" s="649">
        <v>3.3</v>
      </c>
      <c r="J44" s="649">
        <v>3</v>
      </c>
      <c r="K44" s="649">
        <v>3.8</v>
      </c>
      <c r="L44" s="649">
        <v>4.3</v>
      </c>
      <c r="M44" s="649">
        <v>4.3</v>
      </c>
      <c r="N44" s="708">
        <v>3.9</v>
      </c>
      <c r="O44" s="686"/>
      <c r="P44" s="749"/>
      <c r="Q44" s="749"/>
      <c r="R44" s="559" t="s">
        <v>8</v>
      </c>
    </row>
    <row r="45" spans="1:18" ht="33" customHeight="1">
      <c r="A45" s="642" t="s">
        <v>148</v>
      </c>
      <c r="B45" s="643" t="s">
        <v>149</v>
      </c>
      <c r="C45" s="700">
        <v>0.14</v>
      </c>
      <c r="D45" s="661">
        <v>0.152</v>
      </c>
      <c r="E45" s="656">
        <v>0.1981</v>
      </c>
      <c r="F45" s="738">
        <v>0.1832</v>
      </c>
      <c r="G45" s="656">
        <v>0.1355</v>
      </c>
      <c r="H45" s="656">
        <v>0.0879</v>
      </c>
      <c r="I45" s="656">
        <v>0.0882</v>
      </c>
      <c r="J45" s="656">
        <v>0.0909</v>
      </c>
      <c r="K45" s="656">
        <v>0.1254</v>
      </c>
      <c r="L45" s="656">
        <v>0.1338</v>
      </c>
      <c r="M45" s="656">
        <v>0.1364</v>
      </c>
      <c r="N45" s="723">
        <v>0.1266</v>
      </c>
      <c r="O45" s="700"/>
      <c r="P45" s="760"/>
      <c r="Q45" s="760"/>
      <c r="R45" s="559" t="s">
        <v>8</v>
      </c>
    </row>
    <row r="46" spans="1:18" ht="33" customHeight="1">
      <c r="A46" s="640" t="s">
        <v>150</v>
      </c>
      <c r="B46" s="641" t="s">
        <v>151</v>
      </c>
      <c r="C46" s="691">
        <v>3.6</v>
      </c>
      <c r="D46" s="660">
        <v>3.17</v>
      </c>
      <c r="E46" s="652">
        <v>2.99</v>
      </c>
      <c r="F46" s="737">
        <v>2.86</v>
      </c>
      <c r="G46" s="652">
        <v>3.04</v>
      </c>
      <c r="H46" s="652">
        <v>2.88</v>
      </c>
      <c r="I46" s="652">
        <v>2.69</v>
      </c>
      <c r="J46" s="652">
        <v>2.99</v>
      </c>
      <c r="K46" s="652">
        <v>3.29</v>
      </c>
      <c r="L46" s="652">
        <v>3.08</v>
      </c>
      <c r="M46" s="652">
        <v>3.21</v>
      </c>
      <c r="N46" s="718">
        <v>3.29</v>
      </c>
      <c r="O46" s="691"/>
      <c r="P46" s="752"/>
      <c r="Q46" s="752"/>
      <c r="R46" s="559" t="s">
        <v>8</v>
      </c>
    </row>
    <row r="47" spans="1:25" ht="33" customHeight="1">
      <c r="A47" s="568" t="s">
        <v>39</v>
      </c>
      <c r="B47" s="555" t="s">
        <v>19</v>
      </c>
      <c r="C47" s="686">
        <v>2.4</v>
      </c>
      <c r="D47" s="649">
        <v>3.6</v>
      </c>
      <c r="E47" s="649">
        <v>2.3</v>
      </c>
      <c r="F47" s="698">
        <v>2.1</v>
      </c>
      <c r="G47" s="649">
        <v>3.4</v>
      </c>
      <c r="H47" s="649">
        <v>3.6</v>
      </c>
      <c r="I47" s="649">
        <v>2.9</v>
      </c>
      <c r="J47" s="649">
        <v>1.8</v>
      </c>
      <c r="K47" s="649">
        <v>2.9</v>
      </c>
      <c r="L47" s="743">
        <v>2.7</v>
      </c>
      <c r="M47" s="649">
        <v>3.7</v>
      </c>
      <c r="N47" s="708">
        <v>4</v>
      </c>
      <c r="O47" s="686"/>
      <c r="P47" s="749"/>
      <c r="Q47" s="749"/>
      <c r="R47" s="562" t="s">
        <v>132</v>
      </c>
      <c r="Y47" s="349" t="s">
        <v>45</v>
      </c>
    </row>
    <row r="48" spans="1:20" ht="33" customHeight="1">
      <c r="A48" s="567" t="s">
        <v>40</v>
      </c>
      <c r="B48" s="555" t="s">
        <v>19</v>
      </c>
      <c r="C48" s="666">
        <v>1.9</v>
      </c>
      <c r="D48" s="649">
        <v>1.5</v>
      </c>
      <c r="E48" s="649">
        <v>1.7</v>
      </c>
      <c r="F48" s="698">
        <v>0.3</v>
      </c>
      <c r="G48" s="649">
        <v>2.1</v>
      </c>
      <c r="H48" s="649">
        <v>1.1</v>
      </c>
      <c r="I48" s="649">
        <v>1</v>
      </c>
      <c r="J48" s="649">
        <v>1.6</v>
      </c>
      <c r="K48" s="649">
        <v>1.5</v>
      </c>
      <c r="L48" s="649">
        <v>1.4</v>
      </c>
      <c r="M48" s="649">
        <v>1.1</v>
      </c>
      <c r="N48" s="708">
        <v>0.9</v>
      </c>
      <c r="O48" s="686"/>
      <c r="P48" s="749"/>
      <c r="Q48" s="749"/>
      <c r="R48" s="562" t="s">
        <v>122</v>
      </c>
      <c r="T48" s="349" t="s">
        <v>45</v>
      </c>
    </row>
    <row r="49" spans="1:20" ht="33" customHeight="1">
      <c r="A49" s="567" t="s">
        <v>41</v>
      </c>
      <c r="B49" s="556" t="s">
        <v>90</v>
      </c>
      <c r="C49" s="670">
        <v>6240</v>
      </c>
      <c r="D49" s="653">
        <v>32700</v>
      </c>
      <c r="E49" s="653">
        <v>3500</v>
      </c>
      <c r="F49" s="694">
        <v>5200</v>
      </c>
      <c r="G49" s="653">
        <v>11120</v>
      </c>
      <c r="H49" s="653">
        <v>6700</v>
      </c>
      <c r="I49" s="653">
        <v>7890</v>
      </c>
      <c r="J49" s="653">
        <v>4480</v>
      </c>
      <c r="K49" s="653">
        <v>13340</v>
      </c>
      <c r="L49" s="653">
        <v>11620</v>
      </c>
      <c r="M49" s="653">
        <v>6820</v>
      </c>
      <c r="N49" s="715">
        <v>7800</v>
      </c>
      <c r="O49" s="693"/>
      <c r="P49" s="753"/>
      <c r="Q49" s="753"/>
      <c r="R49" s="563" t="s">
        <v>123</v>
      </c>
      <c r="S49" s="349" t="s">
        <v>45</v>
      </c>
      <c r="T49" s="349" t="s">
        <v>45</v>
      </c>
    </row>
    <row r="50" spans="1:18" ht="33" customHeight="1">
      <c r="A50" s="569" t="s">
        <v>42</v>
      </c>
      <c r="B50" s="557" t="s">
        <v>90</v>
      </c>
      <c r="C50" s="670">
        <v>1310</v>
      </c>
      <c r="D50" s="653">
        <v>630</v>
      </c>
      <c r="E50" s="653">
        <v>310</v>
      </c>
      <c r="F50" s="694">
        <v>740</v>
      </c>
      <c r="G50" s="653">
        <v>3830</v>
      </c>
      <c r="H50" s="724">
        <v>1580</v>
      </c>
      <c r="I50" s="724">
        <v>2280</v>
      </c>
      <c r="J50" s="724">
        <v>980</v>
      </c>
      <c r="K50" s="724">
        <v>2850</v>
      </c>
      <c r="L50" s="653">
        <v>1600</v>
      </c>
      <c r="M50" s="724">
        <v>1690</v>
      </c>
      <c r="N50" s="726">
        <v>2130</v>
      </c>
      <c r="O50" s="693"/>
      <c r="P50" s="753"/>
      <c r="Q50" s="753"/>
      <c r="R50" s="622" t="s">
        <v>124</v>
      </c>
    </row>
    <row r="51" spans="1:18" ht="33" customHeight="1">
      <c r="A51" s="569" t="s">
        <v>153</v>
      </c>
      <c r="B51" s="557" t="s">
        <v>90</v>
      </c>
      <c r="C51" s="671">
        <v>410</v>
      </c>
      <c r="D51" s="653">
        <v>200</v>
      </c>
      <c r="E51" s="653">
        <v>100</v>
      </c>
      <c r="F51" s="688">
        <v>620</v>
      </c>
      <c r="G51" s="653">
        <v>1450</v>
      </c>
      <c r="H51" s="724">
        <v>410</v>
      </c>
      <c r="I51" s="724">
        <v>410</v>
      </c>
      <c r="J51" s="724">
        <v>980</v>
      </c>
      <c r="K51" s="724">
        <v>520</v>
      </c>
      <c r="L51" s="653">
        <v>630</v>
      </c>
      <c r="M51" s="724">
        <v>100</v>
      </c>
      <c r="N51" s="726">
        <v>510</v>
      </c>
      <c r="O51" s="693"/>
      <c r="P51" s="753"/>
      <c r="Q51" s="761"/>
      <c r="R51" s="622" t="s">
        <v>50</v>
      </c>
    </row>
    <row r="52" spans="1:18" ht="33" customHeight="1">
      <c r="A52" s="567" t="s">
        <v>97</v>
      </c>
      <c r="B52" s="556" t="s">
        <v>44</v>
      </c>
      <c r="C52" s="671">
        <v>16800</v>
      </c>
      <c r="D52" s="653">
        <v>81200</v>
      </c>
      <c r="E52" s="653">
        <v>50800</v>
      </c>
      <c r="F52" s="694">
        <v>42400</v>
      </c>
      <c r="G52" s="653">
        <v>178800</v>
      </c>
      <c r="H52" s="653">
        <v>133600</v>
      </c>
      <c r="I52" s="653">
        <v>48800</v>
      </c>
      <c r="J52" s="653">
        <v>72000</v>
      </c>
      <c r="K52" s="653">
        <v>25600</v>
      </c>
      <c r="L52" s="653">
        <v>14000</v>
      </c>
      <c r="M52" s="653">
        <v>12400</v>
      </c>
      <c r="N52" s="715">
        <v>4800</v>
      </c>
      <c r="O52" s="693"/>
      <c r="P52" s="741"/>
      <c r="Q52" s="761"/>
      <c r="R52" s="561" t="s">
        <v>8</v>
      </c>
    </row>
    <row r="53" spans="1:18" ht="33" customHeight="1" thickBot="1">
      <c r="A53" s="623" t="s">
        <v>126</v>
      </c>
      <c r="B53" s="624" t="s">
        <v>44</v>
      </c>
      <c r="C53" s="644">
        <v>16000</v>
      </c>
      <c r="D53" s="658">
        <v>30800</v>
      </c>
      <c r="E53" s="658">
        <v>39200</v>
      </c>
      <c r="F53" s="699">
        <v>39200</v>
      </c>
      <c r="G53" s="658">
        <v>177200</v>
      </c>
      <c r="H53" s="682">
        <v>130800</v>
      </c>
      <c r="I53" s="682">
        <v>42400</v>
      </c>
      <c r="J53" s="682">
        <v>62400</v>
      </c>
      <c r="K53" s="682">
        <v>24400</v>
      </c>
      <c r="L53" s="744">
        <v>12400</v>
      </c>
      <c r="M53" s="682">
        <v>9600</v>
      </c>
      <c r="N53" s="683">
        <v>2800</v>
      </c>
      <c r="O53" s="762"/>
      <c r="P53" s="763"/>
      <c r="Q53" s="764"/>
      <c r="R53" s="626" t="s">
        <v>145</v>
      </c>
    </row>
    <row r="54" spans="1:25" ht="33" customHeight="1" hidden="1" thickBot="1">
      <c r="A54" s="437" t="s">
        <v>95</v>
      </c>
      <c r="B54" s="438" t="s">
        <v>96</v>
      </c>
      <c r="C54" s="446"/>
      <c r="D54" s="446"/>
      <c r="E54" s="440"/>
      <c r="F54" s="441"/>
      <c r="G54" s="441">
        <v>2200</v>
      </c>
      <c r="H54" s="441"/>
      <c r="I54" s="441">
        <v>12600</v>
      </c>
      <c r="J54" s="441"/>
      <c r="K54" s="441"/>
      <c r="L54" s="441"/>
      <c r="M54" s="441"/>
      <c r="N54" s="441"/>
      <c r="O54" s="442">
        <f>MAX(C54:N54)</f>
        <v>12600</v>
      </c>
      <c r="P54" s="441">
        <f>MIN(C54:N54)</f>
        <v>2200</v>
      </c>
      <c r="Q54" s="441">
        <f>AVERAGE(C54:N54)</f>
        <v>7400</v>
      </c>
      <c r="R54" s="443" t="s">
        <v>8</v>
      </c>
      <c r="Y54" s="349" t="s">
        <v>8</v>
      </c>
    </row>
    <row r="55" spans="1:21" ht="33" customHeight="1">
      <c r="A55" s="570" t="s">
        <v>106</v>
      </c>
      <c r="B55" s="571"/>
      <c r="C55" s="572"/>
      <c r="D55" s="572"/>
      <c r="E55" s="573"/>
      <c r="F55" s="573"/>
      <c r="G55" s="573"/>
      <c r="H55" s="573"/>
      <c r="I55" s="573"/>
      <c r="J55" s="407"/>
      <c r="K55" s="574"/>
      <c r="L55" s="407"/>
      <c r="M55" s="573"/>
      <c r="N55" s="573"/>
      <c r="O55" s="573"/>
      <c r="P55" s="573"/>
      <c r="Q55" s="573"/>
      <c r="R55" s="573"/>
      <c r="U55" s="349" t="s">
        <v>45</v>
      </c>
    </row>
    <row r="56" spans="1:22" ht="33" customHeight="1">
      <c r="A56" s="570" t="s">
        <v>140</v>
      </c>
      <c r="B56" s="572"/>
      <c r="C56" s="575"/>
      <c r="D56" s="575"/>
      <c r="E56" s="572"/>
      <c r="F56" s="407" t="s">
        <v>45</v>
      </c>
      <c r="G56" s="572"/>
      <c r="H56" s="407"/>
      <c r="I56" s="572"/>
      <c r="J56" s="572" t="s">
        <v>45</v>
      </c>
      <c r="K56" s="572"/>
      <c r="L56" s="572"/>
      <c r="M56" s="572"/>
      <c r="N56" s="572"/>
      <c r="O56" s="349" t="s">
        <v>45</v>
      </c>
      <c r="P56" s="407"/>
      <c r="Q56" s="407"/>
      <c r="R56" s="578"/>
      <c r="V56" s="349" t="s">
        <v>45</v>
      </c>
    </row>
    <row r="57" spans="1:23" ht="33" customHeight="1">
      <c r="A57" s="575" t="s">
        <v>130</v>
      </c>
      <c r="B57" s="575"/>
      <c r="C57" s="576"/>
      <c r="D57" s="576"/>
      <c r="E57" s="575"/>
      <c r="F57" s="575"/>
      <c r="G57" s="576"/>
      <c r="H57" s="576"/>
      <c r="I57" s="577"/>
      <c r="J57" s="576"/>
      <c r="K57" s="576"/>
      <c r="L57" s="576" t="s">
        <v>45</v>
      </c>
      <c r="M57" s="576"/>
      <c r="N57" s="576"/>
      <c r="O57" s="576"/>
      <c r="P57" s="576"/>
      <c r="Q57" s="407"/>
      <c r="R57" s="407" t="s">
        <v>45</v>
      </c>
      <c r="W57" s="349" t="s">
        <v>45</v>
      </c>
    </row>
    <row r="58" spans="1:16" ht="24" customHeight="1">
      <c r="A58" s="577" t="s">
        <v>146</v>
      </c>
      <c r="B58" s="577"/>
      <c r="C58" s="576"/>
      <c r="D58" s="576"/>
      <c r="E58" s="450"/>
      <c r="F58" s="450"/>
      <c r="G58" s="450"/>
      <c r="H58" s="450"/>
      <c r="I58" s="450"/>
      <c r="J58" s="450"/>
      <c r="K58" s="450"/>
      <c r="L58" s="450"/>
      <c r="M58" s="450"/>
      <c r="N58" s="450"/>
      <c r="O58" s="450"/>
      <c r="P58" s="450"/>
    </row>
    <row r="59" spans="1:19" ht="24" customHeight="1">
      <c r="A59" s="450"/>
      <c r="B59" s="450"/>
      <c r="E59" s="450"/>
      <c r="F59" s="450"/>
      <c r="G59" s="450" t="s">
        <v>45</v>
      </c>
      <c r="H59" s="450"/>
      <c r="I59" s="450"/>
      <c r="J59" s="450"/>
      <c r="K59" s="450"/>
      <c r="L59" s="450"/>
      <c r="M59" s="450"/>
      <c r="N59" s="450"/>
      <c r="O59" s="450"/>
      <c r="P59" s="450"/>
      <c r="Q59" s="349" t="s">
        <v>45</v>
      </c>
      <c r="S59" s="349" t="s">
        <v>45</v>
      </c>
    </row>
    <row r="60" ht="24" customHeight="1">
      <c r="Q60" s="349" t="s">
        <v>45</v>
      </c>
    </row>
    <row r="61" ht="24" customHeight="1">
      <c r="O61" s="349" t="s">
        <v>45</v>
      </c>
    </row>
    <row r="62" ht="24" customHeight="1">
      <c r="P62" s="349" t="s">
        <v>45</v>
      </c>
    </row>
    <row r="67" ht="24" customHeight="1">
      <c r="Q67" s="349" t="s">
        <v>45</v>
      </c>
    </row>
    <row r="68" spans="8:20" ht="24" customHeight="1">
      <c r="H68" s="349" t="s">
        <v>45</v>
      </c>
      <c r="T68" s="349" t="s">
        <v>45</v>
      </c>
    </row>
    <row r="69" ht="24" customHeight="1">
      <c r="Q69" s="349" t="s">
        <v>45</v>
      </c>
    </row>
    <row r="73" ht="24" customHeight="1">
      <c r="U73" s="349" t="s">
        <v>45</v>
      </c>
    </row>
    <row r="75" ht="24" customHeight="1">
      <c r="K75" s="349" t="s">
        <v>45</v>
      </c>
    </row>
    <row r="76" ht="24" customHeight="1">
      <c r="I76" s="349" t="s">
        <v>45</v>
      </c>
    </row>
    <row r="79" ht="24" customHeight="1">
      <c r="P79" s="349" t="s">
        <v>45</v>
      </c>
    </row>
    <row r="81" spans="5:10" ht="24" customHeight="1">
      <c r="E81" s="465"/>
      <c r="J81" s="349" t="s">
        <v>45</v>
      </c>
    </row>
    <row r="82" ht="24" customHeight="1">
      <c r="E82" s="466"/>
    </row>
    <row r="83" spans="3:5" ht="24" customHeight="1">
      <c r="C83" s="349" t="s">
        <v>45</v>
      </c>
      <c r="E83" s="466"/>
    </row>
    <row r="84" spans="5:7" ht="24" customHeight="1">
      <c r="E84" s="466"/>
      <c r="G84" s="349" t="s">
        <v>45</v>
      </c>
    </row>
    <row r="85" spans="4:6" ht="24" customHeight="1">
      <c r="D85" s="349" t="s">
        <v>45</v>
      </c>
      <c r="E85" s="465"/>
      <c r="F85" s="349" t="s">
        <v>45</v>
      </c>
    </row>
    <row r="86" ht="24" customHeight="1">
      <c r="E86" s="465"/>
    </row>
    <row r="87" ht="24" customHeight="1">
      <c r="E87" s="467"/>
    </row>
    <row r="94" ht="24" customHeight="1">
      <c r="B94" s="349" t="s">
        <v>45</v>
      </c>
    </row>
    <row r="104" ht="24" customHeight="1">
      <c r="C104" s="349" t="s">
        <v>45</v>
      </c>
    </row>
  </sheetData>
  <sheetProtection/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4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4"/>
  <sheetViews>
    <sheetView zoomScale="60" zoomScaleNormal="60" zoomScalePageLayoutView="0" workbookViewId="0" topLeftCell="A1">
      <pane xSplit="1" ySplit="4" topLeftCell="AU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U48" sqref="AU48"/>
    </sheetView>
  </sheetViews>
  <sheetFormatPr defaultColWidth="8.00390625" defaultRowHeight="24" customHeight="1"/>
  <cols>
    <col min="1" max="1" width="27.7109375" style="349" customWidth="1"/>
    <col min="2" max="2" width="16.7109375" style="349" customWidth="1"/>
    <col min="3" max="3" width="11.8515625" style="349" customWidth="1"/>
    <col min="4" max="5" width="10.7109375" style="349" customWidth="1"/>
    <col min="6" max="6" width="11.421875" style="349" customWidth="1"/>
    <col min="7" max="7" width="10.7109375" style="349" customWidth="1"/>
    <col min="8" max="8" width="12.28125" style="349" customWidth="1"/>
    <col min="9" max="9" width="11.28125" style="349" customWidth="1"/>
    <col min="10" max="10" width="10.7109375" style="349" customWidth="1"/>
    <col min="11" max="12" width="11.7109375" style="349" customWidth="1"/>
    <col min="13" max="13" width="10.7109375" style="349" customWidth="1"/>
    <col min="14" max="14" width="11.421875" style="349" customWidth="1"/>
    <col min="15" max="15" width="11.8515625" style="349" customWidth="1"/>
    <col min="16" max="16" width="10.7109375" style="349" customWidth="1"/>
    <col min="17" max="18" width="11.421875" style="349" customWidth="1"/>
    <col min="19" max="19" width="10.7109375" style="349" customWidth="1"/>
    <col min="20" max="20" width="12.28125" style="349" customWidth="1"/>
    <col min="21" max="21" width="11.28125" style="349" customWidth="1"/>
    <col min="22" max="22" width="12.140625" style="349" customWidth="1"/>
    <col min="23" max="24" width="11.7109375" style="349" customWidth="1"/>
    <col min="25" max="25" width="10.7109375" style="349" customWidth="1"/>
    <col min="26" max="26" width="11.421875" style="349" customWidth="1"/>
    <col min="27" max="27" width="11.8515625" style="349" customWidth="1"/>
    <col min="28" max="28" width="10.7109375" style="349" customWidth="1"/>
    <col min="29" max="29" width="12.140625" style="349" customWidth="1"/>
    <col min="30" max="30" width="12.28125" style="349" customWidth="1"/>
    <col min="31" max="31" width="12.421875" style="349" customWidth="1"/>
    <col min="32" max="32" width="12.28125" style="349" customWidth="1"/>
    <col min="33" max="33" width="12.8515625" style="349" customWidth="1"/>
    <col min="34" max="34" width="12.140625" style="349" customWidth="1"/>
    <col min="35" max="35" width="11.7109375" style="349" customWidth="1"/>
    <col min="36" max="36" width="12.28125" style="349" customWidth="1"/>
    <col min="37" max="37" width="12.140625" style="349" customWidth="1"/>
    <col min="38" max="38" width="11.421875" style="349" customWidth="1"/>
    <col min="39" max="39" width="12.28125" style="349" customWidth="1"/>
    <col min="40" max="40" width="10.7109375" style="349" customWidth="1"/>
    <col min="41" max="41" width="12.140625" style="349" customWidth="1"/>
    <col min="42" max="42" width="16.28125" style="349" customWidth="1"/>
    <col min="43" max="43" width="12.421875" style="349" customWidth="1"/>
    <col min="44" max="44" width="12.28125" style="349" customWidth="1"/>
    <col min="45" max="45" width="12.8515625" style="349" customWidth="1"/>
    <col min="46" max="46" width="12.140625" style="349" customWidth="1"/>
    <col min="47" max="47" width="11.7109375" style="349" customWidth="1"/>
    <col min="48" max="48" width="12.28125" style="349" customWidth="1"/>
    <col min="49" max="49" width="12.140625" style="349" customWidth="1"/>
    <col min="50" max="50" width="11.421875" style="349" customWidth="1"/>
    <col min="51" max="51" width="12.28125" style="349" customWidth="1"/>
    <col min="52" max="62" width="11.421875" style="349" customWidth="1"/>
    <col min="63" max="63" width="12.421875" style="349" customWidth="1"/>
    <col min="64" max="64" width="12.7109375" style="349" customWidth="1"/>
    <col min="65" max="65" width="13.00390625" style="349" customWidth="1"/>
    <col min="66" max="66" width="18.421875" style="349" customWidth="1"/>
    <col min="67" max="16384" width="8.00390625" style="349" customWidth="1"/>
  </cols>
  <sheetData>
    <row r="1" ht="28.5" customHeight="1">
      <c r="A1" s="348" t="s">
        <v>105</v>
      </c>
    </row>
    <row r="2" spans="1:2" ht="24" customHeight="1" hidden="1">
      <c r="A2" s="350" t="s">
        <v>78</v>
      </c>
      <c r="B2" s="351" t="s">
        <v>49</v>
      </c>
    </row>
    <row r="3" ht="24" customHeight="1" thickBot="1">
      <c r="A3" s="348"/>
    </row>
    <row r="4" spans="1:66" ht="33" customHeight="1" thickBot="1">
      <c r="A4" s="537" t="s">
        <v>0</v>
      </c>
      <c r="B4" s="538" t="s">
        <v>1</v>
      </c>
      <c r="C4" s="584">
        <v>43018</v>
      </c>
      <c r="D4" s="540">
        <v>43041</v>
      </c>
      <c r="E4" s="541">
        <v>43070</v>
      </c>
      <c r="F4" s="542">
        <v>43101</v>
      </c>
      <c r="G4" s="542">
        <v>43133</v>
      </c>
      <c r="H4" s="542">
        <v>43164</v>
      </c>
      <c r="I4" s="542">
        <v>43196</v>
      </c>
      <c r="J4" s="542">
        <v>43228</v>
      </c>
      <c r="K4" s="542">
        <v>43260</v>
      </c>
      <c r="L4" s="542">
        <v>43292</v>
      </c>
      <c r="M4" s="542">
        <v>43324</v>
      </c>
      <c r="N4" s="772">
        <v>43356</v>
      </c>
      <c r="O4" s="584">
        <v>43383</v>
      </c>
      <c r="P4" s="540">
        <v>43406</v>
      </c>
      <c r="Q4" s="541">
        <v>43435</v>
      </c>
      <c r="R4" s="542">
        <v>43466</v>
      </c>
      <c r="S4" s="542">
        <v>43498</v>
      </c>
      <c r="T4" s="542">
        <v>43529</v>
      </c>
      <c r="U4" s="542">
        <v>43561</v>
      </c>
      <c r="V4" s="542">
        <v>43593</v>
      </c>
      <c r="W4" s="542">
        <v>43625</v>
      </c>
      <c r="X4" s="542">
        <v>43657</v>
      </c>
      <c r="Y4" s="542">
        <v>43689</v>
      </c>
      <c r="Z4" s="772">
        <v>43721</v>
      </c>
      <c r="AA4" s="584">
        <v>43748</v>
      </c>
      <c r="AB4" s="540">
        <v>43771</v>
      </c>
      <c r="AC4" s="541">
        <v>43800</v>
      </c>
      <c r="AD4" s="542">
        <v>43831</v>
      </c>
      <c r="AE4" s="542">
        <v>43863</v>
      </c>
      <c r="AF4" s="542">
        <v>43895</v>
      </c>
      <c r="AG4" s="542">
        <v>43927</v>
      </c>
      <c r="AH4" s="542">
        <v>43959</v>
      </c>
      <c r="AI4" s="542">
        <v>43991</v>
      </c>
      <c r="AJ4" s="542">
        <v>44023</v>
      </c>
      <c r="AK4" s="542">
        <v>44055</v>
      </c>
      <c r="AL4" s="772">
        <v>44087</v>
      </c>
      <c r="AM4" s="584">
        <v>44114</v>
      </c>
      <c r="AN4" s="540">
        <v>44137</v>
      </c>
      <c r="AO4" s="541">
        <v>44166</v>
      </c>
      <c r="AP4" s="542">
        <v>44197</v>
      </c>
      <c r="AQ4" s="542">
        <v>44229</v>
      </c>
      <c r="AR4" s="542">
        <v>44260</v>
      </c>
      <c r="AS4" s="542">
        <v>44292</v>
      </c>
      <c r="AT4" s="542">
        <v>44324</v>
      </c>
      <c r="AU4" s="542">
        <v>44356</v>
      </c>
      <c r="AV4" s="542">
        <v>44388</v>
      </c>
      <c r="AW4" s="542">
        <v>44420</v>
      </c>
      <c r="AX4" s="772">
        <v>44452</v>
      </c>
      <c r="AY4" s="773">
        <v>44479</v>
      </c>
      <c r="AZ4" s="540">
        <v>44502</v>
      </c>
      <c r="BA4" s="541">
        <v>44531</v>
      </c>
      <c r="BB4" s="541">
        <v>44562</v>
      </c>
      <c r="BC4" s="541">
        <v>44593</v>
      </c>
      <c r="BD4" s="541">
        <v>44621</v>
      </c>
      <c r="BE4" s="541">
        <v>44652</v>
      </c>
      <c r="BF4" s="541">
        <v>44682</v>
      </c>
      <c r="BG4" s="541">
        <v>44713</v>
      </c>
      <c r="BH4" s="541">
        <v>44743</v>
      </c>
      <c r="BI4" s="541">
        <v>44774</v>
      </c>
      <c r="BJ4" s="542">
        <v>44817</v>
      </c>
      <c r="BK4" s="543" t="s">
        <v>2</v>
      </c>
      <c r="BL4" s="544" t="s">
        <v>3</v>
      </c>
      <c r="BM4" s="545" t="s">
        <v>4</v>
      </c>
      <c r="BN4" s="546" t="s">
        <v>5</v>
      </c>
    </row>
    <row r="5" spans="1:66" ht="48" customHeight="1">
      <c r="A5" s="564" t="s">
        <v>80</v>
      </c>
      <c r="B5" s="565" t="s">
        <v>50</v>
      </c>
      <c r="C5" s="774">
        <v>43018</v>
      </c>
      <c r="D5" s="775">
        <v>43046</v>
      </c>
      <c r="E5" s="775">
        <v>43075</v>
      </c>
      <c r="F5" s="776">
        <v>43111</v>
      </c>
      <c r="G5" s="775">
        <v>43136</v>
      </c>
      <c r="H5" s="703">
        <v>43172</v>
      </c>
      <c r="I5" s="703">
        <v>43192</v>
      </c>
      <c r="J5" s="703">
        <v>43228</v>
      </c>
      <c r="K5" s="703">
        <v>43263</v>
      </c>
      <c r="L5" s="703">
        <v>43291</v>
      </c>
      <c r="M5" s="703">
        <v>43319</v>
      </c>
      <c r="N5" s="704">
        <v>43354</v>
      </c>
      <c r="O5" s="632">
        <v>43382</v>
      </c>
      <c r="P5" s="775">
        <v>43410</v>
      </c>
      <c r="Q5" s="775">
        <v>43445</v>
      </c>
      <c r="R5" s="777">
        <v>43473</v>
      </c>
      <c r="S5" s="775">
        <v>43502</v>
      </c>
      <c r="T5" s="703">
        <v>43528</v>
      </c>
      <c r="U5" s="703">
        <v>43557</v>
      </c>
      <c r="V5" s="703">
        <v>43593</v>
      </c>
      <c r="W5" s="703">
        <v>43626</v>
      </c>
      <c r="X5" s="739">
        <v>43654</v>
      </c>
      <c r="Y5" s="703">
        <v>43684</v>
      </c>
      <c r="Z5" s="704">
        <v>43717</v>
      </c>
      <c r="AA5" s="632">
        <v>43746</v>
      </c>
      <c r="AB5" s="775">
        <v>43775</v>
      </c>
      <c r="AC5" s="775">
        <v>43810</v>
      </c>
      <c r="AD5" s="777">
        <v>43843</v>
      </c>
      <c r="AE5" s="775">
        <v>43873</v>
      </c>
      <c r="AF5" s="703">
        <v>43899</v>
      </c>
      <c r="AG5" s="703">
        <v>43934</v>
      </c>
      <c r="AH5" s="703">
        <v>43963</v>
      </c>
      <c r="AI5" s="703">
        <v>43990</v>
      </c>
      <c r="AJ5" s="739">
        <v>44025</v>
      </c>
      <c r="AK5" s="703">
        <v>44054</v>
      </c>
      <c r="AL5" s="704">
        <v>44082</v>
      </c>
      <c r="AM5" s="632">
        <v>44119</v>
      </c>
      <c r="AN5" s="775">
        <v>44144</v>
      </c>
      <c r="AO5" s="775">
        <v>44173</v>
      </c>
      <c r="AP5" s="775">
        <v>44207</v>
      </c>
      <c r="AQ5" s="775">
        <v>44235</v>
      </c>
      <c r="AR5" s="703">
        <v>44263</v>
      </c>
      <c r="AS5" s="703">
        <v>44288</v>
      </c>
      <c r="AT5" s="703">
        <v>44330</v>
      </c>
      <c r="AU5" s="703">
        <v>44355</v>
      </c>
      <c r="AV5" s="739">
        <v>44383</v>
      </c>
      <c r="AW5" s="703">
        <v>44418</v>
      </c>
      <c r="AX5" s="704">
        <v>44447</v>
      </c>
      <c r="AY5" s="778">
        <v>44480</v>
      </c>
      <c r="AZ5" s="775">
        <v>44517</v>
      </c>
      <c r="BA5" s="837">
        <v>44543</v>
      </c>
      <c r="BB5" s="837">
        <v>44574</v>
      </c>
      <c r="BC5" s="837">
        <v>44606</v>
      </c>
      <c r="BD5" s="837">
        <v>44624</v>
      </c>
      <c r="BE5" s="837">
        <v>44652</v>
      </c>
      <c r="BF5" s="837">
        <v>44687</v>
      </c>
      <c r="BG5" s="837">
        <v>44720</v>
      </c>
      <c r="BH5" s="837">
        <v>44753</v>
      </c>
      <c r="BI5" s="837">
        <v>44783</v>
      </c>
      <c r="BJ5" s="703">
        <v>44812</v>
      </c>
      <c r="BK5" s="746" t="s">
        <v>50</v>
      </c>
      <c r="BL5" s="747" t="s">
        <v>8</v>
      </c>
      <c r="BM5" s="779" t="s">
        <v>8</v>
      </c>
      <c r="BN5" s="558" t="s">
        <v>50</v>
      </c>
    </row>
    <row r="6" spans="1:66" ht="33" customHeight="1">
      <c r="A6" s="566" t="s">
        <v>58</v>
      </c>
      <c r="B6" s="555" t="s">
        <v>76</v>
      </c>
      <c r="C6" s="780">
        <v>9.44</v>
      </c>
      <c r="D6" s="648">
        <v>10.53</v>
      </c>
      <c r="E6" s="648">
        <v>10.32</v>
      </c>
      <c r="F6" s="781">
        <v>10.12</v>
      </c>
      <c r="G6" s="648">
        <v>9.47</v>
      </c>
      <c r="H6" s="648">
        <v>10.08</v>
      </c>
      <c r="I6" s="648">
        <v>10.1</v>
      </c>
      <c r="J6" s="648">
        <v>10.27</v>
      </c>
      <c r="K6" s="648">
        <v>10.12</v>
      </c>
      <c r="L6" s="648">
        <v>9.5</v>
      </c>
      <c r="M6" s="648">
        <v>9.5</v>
      </c>
      <c r="N6" s="706">
        <v>9.35</v>
      </c>
      <c r="O6" s="684">
        <v>10.33</v>
      </c>
      <c r="P6" s="648">
        <v>12.5</v>
      </c>
      <c r="Q6" s="648">
        <v>9.55</v>
      </c>
      <c r="R6" s="782">
        <v>12.3</v>
      </c>
      <c r="S6" s="648">
        <v>10.03</v>
      </c>
      <c r="T6" s="648">
        <v>10</v>
      </c>
      <c r="U6" s="648">
        <v>9.45</v>
      </c>
      <c r="V6" s="648">
        <v>10</v>
      </c>
      <c r="W6" s="648">
        <v>10.3</v>
      </c>
      <c r="X6" s="745">
        <v>10.1</v>
      </c>
      <c r="Y6" s="648">
        <v>10.03</v>
      </c>
      <c r="Z6" s="706">
        <v>10.29</v>
      </c>
      <c r="AA6" s="684">
        <v>9.5</v>
      </c>
      <c r="AB6" s="648">
        <v>9.43</v>
      </c>
      <c r="AC6" s="648" t="s">
        <v>155</v>
      </c>
      <c r="AD6" s="782">
        <v>10.06</v>
      </c>
      <c r="AE6" s="648">
        <v>10.27</v>
      </c>
      <c r="AF6" s="648">
        <v>12.31</v>
      </c>
      <c r="AG6" s="648">
        <v>11.39</v>
      </c>
      <c r="AH6" s="648">
        <v>10.04</v>
      </c>
      <c r="AI6" s="648">
        <v>12.42</v>
      </c>
      <c r="AJ6" s="745">
        <v>10.11</v>
      </c>
      <c r="AK6" s="648">
        <v>9.52</v>
      </c>
      <c r="AL6" s="706">
        <v>10.15</v>
      </c>
      <c r="AM6" s="684">
        <v>10.1</v>
      </c>
      <c r="AN6" s="648">
        <v>9.45</v>
      </c>
      <c r="AO6" s="648">
        <v>9.3</v>
      </c>
      <c r="AP6" s="782">
        <v>12.07</v>
      </c>
      <c r="AQ6" s="648">
        <v>11.44</v>
      </c>
      <c r="AR6" s="648">
        <v>12.55</v>
      </c>
      <c r="AS6" s="648">
        <v>11.49</v>
      </c>
      <c r="AT6" s="648" t="s">
        <v>160</v>
      </c>
      <c r="AU6" s="648">
        <v>10.2</v>
      </c>
      <c r="AV6" s="745">
        <v>10.3</v>
      </c>
      <c r="AW6" s="648">
        <v>10.08</v>
      </c>
      <c r="AX6" s="706">
        <v>12.05</v>
      </c>
      <c r="AY6" s="783">
        <v>9.47</v>
      </c>
      <c r="AZ6" s="648">
        <v>9.35</v>
      </c>
      <c r="BA6" s="838">
        <v>11.1</v>
      </c>
      <c r="BB6" s="838">
        <v>9.4</v>
      </c>
      <c r="BC6" s="838">
        <v>9.4</v>
      </c>
      <c r="BD6" s="838">
        <v>10.21</v>
      </c>
      <c r="BE6" s="838">
        <v>9.07</v>
      </c>
      <c r="BF6" s="838">
        <v>9.2</v>
      </c>
      <c r="BG6" s="838">
        <v>9.29</v>
      </c>
      <c r="BH6" s="838">
        <v>9.29</v>
      </c>
      <c r="BI6" s="838">
        <v>9.3</v>
      </c>
      <c r="BJ6" s="706">
        <v>9.35</v>
      </c>
      <c r="BK6" s="691" t="s">
        <v>8</v>
      </c>
      <c r="BL6" s="748" t="s">
        <v>8</v>
      </c>
      <c r="BM6" s="784" t="s">
        <v>8</v>
      </c>
      <c r="BN6" s="559" t="s">
        <v>50</v>
      </c>
    </row>
    <row r="7" spans="1:66" ht="33" customHeight="1">
      <c r="A7" s="566" t="s">
        <v>61</v>
      </c>
      <c r="B7" s="555" t="s">
        <v>59</v>
      </c>
      <c r="C7" s="785">
        <v>30.4</v>
      </c>
      <c r="D7" s="649">
        <v>28</v>
      </c>
      <c r="E7" s="649">
        <v>28.07</v>
      </c>
      <c r="F7" s="786">
        <v>27.1</v>
      </c>
      <c r="G7" s="649">
        <v>28.02</v>
      </c>
      <c r="H7" s="649">
        <v>30.26</v>
      </c>
      <c r="I7" s="649">
        <v>27.3</v>
      </c>
      <c r="J7" s="649">
        <v>30.04</v>
      </c>
      <c r="K7" s="649">
        <v>31.41</v>
      </c>
      <c r="L7" s="649">
        <v>30.75</v>
      </c>
      <c r="M7" s="649">
        <v>30</v>
      </c>
      <c r="N7" s="708">
        <v>30.19</v>
      </c>
      <c r="O7" s="686">
        <v>31.9</v>
      </c>
      <c r="P7" s="649">
        <v>30.15</v>
      </c>
      <c r="Q7" s="649">
        <v>29.32</v>
      </c>
      <c r="R7" s="787">
        <v>27.47</v>
      </c>
      <c r="S7" s="649">
        <v>28.85</v>
      </c>
      <c r="T7" s="649">
        <v>30.11</v>
      </c>
      <c r="U7" s="649">
        <v>30.9</v>
      </c>
      <c r="V7" s="649">
        <v>32.97</v>
      </c>
      <c r="W7" s="649">
        <v>32.54</v>
      </c>
      <c r="X7" s="743">
        <v>31.04</v>
      </c>
      <c r="Y7" s="649">
        <v>30.33</v>
      </c>
      <c r="Z7" s="708">
        <v>27.8</v>
      </c>
      <c r="AA7" s="686">
        <v>31.25</v>
      </c>
      <c r="AB7" s="649">
        <v>25.7</v>
      </c>
      <c r="AC7" s="649">
        <v>26.3</v>
      </c>
      <c r="AD7" s="787">
        <v>23.8</v>
      </c>
      <c r="AE7" s="649">
        <v>30.8</v>
      </c>
      <c r="AF7" s="649">
        <v>30.2</v>
      </c>
      <c r="AG7" s="649">
        <v>29.8</v>
      </c>
      <c r="AH7" s="649">
        <v>29.3</v>
      </c>
      <c r="AI7" s="649">
        <v>30.1</v>
      </c>
      <c r="AJ7" s="743">
        <v>29</v>
      </c>
      <c r="AK7" s="649">
        <v>29.9</v>
      </c>
      <c r="AL7" s="708">
        <v>34.2</v>
      </c>
      <c r="AM7" s="686">
        <v>26.8</v>
      </c>
      <c r="AN7" s="649">
        <v>26.3</v>
      </c>
      <c r="AO7" s="649">
        <v>26.7</v>
      </c>
      <c r="AP7" s="787">
        <v>24.8</v>
      </c>
      <c r="AQ7" s="649">
        <v>26.7</v>
      </c>
      <c r="AR7" s="649">
        <v>28.9</v>
      </c>
      <c r="AS7" s="649">
        <v>28.5</v>
      </c>
      <c r="AT7" s="649">
        <v>27.4</v>
      </c>
      <c r="AU7" s="649">
        <v>28.5</v>
      </c>
      <c r="AV7" s="743">
        <v>29.1</v>
      </c>
      <c r="AW7" s="649">
        <v>29.1</v>
      </c>
      <c r="AX7" s="708">
        <v>31.3</v>
      </c>
      <c r="AY7" s="749">
        <v>31.6</v>
      </c>
      <c r="AZ7" s="649">
        <v>28.4</v>
      </c>
      <c r="BA7" s="667">
        <v>25.2</v>
      </c>
      <c r="BB7" s="667">
        <v>25.9</v>
      </c>
      <c r="BC7" s="667">
        <v>26.1</v>
      </c>
      <c r="BD7" s="667">
        <v>28.3</v>
      </c>
      <c r="BE7" s="667">
        <v>27.1</v>
      </c>
      <c r="BF7" s="667">
        <v>27.8</v>
      </c>
      <c r="BG7" s="667">
        <v>26.5</v>
      </c>
      <c r="BH7" s="667">
        <v>26</v>
      </c>
      <c r="BI7" s="667">
        <v>26.3</v>
      </c>
      <c r="BJ7" s="708">
        <v>25.1</v>
      </c>
      <c r="BK7" s="686">
        <f>MAX(C7:BH7)</f>
        <v>34.2</v>
      </c>
      <c r="BL7" s="749">
        <f>MIN(C7:BH7)</f>
        <v>23.8</v>
      </c>
      <c r="BM7" s="788">
        <f>AVERAGE(C7:BH7)</f>
        <v>28.83224137931034</v>
      </c>
      <c r="BN7" s="560" t="s">
        <v>8</v>
      </c>
    </row>
    <row r="8" spans="1:66" ht="33" customHeight="1">
      <c r="A8" s="566" t="s">
        <v>6</v>
      </c>
      <c r="B8" s="555" t="s">
        <v>7</v>
      </c>
      <c r="C8" s="789">
        <v>16</v>
      </c>
      <c r="D8" s="650">
        <v>18</v>
      </c>
      <c r="E8" s="650">
        <v>19</v>
      </c>
      <c r="F8" s="790">
        <v>14</v>
      </c>
      <c r="G8" s="650">
        <v>10</v>
      </c>
      <c r="H8" s="650">
        <v>9</v>
      </c>
      <c r="I8" s="650">
        <v>7</v>
      </c>
      <c r="J8" s="650">
        <v>11</v>
      </c>
      <c r="K8" s="650">
        <v>10</v>
      </c>
      <c r="L8" s="650">
        <v>12</v>
      </c>
      <c r="M8" s="650">
        <v>9</v>
      </c>
      <c r="N8" s="710">
        <v>15</v>
      </c>
      <c r="O8" s="668">
        <v>15</v>
      </c>
      <c r="P8" s="650">
        <v>19</v>
      </c>
      <c r="Q8" s="650">
        <v>13</v>
      </c>
      <c r="R8" s="791">
        <v>10</v>
      </c>
      <c r="S8" s="650">
        <v>10</v>
      </c>
      <c r="T8" s="650">
        <v>5</v>
      </c>
      <c r="U8" s="650">
        <v>6</v>
      </c>
      <c r="V8" s="650">
        <v>8</v>
      </c>
      <c r="W8" s="650">
        <v>5</v>
      </c>
      <c r="X8" s="650">
        <v>8</v>
      </c>
      <c r="Y8" s="650">
        <v>7</v>
      </c>
      <c r="Z8" s="710">
        <v>18</v>
      </c>
      <c r="AA8" s="668">
        <v>17</v>
      </c>
      <c r="AB8" s="650">
        <v>11</v>
      </c>
      <c r="AC8" s="650">
        <v>11</v>
      </c>
      <c r="AD8" s="791">
        <v>6</v>
      </c>
      <c r="AE8" s="650">
        <v>6</v>
      </c>
      <c r="AF8" s="650">
        <v>6</v>
      </c>
      <c r="AG8" s="650">
        <v>9</v>
      </c>
      <c r="AH8" s="650">
        <v>8</v>
      </c>
      <c r="AI8" s="650">
        <v>10</v>
      </c>
      <c r="AJ8" s="650">
        <v>7</v>
      </c>
      <c r="AK8" s="650">
        <v>6</v>
      </c>
      <c r="AL8" s="710">
        <v>9</v>
      </c>
      <c r="AM8" s="668">
        <v>24</v>
      </c>
      <c r="AN8" s="650">
        <v>22</v>
      </c>
      <c r="AO8" s="650">
        <v>21</v>
      </c>
      <c r="AP8" s="791">
        <v>17</v>
      </c>
      <c r="AQ8" s="650">
        <v>12</v>
      </c>
      <c r="AR8" s="650">
        <v>11</v>
      </c>
      <c r="AS8" s="650">
        <v>9</v>
      </c>
      <c r="AT8" s="650">
        <v>11</v>
      </c>
      <c r="AU8" s="650">
        <v>11</v>
      </c>
      <c r="AV8" s="650">
        <v>9</v>
      </c>
      <c r="AW8" s="650">
        <v>8</v>
      </c>
      <c r="AX8" s="710">
        <v>18</v>
      </c>
      <c r="AY8" s="669">
        <v>25</v>
      </c>
      <c r="AZ8" s="650">
        <v>18</v>
      </c>
      <c r="BA8" s="669">
        <v>20</v>
      </c>
      <c r="BB8" s="669">
        <v>17</v>
      </c>
      <c r="BC8" s="669">
        <v>15</v>
      </c>
      <c r="BD8" s="669">
        <v>10</v>
      </c>
      <c r="BE8" s="669">
        <v>6</v>
      </c>
      <c r="BF8" s="669">
        <v>12</v>
      </c>
      <c r="BG8" s="669">
        <v>21</v>
      </c>
      <c r="BH8" s="669">
        <v>16</v>
      </c>
      <c r="BI8" s="669">
        <v>16</v>
      </c>
      <c r="BJ8" s="710">
        <v>21</v>
      </c>
      <c r="BK8" s="686">
        <f>MAX(C8:BH8)</f>
        <v>25</v>
      </c>
      <c r="BL8" s="749">
        <f>MIN(C8:BH8)</f>
        <v>5</v>
      </c>
      <c r="BM8" s="788">
        <f>AVERAGE(C8:BH8)</f>
        <v>12.293103448275861</v>
      </c>
      <c r="BN8" s="561" t="s">
        <v>8</v>
      </c>
    </row>
    <row r="9" spans="1:66" ht="33" customHeight="1">
      <c r="A9" s="567" t="s">
        <v>9</v>
      </c>
      <c r="B9" s="555" t="s">
        <v>50</v>
      </c>
      <c r="C9" s="792" t="s">
        <v>47</v>
      </c>
      <c r="D9" s="651" t="s">
        <v>47</v>
      </c>
      <c r="E9" s="651" t="s">
        <v>47</v>
      </c>
      <c r="F9" s="793" t="s">
        <v>47</v>
      </c>
      <c r="G9" s="652" t="s">
        <v>47</v>
      </c>
      <c r="H9" s="651" t="s">
        <v>47</v>
      </c>
      <c r="I9" s="651" t="s">
        <v>47</v>
      </c>
      <c r="J9" s="651" t="s">
        <v>47</v>
      </c>
      <c r="K9" s="651" t="s">
        <v>47</v>
      </c>
      <c r="L9" s="651" t="s">
        <v>47</v>
      </c>
      <c r="M9" s="651" t="s">
        <v>47</v>
      </c>
      <c r="N9" s="712" t="s">
        <v>47</v>
      </c>
      <c r="O9" s="672" t="s">
        <v>47</v>
      </c>
      <c r="P9" s="651" t="s">
        <v>47</v>
      </c>
      <c r="Q9" s="651" t="s">
        <v>47</v>
      </c>
      <c r="R9" s="794" t="s">
        <v>47</v>
      </c>
      <c r="S9" s="652" t="s">
        <v>47</v>
      </c>
      <c r="T9" s="651" t="s">
        <v>47</v>
      </c>
      <c r="U9" s="651" t="s">
        <v>47</v>
      </c>
      <c r="V9" s="651" t="s">
        <v>47</v>
      </c>
      <c r="W9" s="651" t="s">
        <v>47</v>
      </c>
      <c r="X9" s="651" t="s">
        <v>47</v>
      </c>
      <c r="Y9" s="651" t="s">
        <v>10</v>
      </c>
      <c r="Z9" s="712" t="s">
        <v>47</v>
      </c>
      <c r="AA9" s="672" t="s">
        <v>47</v>
      </c>
      <c r="AB9" s="651" t="s">
        <v>47</v>
      </c>
      <c r="AC9" s="651" t="s">
        <v>47</v>
      </c>
      <c r="AD9" s="794" t="s">
        <v>47</v>
      </c>
      <c r="AE9" s="652" t="s">
        <v>47</v>
      </c>
      <c r="AF9" s="651" t="s">
        <v>47</v>
      </c>
      <c r="AG9" s="651" t="s">
        <v>47</v>
      </c>
      <c r="AH9" s="651" t="s">
        <v>47</v>
      </c>
      <c r="AI9" s="651" t="s">
        <v>47</v>
      </c>
      <c r="AJ9" s="651" t="s">
        <v>47</v>
      </c>
      <c r="AK9" s="651" t="s">
        <v>47</v>
      </c>
      <c r="AL9" s="712" t="s">
        <v>47</v>
      </c>
      <c r="AM9" s="672" t="s">
        <v>47</v>
      </c>
      <c r="AN9" s="651" t="s">
        <v>47</v>
      </c>
      <c r="AO9" s="651" t="s">
        <v>47</v>
      </c>
      <c r="AP9" s="794" t="s">
        <v>47</v>
      </c>
      <c r="AQ9" s="652" t="s">
        <v>47</v>
      </c>
      <c r="AR9" s="651" t="s">
        <v>47</v>
      </c>
      <c r="AS9" s="651" t="s">
        <v>47</v>
      </c>
      <c r="AT9" s="651" t="s">
        <v>47</v>
      </c>
      <c r="AU9" s="651" t="s">
        <v>47</v>
      </c>
      <c r="AV9" s="651" t="s">
        <v>47</v>
      </c>
      <c r="AW9" s="651" t="s">
        <v>47</v>
      </c>
      <c r="AX9" s="712" t="s">
        <v>47</v>
      </c>
      <c r="AY9" s="665" t="s">
        <v>47</v>
      </c>
      <c r="AZ9" s="651" t="s">
        <v>47</v>
      </c>
      <c r="BA9" s="665" t="s">
        <v>47</v>
      </c>
      <c r="BB9" s="665" t="s">
        <v>47</v>
      </c>
      <c r="BC9" s="665" t="s">
        <v>47</v>
      </c>
      <c r="BD9" s="665" t="s">
        <v>47</v>
      </c>
      <c r="BE9" s="665" t="s">
        <v>47</v>
      </c>
      <c r="BF9" s="665" t="s">
        <v>47</v>
      </c>
      <c r="BG9" s="665" t="s">
        <v>47</v>
      </c>
      <c r="BH9" s="665" t="s">
        <v>47</v>
      </c>
      <c r="BI9" s="665" t="s">
        <v>47</v>
      </c>
      <c r="BJ9" s="712" t="s">
        <v>47</v>
      </c>
      <c r="BK9" s="751" t="s">
        <v>47</v>
      </c>
      <c r="BL9" s="748" t="s">
        <v>10</v>
      </c>
      <c r="BM9" s="784" t="s">
        <v>47</v>
      </c>
      <c r="BN9" s="561" t="s">
        <v>8</v>
      </c>
    </row>
    <row r="10" spans="1:89" ht="33" customHeight="1">
      <c r="A10" s="567" t="s">
        <v>12</v>
      </c>
      <c r="B10" s="555" t="s">
        <v>13</v>
      </c>
      <c r="C10" s="789">
        <v>72.6</v>
      </c>
      <c r="D10" s="650">
        <v>30</v>
      </c>
      <c r="E10" s="650">
        <v>21.3</v>
      </c>
      <c r="F10" s="790">
        <v>22</v>
      </c>
      <c r="G10" s="650">
        <v>17</v>
      </c>
      <c r="H10" s="650">
        <v>10</v>
      </c>
      <c r="I10" s="650">
        <v>14.5</v>
      </c>
      <c r="J10" s="650">
        <v>21.28</v>
      </c>
      <c r="K10" s="650">
        <v>32.65</v>
      </c>
      <c r="L10" s="650">
        <v>44.4</v>
      </c>
      <c r="M10" s="650">
        <v>70</v>
      </c>
      <c r="N10" s="710">
        <v>43.6</v>
      </c>
      <c r="O10" s="690">
        <v>23.8</v>
      </c>
      <c r="P10" s="650">
        <v>33.2</v>
      </c>
      <c r="Q10" s="650">
        <v>21.7</v>
      </c>
      <c r="R10" s="791">
        <v>16</v>
      </c>
      <c r="S10" s="650">
        <v>19.8</v>
      </c>
      <c r="T10" s="650">
        <v>17.78</v>
      </c>
      <c r="U10" s="650">
        <v>14</v>
      </c>
      <c r="V10" s="650">
        <v>11.2</v>
      </c>
      <c r="W10" s="650">
        <v>7.65</v>
      </c>
      <c r="X10" s="742">
        <v>10.39</v>
      </c>
      <c r="Y10" s="650">
        <v>17.21</v>
      </c>
      <c r="Z10" s="710">
        <v>70.3</v>
      </c>
      <c r="AA10" s="690">
        <v>24</v>
      </c>
      <c r="AB10" s="650">
        <v>17.2</v>
      </c>
      <c r="AC10" s="650">
        <v>9.24</v>
      </c>
      <c r="AD10" s="791">
        <v>13.5</v>
      </c>
      <c r="AE10" s="650">
        <v>22.3</v>
      </c>
      <c r="AF10" s="650">
        <v>8.67</v>
      </c>
      <c r="AG10" s="650">
        <v>6.33</v>
      </c>
      <c r="AH10" s="650">
        <v>6.08</v>
      </c>
      <c r="AI10" s="650">
        <v>15.6</v>
      </c>
      <c r="AJ10" s="742">
        <v>9.76</v>
      </c>
      <c r="AK10" s="650">
        <v>6.99</v>
      </c>
      <c r="AL10" s="710">
        <v>15</v>
      </c>
      <c r="AM10" s="690">
        <v>59.1</v>
      </c>
      <c r="AN10" s="650">
        <v>20.1</v>
      </c>
      <c r="AO10" s="650">
        <v>15.2</v>
      </c>
      <c r="AP10" s="791">
        <v>10.2</v>
      </c>
      <c r="AQ10" s="650">
        <v>10.1</v>
      </c>
      <c r="AR10" s="650">
        <v>10.7</v>
      </c>
      <c r="AS10" s="650">
        <v>17.3</v>
      </c>
      <c r="AT10" s="650">
        <v>6.02</v>
      </c>
      <c r="AU10" s="650">
        <v>10</v>
      </c>
      <c r="AV10" s="742">
        <v>11</v>
      </c>
      <c r="AW10" s="650">
        <v>10.1</v>
      </c>
      <c r="AX10" s="710">
        <v>24.2</v>
      </c>
      <c r="AY10" s="750">
        <v>28.1</v>
      </c>
      <c r="AZ10" s="650">
        <v>23</v>
      </c>
      <c r="BA10" s="669">
        <v>15.9</v>
      </c>
      <c r="BB10" s="669">
        <v>6.71</v>
      </c>
      <c r="BC10" s="669">
        <v>17.9</v>
      </c>
      <c r="BD10" s="669">
        <v>24</v>
      </c>
      <c r="BE10" s="669">
        <v>21.3</v>
      </c>
      <c r="BF10" s="669">
        <v>8</v>
      </c>
      <c r="BG10" s="669">
        <v>111</v>
      </c>
      <c r="BH10" s="669">
        <v>21</v>
      </c>
      <c r="BI10" s="669">
        <v>64</v>
      </c>
      <c r="BJ10" s="710">
        <v>87.8</v>
      </c>
      <c r="BK10" s="690">
        <f>MAX(C10:BH10)</f>
        <v>111</v>
      </c>
      <c r="BL10" s="750">
        <f>MIN(C10:BH10)</f>
        <v>6.02</v>
      </c>
      <c r="BM10" s="795">
        <f>AVERAGE(C10:BH10)</f>
        <v>22.378620689655175</v>
      </c>
      <c r="BN10" s="560" t="s">
        <v>8</v>
      </c>
      <c r="BO10" s="351" t="s">
        <v>45</v>
      </c>
      <c r="BP10" s="351" t="s">
        <v>45</v>
      </c>
      <c r="BQ10" s="351"/>
      <c r="BR10" s="351"/>
      <c r="BS10" s="351"/>
      <c r="BT10" s="351"/>
      <c r="BU10" s="351"/>
      <c r="BV10" s="351"/>
      <c r="BW10" s="351"/>
      <c r="BX10" s="351"/>
      <c r="BY10" s="351"/>
      <c r="BZ10" s="351"/>
      <c r="CA10" s="351"/>
      <c r="CB10" s="351"/>
      <c r="CC10" s="351"/>
      <c r="CD10" s="351"/>
      <c r="CE10" s="351"/>
      <c r="CF10" s="351"/>
      <c r="CG10" s="351"/>
      <c r="CH10" s="351"/>
      <c r="CI10" s="351"/>
      <c r="CJ10" s="351"/>
      <c r="CK10" s="351"/>
    </row>
    <row r="11" spans="1:89" ht="33" customHeight="1">
      <c r="A11" s="567" t="s">
        <v>14</v>
      </c>
      <c r="B11" s="555" t="s">
        <v>50</v>
      </c>
      <c r="C11" s="796">
        <v>7.06</v>
      </c>
      <c r="D11" s="652">
        <v>7.07</v>
      </c>
      <c r="E11" s="652">
        <v>7.12</v>
      </c>
      <c r="F11" s="797">
        <v>7.66</v>
      </c>
      <c r="G11" s="652">
        <v>7.72</v>
      </c>
      <c r="H11" s="652">
        <v>7.49</v>
      </c>
      <c r="I11" s="649">
        <v>7.48</v>
      </c>
      <c r="J11" s="649">
        <v>7.43</v>
      </c>
      <c r="K11" s="649">
        <v>7.57</v>
      </c>
      <c r="L11" s="649">
        <v>7.63</v>
      </c>
      <c r="M11" s="649">
        <v>7.49</v>
      </c>
      <c r="N11" s="708">
        <v>7.62</v>
      </c>
      <c r="O11" s="691">
        <v>7.19</v>
      </c>
      <c r="P11" s="652">
        <v>7.24</v>
      </c>
      <c r="Q11" s="652">
        <v>7.18</v>
      </c>
      <c r="R11" s="798">
        <v>7.25</v>
      </c>
      <c r="S11" s="652">
        <v>7.38</v>
      </c>
      <c r="T11" s="652">
        <v>7.24</v>
      </c>
      <c r="U11" s="652">
        <v>7.3</v>
      </c>
      <c r="V11" s="649">
        <v>7.6</v>
      </c>
      <c r="W11" s="649">
        <v>7.59</v>
      </c>
      <c r="X11" s="740">
        <v>7.45</v>
      </c>
      <c r="Y11" s="649">
        <v>7.78</v>
      </c>
      <c r="Z11" s="708">
        <v>7.48</v>
      </c>
      <c r="AA11" s="691">
        <v>7.53</v>
      </c>
      <c r="AB11" s="652">
        <v>7.54</v>
      </c>
      <c r="AC11" s="652">
        <v>7.62</v>
      </c>
      <c r="AD11" s="798">
        <v>7.61</v>
      </c>
      <c r="AE11" s="652">
        <v>7.6</v>
      </c>
      <c r="AF11" s="652">
        <v>7.82</v>
      </c>
      <c r="AG11" s="652">
        <v>7.95</v>
      </c>
      <c r="AH11" s="649">
        <v>7.92</v>
      </c>
      <c r="AI11" s="649">
        <v>7.65</v>
      </c>
      <c r="AJ11" s="740">
        <v>7.51</v>
      </c>
      <c r="AK11" s="649">
        <v>7.58</v>
      </c>
      <c r="AL11" s="708">
        <v>7.47</v>
      </c>
      <c r="AM11" s="691">
        <v>7.44</v>
      </c>
      <c r="AN11" s="652">
        <v>7.48</v>
      </c>
      <c r="AO11" s="652">
        <v>7.54</v>
      </c>
      <c r="AP11" s="798">
        <v>7.59</v>
      </c>
      <c r="AQ11" s="652">
        <v>7.41</v>
      </c>
      <c r="AR11" s="652">
        <v>7.55</v>
      </c>
      <c r="AS11" s="652">
        <v>7.81</v>
      </c>
      <c r="AT11" s="652">
        <v>7.36</v>
      </c>
      <c r="AU11" s="652">
        <v>8.02</v>
      </c>
      <c r="AV11" s="740">
        <v>7.82</v>
      </c>
      <c r="AW11" s="649">
        <v>7.48</v>
      </c>
      <c r="AX11" s="708">
        <v>7.03</v>
      </c>
      <c r="AY11" s="752">
        <v>7.52</v>
      </c>
      <c r="AZ11" s="652">
        <v>7.47</v>
      </c>
      <c r="BA11" s="675">
        <v>7.39</v>
      </c>
      <c r="BB11" s="675">
        <v>7.63</v>
      </c>
      <c r="BC11" s="675">
        <v>7.65</v>
      </c>
      <c r="BD11" s="675">
        <v>7.65</v>
      </c>
      <c r="BE11" s="675">
        <v>7.46</v>
      </c>
      <c r="BF11" s="675">
        <v>7.4</v>
      </c>
      <c r="BG11" s="675">
        <v>7.48</v>
      </c>
      <c r="BH11" s="675">
        <v>7.56</v>
      </c>
      <c r="BI11" s="675">
        <v>7.34</v>
      </c>
      <c r="BJ11" s="708">
        <v>7.44</v>
      </c>
      <c r="BK11" s="691">
        <f>MAX(C11:BH11)</f>
        <v>8.02</v>
      </c>
      <c r="BL11" s="752">
        <f>MIN(C11:BH11)</f>
        <v>7.03</v>
      </c>
      <c r="BM11" s="799">
        <f>AVERAGE(C11:BH11)</f>
        <v>7.509655172413792</v>
      </c>
      <c r="BN11" s="559" t="s">
        <v>15</v>
      </c>
      <c r="BO11" s="351"/>
      <c r="BP11" s="351"/>
      <c r="BQ11" s="351"/>
      <c r="BR11" s="351"/>
      <c r="BS11" s="351"/>
      <c r="BT11" s="351"/>
      <c r="BU11" s="351"/>
      <c r="BV11" s="351"/>
      <c r="BW11" s="351"/>
      <c r="BX11" s="351"/>
      <c r="BY11" s="351"/>
      <c r="BZ11" s="351"/>
      <c r="CA11" s="351"/>
      <c r="CB11" s="351"/>
      <c r="CC11" s="351"/>
      <c r="CD11" s="351"/>
      <c r="CE11" s="351"/>
      <c r="CF11" s="351"/>
      <c r="CG11" s="351"/>
      <c r="CH11" s="351"/>
      <c r="CI11" s="351"/>
      <c r="CJ11" s="351"/>
      <c r="CK11" s="351"/>
    </row>
    <row r="12" spans="1:89" ht="33" customHeight="1">
      <c r="A12" s="567" t="s">
        <v>111</v>
      </c>
      <c r="B12" s="555" t="s">
        <v>112</v>
      </c>
      <c r="C12" s="800">
        <v>194</v>
      </c>
      <c r="D12" s="653">
        <v>190</v>
      </c>
      <c r="E12" s="653">
        <v>326</v>
      </c>
      <c r="F12" s="801">
        <v>299</v>
      </c>
      <c r="G12" s="653">
        <v>341</v>
      </c>
      <c r="H12" s="653">
        <v>272</v>
      </c>
      <c r="I12" s="653">
        <v>305</v>
      </c>
      <c r="J12" s="653">
        <v>336</v>
      </c>
      <c r="K12" s="653">
        <v>265</v>
      </c>
      <c r="L12" s="653">
        <v>242</v>
      </c>
      <c r="M12" s="653">
        <v>278</v>
      </c>
      <c r="N12" s="715">
        <v>252</v>
      </c>
      <c r="O12" s="693">
        <v>318</v>
      </c>
      <c r="P12" s="653">
        <v>285</v>
      </c>
      <c r="Q12" s="653">
        <v>341</v>
      </c>
      <c r="R12" s="802">
        <v>402</v>
      </c>
      <c r="S12" s="653">
        <v>328</v>
      </c>
      <c r="T12" s="653">
        <v>302</v>
      </c>
      <c r="U12" s="653">
        <v>299</v>
      </c>
      <c r="V12" s="653">
        <v>323</v>
      </c>
      <c r="W12" s="653">
        <v>345</v>
      </c>
      <c r="X12" s="741">
        <v>368</v>
      </c>
      <c r="Y12" s="653">
        <v>355</v>
      </c>
      <c r="Z12" s="715">
        <v>244</v>
      </c>
      <c r="AA12" s="693">
        <v>285</v>
      </c>
      <c r="AB12" s="653">
        <v>290</v>
      </c>
      <c r="AC12" s="653">
        <v>362</v>
      </c>
      <c r="AD12" s="802">
        <v>370</v>
      </c>
      <c r="AE12" s="653">
        <v>379</v>
      </c>
      <c r="AF12" s="653">
        <v>379</v>
      </c>
      <c r="AG12" s="653">
        <v>967</v>
      </c>
      <c r="AH12" s="653">
        <v>884</v>
      </c>
      <c r="AI12" s="653">
        <v>459</v>
      </c>
      <c r="AJ12" s="741">
        <v>444</v>
      </c>
      <c r="AK12" s="653">
        <v>457</v>
      </c>
      <c r="AL12" s="715">
        <v>387</v>
      </c>
      <c r="AM12" s="693">
        <v>246</v>
      </c>
      <c r="AN12" s="653">
        <v>303</v>
      </c>
      <c r="AO12" s="653">
        <v>340</v>
      </c>
      <c r="AP12" s="802">
        <v>1334</v>
      </c>
      <c r="AQ12" s="653">
        <v>1928</v>
      </c>
      <c r="AR12" s="653">
        <v>2260</v>
      </c>
      <c r="AS12" s="653">
        <v>565</v>
      </c>
      <c r="AT12" s="653">
        <v>372</v>
      </c>
      <c r="AU12" s="653">
        <v>415</v>
      </c>
      <c r="AV12" s="741">
        <v>676</v>
      </c>
      <c r="AW12" s="653">
        <v>357</v>
      </c>
      <c r="AX12" s="715">
        <v>343</v>
      </c>
      <c r="AY12" s="753">
        <v>208</v>
      </c>
      <c r="AZ12" s="653">
        <v>247</v>
      </c>
      <c r="BA12" s="671">
        <v>431</v>
      </c>
      <c r="BB12" s="671">
        <v>499</v>
      </c>
      <c r="BC12" s="671">
        <v>461</v>
      </c>
      <c r="BD12" s="671">
        <v>383</v>
      </c>
      <c r="BE12" s="671">
        <v>440</v>
      </c>
      <c r="BF12" s="671">
        <v>438</v>
      </c>
      <c r="BG12" s="671">
        <v>296</v>
      </c>
      <c r="BH12" s="671">
        <v>407</v>
      </c>
      <c r="BI12" s="671">
        <v>263</v>
      </c>
      <c r="BJ12" s="715">
        <v>249</v>
      </c>
      <c r="BK12" s="690">
        <f>MAX(C12:BH12)</f>
        <v>2260</v>
      </c>
      <c r="BL12" s="750">
        <f>MIN(C12:BH12)</f>
        <v>190</v>
      </c>
      <c r="BM12" s="795">
        <f>AVERAGE(C12:BH12)</f>
        <v>445.2068965517241</v>
      </c>
      <c r="BN12" s="561" t="s">
        <v>8</v>
      </c>
      <c r="BO12" s="351"/>
      <c r="BP12" s="351"/>
      <c r="BQ12" s="351"/>
      <c r="BR12" s="351"/>
      <c r="BS12" s="351"/>
      <c r="BT12" s="351"/>
      <c r="BU12" s="351"/>
      <c r="BV12" s="351"/>
      <c r="BW12" s="351"/>
      <c r="BX12" s="351"/>
      <c r="BY12" s="351"/>
      <c r="BZ12" s="351"/>
      <c r="CA12" s="351"/>
      <c r="CB12" s="351"/>
      <c r="CC12" s="351"/>
      <c r="CD12" s="351"/>
      <c r="CE12" s="351"/>
      <c r="CF12" s="351"/>
      <c r="CG12" s="351"/>
      <c r="CH12" s="351"/>
      <c r="CI12" s="351"/>
      <c r="CJ12" s="351"/>
      <c r="CK12" s="351"/>
    </row>
    <row r="13" spans="1:89" ht="33" customHeight="1">
      <c r="A13" s="567" t="s">
        <v>18</v>
      </c>
      <c r="B13" s="555" t="s">
        <v>19</v>
      </c>
      <c r="C13" s="789">
        <v>72</v>
      </c>
      <c r="D13" s="650">
        <v>72</v>
      </c>
      <c r="E13" s="650">
        <v>92</v>
      </c>
      <c r="F13" s="790">
        <v>88</v>
      </c>
      <c r="G13" s="650">
        <v>88</v>
      </c>
      <c r="H13" s="650">
        <v>91</v>
      </c>
      <c r="I13" s="650">
        <v>94</v>
      </c>
      <c r="J13" s="650">
        <v>84</v>
      </c>
      <c r="K13" s="650">
        <v>83</v>
      </c>
      <c r="L13" s="650">
        <v>81</v>
      </c>
      <c r="M13" s="650">
        <v>93</v>
      </c>
      <c r="N13" s="710">
        <v>83</v>
      </c>
      <c r="O13" s="690">
        <v>91</v>
      </c>
      <c r="P13" s="650">
        <v>91</v>
      </c>
      <c r="Q13" s="650">
        <v>108</v>
      </c>
      <c r="R13" s="791">
        <v>112</v>
      </c>
      <c r="S13" s="650">
        <v>107</v>
      </c>
      <c r="T13" s="650">
        <v>97</v>
      </c>
      <c r="U13" s="650">
        <v>97</v>
      </c>
      <c r="V13" s="650">
        <v>95</v>
      </c>
      <c r="W13" s="650">
        <v>90</v>
      </c>
      <c r="X13" s="742">
        <v>95</v>
      </c>
      <c r="Y13" s="650">
        <v>99</v>
      </c>
      <c r="Z13" s="710">
        <v>81</v>
      </c>
      <c r="AA13" s="690">
        <v>92</v>
      </c>
      <c r="AB13" s="650">
        <v>93</v>
      </c>
      <c r="AC13" s="650">
        <v>105</v>
      </c>
      <c r="AD13" s="791">
        <v>92</v>
      </c>
      <c r="AE13" s="650">
        <v>92</v>
      </c>
      <c r="AF13" s="650">
        <v>94</v>
      </c>
      <c r="AG13" s="650">
        <v>101</v>
      </c>
      <c r="AH13" s="650">
        <v>101</v>
      </c>
      <c r="AI13" s="650">
        <v>90</v>
      </c>
      <c r="AJ13" s="742">
        <v>84</v>
      </c>
      <c r="AK13" s="650">
        <v>88</v>
      </c>
      <c r="AL13" s="710">
        <v>78</v>
      </c>
      <c r="AM13" s="690">
        <v>76</v>
      </c>
      <c r="AN13" s="650">
        <v>95</v>
      </c>
      <c r="AO13" s="650">
        <v>110</v>
      </c>
      <c r="AP13" s="791">
        <v>118</v>
      </c>
      <c r="AQ13" s="650">
        <v>108</v>
      </c>
      <c r="AR13" s="650">
        <v>110</v>
      </c>
      <c r="AS13" s="650">
        <v>108</v>
      </c>
      <c r="AT13" s="650">
        <v>95</v>
      </c>
      <c r="AU13" s="650">
        <v>96</v>
      </c>
      <c r="AV13" s="742">
        <v>99</v>
      </c>
      <c r="AW13" s="650">
        <v>89</v>
      </c>
      <c r="AX13" s="710">
        <v>84</v>
      </c>
      <c r="AY13" s="750">
        <v>71</v>
      </c>
      <c r="AZ13" s="650">
        <v>83</v>
      </c>
      <c r="BA13" s="669">
        <v>105</v>
      </c>
      <c r="BB13" s="669">
        <v>109</v>
      </c>
      <c r="BC13" s="669">
        <v>102</v>
      </c>
      <c r="BD13" s="669">
        <v>89</v>
      </c>
      <c r="BE13" s="669">
        <v>91</v>
      </c>
      <c r="BF13" s="669">
        <v>89</v>
      </c>
      <c r="BG13" s="669">
        <v>72</v>
      </c>
      <c r="BH13" s="669">
        <v>86</v>
      </c>
      <c r="BI13" s="669">
        <v>91</v>
      </c>
      <c r="BJ13" s="710">
        <v>83</v>
      </c>
      <c r="BK13" s="690">
        <f>MAX(C13:BH13)</f>
        <v>118</v>
      </c>
      <c r="BL13" s="750">
        <f>MIN(C13:BH13)</f>
        <v>71</v>
      </c>
      <c r="BM13" s="795">
        <f>AVERAGE(C13:BH13)</f>
        <v>92.74137931034483</v>
      </c>
      <c r="BN13" s="561" t="s">
        <v>8</v>
      </c>
      <c r="BO13" s="351"/>
      <c r="BP13" s="351"/>
      <c r="BQ13" s="351" t="s">
        <v>45</v>
      </c>
      <c r="BR13" s="351"/>
      <c r="BS13" s="351"/>
      <c r="BT13" s="351"/>
      <c r="BU13" s="351"/>
      <c r="BV13" s="351"/>
      <c r="BW13" s="351"/>
      <c r="BX13" s="351"/>
      <c r="BY13" s="351"/>
      <c r="BZ13" s="351"/>
      <c r="CA13" s="351"/>
      <c r="CB13" s="351"/>
      <c r="CC13" s="351"/>
      <c r="CD13" s="351"/>
      <c r="CE13" s="351"/>
      <c r="CF13" s="351"/>
      <c r="CG13" s="351"/>
      <c r="CH13" s="351"/>
      <c r="CI13" s="351"/>
      <c r="CJ13" s="351"/>
      <c r="CK13" s="351"/>
    </row>
    <row r="14" spans="1:89" ht="33" customHeight="1">
      <c r="A14" s="568" t="s">
        <v>110</v>
      </c>
      <c r="B14" s="555" t="s">
        <v>19</v>
      </c>
      <c r="C14" s="792">
        <v>0</v>
      </c>
      <c r="D14" s="651">
        <v>0</v>
      </c>
      <c r="E14" s="651">
        <v>0</v>
      </c>
      <c r="F14" s="793">
        <v>0</v>
      </c>
      <c r="G14" s="651">
        <v>0</v>
      </c>
      <c r="H14" s="651">
        <v>0</v>
      </c>
      <c r="I14" s="651">
        <v>0</v>
      </c>
      <c r="J14" s="651">
        <v>0</v>
      </c>
      <c r="K14" s="651">
        <v>0</v>
      </c>
      <c r="L14" s="651">
        <v>0</v>
      </c>
      <c r="M14" s="651">
        <v>0</v>
      </c>
      <c r="N14" s="712">
        <v>0</v>
      </c>
      <c r="O14" s="672">
        <v>0</v>
      </c>
      <c r="P14" s="651">
        <v>0</v>
      </c>
      <c r="Q14" s="651">
        <v>0</v>
      </c>
      <c r="R14" s="794">
        <v>0</v>
      </c>
      <c r="S14" s="651">
        <v>0</v>
      </c>
      <c r="T14" s="651">
        <v>0</v>
      </c>
      <c r="U14" s="651">
        <v>0</v>
      </c>
      <c r="V14" s="651">
        <v>0</v>
      </c>
      <c r="W14" s="651">
        <v>0</v>
      </c>
      <c r="X14" s="651">
        <v>0</v>
      </c>
      <c r="Y14" s="651">
        <v>0</v>
      </c>
      <c r="Z14" s="712">
        <v>0</v>
      </c>
      <c r="AA14" s="672">
        <v>0</v>
      </c>
      <c r="AB14" s="651">
        <v>0</v>
      </c>
      <c r="AC14" s="651">
        <v>0</v>
      </c>
      <c r="AD14" s="794">
        <v>0</v>
      </c>
      <c r="AE14" s="651">
        <v>0</v>
      </c>
      <c r="AF14" s="651">
        <v>0</v>
      </c>
      <c r="AG14" s="651">
        <v>0</v>
      </c>
      <c r="AH14" s="651">
        <v>0</v>
      </c>
      <c r="AI14" s="651">
        <v>0</v>
      </c>
      <c r="AJ14" s="651">
        <v>0</v>
      </c>
      <c r="AK14" s="651">
        <v>0</v>
      </c>
      <c r="AL14" s="712">
        <v>0</v>
      </c>
      <c r="AM14" s="672">
        <v>0</v>
      </c>
      <c r="AN14" s="651">
        <v>0</v>
      </c>
      <c r="AO14" s="651">
        <v>0</v>
      </c>
      <c r="AP14" s="794">
        <v>0</v>
      </c>
      <c r="AQ14" s="651">
        <v>0</v>
      </c>
      <c r="AR14" s="651">
        <v>0</v>
      </c>
      <c r="AS14" s="651">
        <v>0</v>
      </c>
      <c r="AT14" s="651">
        <v>0</v>
      </c>
      <c r="AU14" s="651">
        <v>0</v>
      </c>
      <c r="AV14" s="651">
        <v>0</v>
      </c>
      <c r="AW14" s="651">
        <v>0</v>
      </c>
      <c r="AX14" s="712">
        <v>0</v>
      </c>
      <c r="AY14" s="665">
        <v>0</v>
      </c>
      <c r="AZ14" s="651">
        <v>0</v>
      </c>
      <c r="BA14" s="665">
        <v>0</v>
      </c>
      <c r="BB14" s="665">
        <v>0</v>
      </c>
      <c r="BC14" s="665">
        <v>0</v>
      </c>
      <c r="BD14" s="665">
        <v>0</v>
      </c>
      <c r="BE14" s="665">
        <v>0</v>
      </c>
      <c r="BF14" s="665">
        <v>0</v>
      </c>
      <c r="BG14" s="665">
        <v>0</v>
      </c>
      <c r="BH14" s="665">
        <v>0</v>
      </c>
      <c r="BI14" s="665">
        <v>0</v>
      </c>
      <c r="BJ14" s="712">
        <v>0</v>
      </c>
      <c r="BK14" s="690">
        <f>MAX(C14:BA14)</f>
        <v>0</v>
      </c>
      <c r="BL14" s="750">
        <f>MIN(C14:BA14)</f>
        <v>0</v>
      </c>
      <c r="BM14" s="795">
        <f>AVERAGE(C14:BA14)</f>
        <v>0</v>
      </c>
      <c r="BN14" s="561" t="s">
        <v>8</v>
      </c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351"/>
      <c r="CA14" s="351"/>
      <c r="CB14" s="351"/>
      <c r="CC14" s="351"/>
      <c r="CD14" s="351"/>
      <c r="CE14" s="351"/>
      <c r="CF14" s="351"/>
      <c r="CG14" s="351"/>
      <c r="CH14" s="351"/>
      <c r="CI14" s="351"/>
      <c r="CJ14" s="351"/>
      <c r="CK14" s="351"/>
    </row>
    <row r="15" spans="1:89" ht="33" customHeight="1">
      <c r="A15" s="567" t="s">
        <v>21</v>
      </c>
      <c r="B15" s="555" t="s">
        <v>19</v>
      </c>
      <c r="C15" s="800">
        <v>215</v>
      </c>
      <c r="D15" s="653">
        <v>152</v>
      </c>
      <c r="E15" s="653">
        <v>219</v>
      </c>
      <c r="F15" s="801">
        <v>200</v>
      </c>
      <c r="G15" s="653">
        <v>231</v>
      </c>
      <c r="H15" s="653">
        <v>177</v>
      </c>
      <c r="I15" s="653">
        <v>207</v>
      </c>
      <c r="J15" s="653">
        <v>228</v>
      </c>
      <c r="K15" s="653">
        <v>203</v>
      </c>
      <c r="L15" s="653">
        <v>187</v>
      </c>
      <c r="M15" s="653">
        <v>246</v>
      </c>
      <c r="N15" s="715">
        <v>183</v>
      </c>
      <c r="O15" s="670">
        <v>215</v>
      </c>
      <c r="P15" s="653">
        <v>196</v>
      </c>
      <c r="Q15" s="653">
        <v>217</v>
      </c>
      <c r="R15" s="802">
        <v>276</v>
      </c>
      <c r="S15" s="653">
        <v>234</v>
      </c>
      <c r="T15" s="653">
        <v>209</v>
      </c>
      <c r="U15" s="653">
        <v>209</v>
      </c>
      <c r="V15" s="653">
        <v>215</v>
      </c>
      <c r="W15" s="653">
        <v>235</v>
      </c>
      <c r="X15" s="653">
        <v>235</v>
      </c>
      <c r="Y15" s="653">
        <v>238</v>
      </c>
      <c r="Z15" s="715">
        <v>203</v>
      </c>
      <c r="AA15" s="670">
        <v>194</v>
      </c>
      <c r="AB15" s="653">
        <v>190</v>
      </c>
      <c r="AC15" s="653">
        <v>234</v>
      </c>
      <c r="AD15" s="802">
        <v>278</v>
      </c>
      <c r="AE15" s="653">
        <v>269</v>
      </c>
      <c r="AF15" s="653">
        <v>237</v>
      </c>
      <c r="AG15" s="653">
        <v>633</v>
      </c>
      <c r="AH15" s="653">
        <v>575</v>
      </c>
      <c r="AI15" s="653">
        <v>319</v>
      </c>
      <c r="AJ15" s="653">
        <v>302</v>
      </c>
      <c r="AK15" s="653">
        <v>309</v>
      </c>
      <c r="AL15" s="715">
        <v>256</v>
      </c>
      <c r="AM15" s="670">
        <v>188</v>
      </c>
      <c r="AN15" s="653">
        <v>192</v>
      </c>
      <c r="AO15" s="653">
        <v>222</v>
      </c>
      <c r="AP15" s="802">
        <v>874</v>
      </c>
      <c r="AQ15" s="653">
        <v>1264</v>
      </c>
      <c r="AR15" s="653">
        <v>1465</v>
      </c>
      <c r="AS15" s="653">
        <v>397</v>
      </c>
      <c r="AT15" s="653">
        <v>229</v>
      </c>
      <c r="AU15" s="653">
        <v>288</v>
      </c>
      <c r="AV15" s="653">
        <v>454</v>
      </c>
      <c r="AW15" s="653">
        <v>224</v>
      </c>
      <c r="AX15" s="715">
        <v>226</v>
      </c>
      <c r="AY15" s="671">
        <v>159</v>
      </c>
      <c r="AZ15" s="653">
        <v>174</v>
      </c>
      <c r="BA15" s="671">
        <v>295</v>
      </c>
      <c r="BB15" s="671">
        <v>333</v>
      </c>
      <c r="BC15" s="671">
        <v>332</v>
      </c>
      <c r="BD15" s="671">
        <v>271</v>
      </c>
      <c r="BE15" s="671">
        <v>316</v>
      </c>
      <c r="BF15" s="671">
        <v>293</v>
      </c>
      <c r="BG15" s="671">
        <v>256</v>
      </c>
      <c r="BH15" s="671">
        <v>287</v>
      </c>
      <c r="BI15" s="671">
        <v>209</v>
      </c>
      <c r="BJ15" s="715">
        <v>225</v>
      </c>
      <c r="BK15" s="690">
        <f aca="true" t="shared" si="0" ref="BK15:BK33">MAX(C15:BH15)</f>
        <v>1465</v>
      </c>
      <c r="BL15" s="750">
        <f aca="true" t="shared" si="1" ref="BL15:BL23">MIN(C15:BH15)</f>
        <v>152</v>
      </c>
      <c r="BM15" s="795">
        <f aca="true" t="shared" si="2" ref="BM15:BM33">AVERAGE(C15:BH15)</f>
        <v>304.5689655172414</v>
      </c>
      <c r="BN15" s="561" t="s">
        <v>8</v>
      </c>
      <c r="BO15" s="351"/>
      <c r="BP15" s="351"/>
      <c r="BQ15" s="351"/>
      <c r="BR15" s="351"/>
      <c r="BS15" s="351"/>
      <c r="BT15" s="351"/>
      <c r="BU15" s="351"/>
      <c r="BV15" s="351"/>
      <c r="BW15" s="351"/>
      <c r="BX15" s="351"/>
      <c r="BY15" s="351"/>
      <c r="BZ15" s="351"/>
      <c r="CA15" s="351"/>
      <c r="CB15" s="351"/>
      <c r="CC15" s="351"/>
      <c r="CD15" s="351"/>
      <c r="CE15" s="351"/>
      <c r="CF15" s="351"/>
      <c r="CG15" s="351"/>
      <c r="CH15" s="351"/>
      <c r="CI15" s="351"/>
      <c r="CJ15" s="351"/>
      <c r="CK15" s="351"/>
    </row>
    <row r="16" spans="1:89" ht="33" customHeight="1">
      <c r="A16" s="567" t="s">
        <v>22</v>
      </c>
      <c r="B16" s="555" t="s">
        <v>19</v>
      </c>
      <c r="C16" s="800">
        <v>116</v>
      </c>
      <c r="D16" s="653">
        <v>114</v>
      </c>
      <c r="E16" s="653">
        <v>196</v>
      </c>
      <c r="F16" s="801">
        <v>179</v>
      </c>
      <c r="G16" s="653">
        <v>205</v>
      </c>
      <c r="H16" s="653">
        <v>163</v>
      </c>
      <c r="I16" s="653">
        <v>183</v>
      </c>
      <c r="J16" s="653">
        <v>202</v>
      </c>
      <c r="K16" s="653">
        <v>159</v>
      </c>
      <c r="L16" s="653">
        <v>145</v>
      </c>
      <c r="M16" s="653">
        <v>167</v>
      </c>
      <c r="N16" s="715">
        <v>151</v>
      </c>
      <c r="O16" s="670">
        <v>191</v>
      </c>
      <c r="P16" s="653">
        <v>171</v>
      </c>
      <c r="Q16" s="653">
        <v>205</v>
      </c>
      <c r="R16" s="802">
        <v>257</v>
      </c>
      <c r="S16" s="653">
        <v>197</v>
      </c>
      <c r="T16" s="653">
        <v>184</v>
      </c>
      <c r="U16" s="653">
        <v>179</v>
      </c>
      <c r="V16" s="653">
        <v>196</v>
      </c>
      <c r="W16" s="653">
        <v>220</v>
      </c>
      <c r="X16" s="653">
        <v>220</v>
      </c>
      <c r="Y16" s="653">
        <v>216</v>
      </c>
      <c r="Z16" s="715">
        <v>146</v>
      </c>
      <c r="AA16" s="670">
        <v>171</v>
      </c>
      <c r="AB16" s="653">
        <v>174</v>
      </c>
      <c r="AC16" s="653">
        <v>217</v>
      </c>
      <c r="AD16" s="802">
        <v>222</v>
      </c>
      <c r="AE16" s="653">
        <v>227</v>
      </c>
      <c r="AF16" s="653">
        <v>227</v>
      </c>
      <c r="AG16" s="653">
        <v>619</v>
      </c>
      <c r="AH16" s="653">
        <v>566</v>
      </c>
      <c r="AI16" s="653">
        <v>294</v>
      </c>
      <c r="AJ16" s="653">
        <v>284</v>
      </c>
      <c r="AK16" s="653">
        <v>292</v>
      </c>
      <c r="AL16" s="715">
        <v>232</v>
      </c>
      <c r="AM16" s="670">
        <v>148</v>
      </c>
      <c r="AN16" s="653">
        <v>182</v>
      </c>
      <c r="AO16" s="653">
        <v>204</v>
      </c>
      <c r="AP16" s="802">
        <v>854</v>
      </c>
      <c r="AQ16" s="653">
        <v>1234</v>
      </c>
      <c r="AR16" s="653">
        <v>1446</v>
      </c>
      <c r="AS16" s="653">
        <v>362</v>
      </c>
      <c r="AT16" s="653">
        <v>223</v>
      </c>
      <c r="AU16" s="653">
        <v>266</v>
      </c>
      <c r="AV16" s="653">
        <v>433</v>
      </c>
      <c r="AW16" s="653">
        <v>214</v>
      </c>
      <c r="AX16" s="715">
        <v>206</v>
      </c>
      <c r="AY16" s="671">
        <v>125</v>
      </c>
      <c r="AZ16" s="653">
        <v>148</v>
      </c>
      <c r="BA16" s="671">
        <v>276</v>
      </c>
      <c r="BB16" s="671">
        <v>319</v>
      </c>
      <c r="BC16" s="671">
        <v>295</v>
      </c>
      <c r="BD16" s="671">
        <v>230</v>
      </c>
      <c r="BE16" s="671">
        <v>282</v>
      </c>
      <c r="BF16" s="671">
        <v>280</v>
      </c>
      <c r="BG16" s="671">
        <v>178</v>
      </c>
      <c r="BH16" s="671">
        <v>260</v>
      </c>
      <c r="BI16" s="671">
        <v>158</v>
      </c>
      <c r="BJ16" s="715">
        <v>149</v>
      </c>
      <c r="BK16" s="690">
        <f t="shared" si="0"/>
        <v>1446</v>
      </c>
      <c r="BL16" s="750">
        <f t="shared" si="1"/>
        <v>114</v>
      </c>
      <c r="BM16" s="795">
        <f t="shared" si="2"/>
        <v>276.7586206896552</v>
      </c>
      <c r="BN16" s="561" t="s">
        <v>8</v>
      </c>
      <c r="BO16" s="351"/>
      <c r="BP16" s="351"/>
      <c r="BQ16" s="351"/>
      <c r="BR16" s="351"/>
      <c r="BS16" s="351"/>
      <c r="BT16" s="351"/>
      <c r="BU16" s="351"/>
      <c r="BV16" s="351"/>
      <c r="BW16" s="351"/>
      <c r="BX16" s="351"/>
      <c r="BY16" s="351"/>
      <c r="BZ16" s="351"/>
      <c r="CA16" s="351"/>
      <c r="CB16" s="351"/>
      <c r="CC16" s="351"/>
      <c r="CD16" s="351"/>
      <c r="CE16" s="351"/>
      <c r="CF16" s="351"/>
      <c r="CG16" s="351"/>
      <c r="CH16" s="351"/>
      <c r="CI16" s="351"/>
      <c r="CJ16" s="351"/>
      <c r="CK16" s="351"/>
    </row>
    <row r="17" spans="1:89" ht="33" customHeight="1">
      <c r="A17" s="567" t="s">
        <v>23</v>
      </c>
      <c r="B17" s="555" t="s">
        <v>19</v>
      </c>
      <c r="C17" s="792">
        <v>99</v>
      </c>
      <c r="D17" s="651">
        <v>38</v>
      </c>
      <c r="E17" s="651">
        <v>23</v>
      </c>
      <c r="F17" s="793">
        <v>21</v>
      </c>
      <c r="G17" s="651">
        <v>26</v>
      </c>
      <c r="H17" s="651">
        <v>14</v>
      </c>
      <c r="I17" s="651">
        <v>24</v>
      </c>
      <c r="J17" s="651">
        <v>26</v>
      </c>
      <c r="K17" s="651">
        <v>34</v>
      </c>
      <c r="L17" s="651">
        <v>42</v>
      </c>
      <c r="M17" s="651">
        <v>79</v>
      </c>
      <c r="N17" s="712">
        <v>32</v>
      </c>
      <c r="O17" s="672">
        <v>24</v>
      </c>
      <c r="P17" s="651">
        <v>25</v>
      </c>
      <c r="Q17" s="651">
        <v>12</v>
      </c>
      <c r="R17" s="794">
        <v>19</v>
      </c>
      <c r="S17" s="651">
        <v>37</v>
      </c>
      <c r="T17" s="651">
        <v>25</v>
      </c>
      <c r="U17" s="651">
        <v>30</v>
      </c>
      <c r="V17" s="651">
        <v>19</v>
      </c>
      <c r="W17" s="651">
        <v>15</v>
      </c>
      <c r="X17" s="651">
        <v>15</v>
      </c>
      <c r="Y17" s="651">
        <v>22</v>
      </c>
      <c r="Z17" s="712">
        <v>57</v>
      </c>
      <c r="AA17" s="672">
        <v>23</v>
      </c>
      <c r="AB17" s="651">
        <v>16</v>
      </c>
      <c r="AC17" s="651">
        <v>17</v>
      </c>
      <c r="AD17" s="794">
        <v>56</v>
      </c>
      <c r="AE17" s="651">
        <v>42</v>
      </c>
      <c r="AF17" s="651">
        <v>10</v>
      </c>
      <c r="AG17" s="651">
        <v>14</v>
      </c>
      <c r="AH17" s="651">
        <v>9</v>
      </c>
      <c r="AI17" s="651">
        <v>25</v>
      </c>
      <c r="AJ17" s="651">
        <v>18</v>
      </c>
      <c r="AK17" s="651">
        <v>17</v>
      </c>
      <c r="AL17" s="712">
        <v>24</v>
      </c>
      <c r="AM17" s="672">
        <v>40</v>
      </c>
      <c r="AN17" s="651">
        <v>10</v>
      </c>
      <c r="AO17" s="651">
        <v>18</v>
      </c>
      <c r="AP17" s="794">
        <v>20</v>
      </c>
      <c r="AQ17" s="651">
        <v>30</v>
      </c>
      <c r="AR17" s="651">
        <v>19</v>
      </c>
      <c r="AS17" s="651">
        <v>35</v>
      </c>
      <c r="AT17" s="651">
        <v>6</v>
      </c>
      <c r="AU17" s="651">
        <v>22</v>
      </c>
      <c r="AV17" s="651">
        <v>21</v>
      </c>
      <c r="AW17" s="651">
        <v>10</v>
      </c>
      <c r="AX17" s="712">
        <v>20</v>
      </c>
      <c r="AY17" s="665">
        <v>34</v>
      </c>
      <c r="AZ17" s="651">
        <v>26</v>
      </c>
      <c r="BA17" s="665">
        <v>19</v>
      </c>
      <c r="BB17" s="665">
        <v>14</v>
      </c>
      <c r="BC17" s="665">
        <v>37</v>
      </c>
      <c r="BD17" s="665">
        <v>41</v>
      </c>
      <c r="BE17" s="665">
        <v>34</v>
      </c>
      <c r="BF17" s="665">
        <v>13</v>
      </c>
      <c r="BG17" s="665">
        <v>78</v>
      </c>
      <c r="BH17" s="665">
        <v>27</v>
      </c>
      <c r="BI17" s="665">
        <v>51</v>
      </c>
      <c r="BJ17" s="712">
        <v>76</v>
      </c>
      <c r="BK17" s="690">
        <f t="shared" si="0"/>
        <v>99</v>
      </c>
      <c r="BL17" s="750">
        <f t="shared" si="1"/>
        <v>6</v>
      </c>
      <c r="BM17" s="795">
        <f t="shared" si="2"/>
        <v>27.637931034482758</v>
      </c>
      <c r="BN17" s="561" t="s">
        <v>8</v>
      </c>
      <c r="BO17" s="351" t="s">
        <v>161</v>
      </c>
      <c r="BP17" s="351"/>
      <c r="BQ17" s="351"/>
      <c r="BR17" s="351"/>
      <c r="BS17" s="351"/>
      <c r="BT17" s="351"/>
      <c r="BU17" s="351"/>
      <c r="BV17" s="351"/>
      <c r="BW17" s="351"/>
      <c r="BX17" s="351"/>
      <c r="BY17" s="351"/>
      <c r="BZ17" s="351"/>
      <c r="CA17" s="351"/>
      <c r="CB17" s="351"/>
      <c r="CC17" s="351"/>
      <c r="CD17" s="351"/>
      <c r="CE17" s="351"/>
      <c r="CF17" s="351"/>
      <c r="CG17" s="351"/>
      <c r="CH17" s="351"/>
      <c r="CI17" s="351"/>
      <c r="CJ17" s="351"/>
      <c r="CK17" s="351"/>
    </row>
    <row r="18" spans="1:89" ht="33" customHeight="1">
      <c r="A18" s="567" t="s">
        <v>24</v>
      </c>
      <c r="B18" s="555" t="s">
        <v>19</v>
      </c>
      <c r="C18" s="789">
        <v>72</v>
      </c>
      <c r="D18" s="650">
        <v>68</v>
      </c>
      <c r="E18" s="650">
        <v>94</v>
      </c>
      <c r="F18" s="790">
        <v>110</v>
      </c>
      <c r="G18" s="650">
        <v>112</v>
      </c>
      <c r="H18" s="650">
        <v>98</v>
      </c>
      <c r="I18" s="650">
        <v>100</v>
      </c>
      <c r="J18" s="650">
        <v>70</v>
      </c>
      <c r="K18" s="650">
        <v>58</v>
      </c>
      <c r="L18" s="650">
        <v>66</v>
      </c>
      <c r="M18" s="650">
        <v>100</v>
      </c>
      <c r="N18" s="710">
        <v>88</v>
      </c>
      <c r="O18" s="668">
        <v>98</v>
      </c>
      <c r="P18" s="650">
        <v>98</v>
      </c>
      <c r="Q18" s="650">
        <v>110</v>
      </c>
      <c r="R18" s="791">
        <v>116</v>
      </c>
      <c r="S18" s="650">
        <v>103</v>
      </c>
      <c r="T18" s="650">
        <v>96</v>
      </c>
      <c r="U18" s="650">
        <v>98</v>
      </c>
      <c r="V18" s="650">
        <v>102</v>
      </c>
      <c r="W18" s="650">
        <v>106</v>
      </c>
      <c r="X18" s="650">
        <v>114</v>
      </c>
      <c r="Y18" s="650">
        <v>116</v>
      </c>
      <c r="Z18" s="710">
        <v>84</v>
      </c>
      <c r="AA18" s="668">
        <v>97</v>
      </c>
      <c r="AB18" s="650">
        <v>101</v>
      </c>
      <c r="AC18" s="650">
        <v>125</v>
      </c>
      <c r="AD18" s="791">
        <v>119</v>
      </c>
      <c r="AE18" s="650">
        <v>113</v>
      </c>
      <c r="AF18" s="650">
        <v>110</v>
      </c>
      <c r="AG18" s="650">
        <v>183</v>
      </c>
      <c r="AH18" s="650">
        <v>171</v>
      </c>
      <c r="AI18" s="650">
        <v>96</v>
      </c>
      <c r="AJ18" s="650">
        <v>94</v>
      </c>
      <c r="AK18" s="650">
        <v>135</v>
      </c>
      <c r="AL18" s="710">
        <v>111</v>
      </c>
      <c r="AM18" s="668">
        <v>80</v>
      </c>
      <c r="AN18" s="650">
        <v>95</v>
      </c>
      <c r="AO18" s="650">
        <v>106</v>
      </c>
      <c r="AP18" s="791">
        <v>217</v>
      </c>
      <c r="AQ18" s="650">
        <v>281</v>
      </c>
      <c r="AR18" s="650">
        <v>307</v>
      </c>
      <c r="AS18" s="650">
        <v>140</v>
      </c>
      <c r="AT18" s="650">
        <v>119</v>
      </c>
      <c r="AU18" s="650">
        <v>126</v>
      </c>
      <c r="AV18" s="650">
        <v>144</v>
      </c>
      <c r="AW18" s="650">
        <v>106</v>
      </c>
      <c r="AX18" s="710">
        <v>109</v>
      </c>
      <c r="AY18" s="669">
        <v>69</v>
      </c>
      <c r="AZ18" s="650">
        <v>81</v>
      </c>
      <c r="BA18" s="669">
        <v>125</v>
      </c>
      <c r="BB18" s="669">
        <v>139</v>
      </c>
      <c r="BC18" s="669">
        <v>125</v>
      </c>
      <c r="BD18" s="669">
        <v>118</v>
      </c>
      <c r="BE18" s="669">
        <v>123</v>
      </c>
      <c r="BF18" s="669">
        <v>127</v>
      </c>
      <c r="BG18" s="669">
        <v>110</v>
      </c>
      <c r="BH18" s="669">
        <v>115</v>
      </c>
      <c r="BI18" s="669">
        <v>88</v>
      </c>
      <c r="BJ18" s="710">
        <v>78</v>
      </c>
      <c r="BK18" s="690">
        <f t="shared" si="0"/>
        <v>307</v>
      </c>
      <c r="BL18" s="750">
        <f t="shared" si="1"/>
        <v>58</v>
      </c>
      <c r="BM18" s="795">
        <f t="shared" si="2"/>
        <v>115.41379310344827</v>
      </c>
      <c r="BN18" s="561" t="s">
        <v>8</v>
      </c>
      <c r="BO18" s="351" t="s">
        <v>162</v>
      </c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</row>
    <row r="19" spans="1:89" ht="33" customHeight="1">
      <c r="A19" s="567" t="s">
        <v>25</v>
      </c>
      <c r="B19" s="555" t="s">
        <v>19</v>
      </c>
      <c r="C19" s="792">
        <v>72</v>
      </c>
      <c r="D19" s="651">
        <v>68</v>
      </c>
      <c r="E19" s="651">
        <v>92</v>
      </c>
      <c r="F19" s="793">
        <v>88</v>
      </c>
      <c r="G19" s="651">
        <v>88</v>
      </c>
      <c r="H19" s="651">
        <v>91</v>
      </c>
      <c r="I19" s="651">
        <v>94</v>
      </c>
      <c r="J19" s="651">
        <v>70</v>
      </c>
      <c r="K19" s="651">
        <v>58</v>
      </c>
      <c r="L19" s="651">
        <v>66</v>
      </c>
      <c r="M19" s="651">
        <v>93</v>
      </c>
      <c r="N19" s="712">
        <v>83</v>
      </c>
      <c r="O19" s="672">
        <v>91</v>
      </c>
      <c r="P19" s="651">
        <v>91</v>
      </c>
      <c r="Q19" s="651">
        <v>108</v>
      </c>
      <c r="R19" s="794">
        <v>112</v>
      </c>
      <c r="S19" s="651">
        <v>103</v>
      </c>
      <c r="T19" s="651">
        <v>96</v>
      </c>
      <c r="U19" s="651">
        <v>97</v>
      </c>
      <c r="V19" s="651">
        <v>95</v>
      </c>
      <c r="W19" s="651">
        <v>90</v>
      </c>
      <c r="X19" s="651">
        <v>95</v>
      </c>
      <c r="Y19" s="651">
        <v>99</v>
      </c>
      <c r="Z19" s="712">
        <v>81</v>
      </c>
      <c r="AA19" s="672">
        <v>92</v>
      </c>
      <c r="AB19" s="651">
        <v>93</v>
      </c>
      <c r="AC19" s="651">
        <v>105</v>
      </c>
      <c r="AD19" s="794">
        <v>92</v>
      </c>
      <c r="AE19" s="651">
        <v>92</v>
      </c>
      <c r="AF19" s="651">
        <v>94</v>
      </c>
      <c r="AG19" s="651">
        <v>101</v>
      </c>
      <c r="AH19" s="651">
        <v>101</v>
      </c>
      <c r="AI19" s="651">
        <v>90</v>
      </c>
      <c r="AJ19" s="651">
        <v>84</v>
      </c>
      <c r="AK19" s="651">
        <v>88</v>
      </c>
      <c r="AL19" s="712">
        <v>78</v>
      </c>
      <c r="AM19" s="672">
        <v>76</v>
      </c>
      <c r="AN19" s="651">
        <v>95</v>
      </c>
      <c r="AO19" s="651">
        <v>106</v>
      </c>
      <c r="AP19" s="794">
        <v>118</v>
      </c>
      <c r="AQ19" s="651">
        <v>108</v>
      </c>
      <c r="AR19" s="651">
        <v>110</v>
      </c>
      <c r="AS19" s="651">
        <v>108</v>
      </c>
      <c r="AT19" s="651">
        <v>95</v>
      </c>
      <c r="AU19" s="651">
        <v>96</v>
      </c>
      <c r="AV19" s="651">
        <v>99</v>
      </c>
      <c r="AW19" s="651">
        <v>89</v>
      </c>
      <c r="AX19" s="712">
        <v>84</v>
      </c>
      <c r="AY19" s="665">
        <v>69</v>
      </c>
      <c r="AZ19" s="651">
        <v>81</v>
      </c>
      <c r="BA19" s="665">
        <v>105</v>
      </c>
      <c r="BB19" s="665">
        <v>109</v>
      </c>
      <c r="BC19" s="665">
        <v>102</v>
      </c>
      <c r="BD19" s="665">
        <v>89</v>
      </c>
      <c r="BE19" s="665">
        <v>91</v>
      </c>
      <c r="BF19" s="665">
        <v>89</v>
      </c>
      <c r="BG19" s="665">
        <v>72</v>
      </c>
      <c r="BH19" s="665">
        <v>86</v>
      </c>
      <c r="BI19" s="665">
        <v>88</v>
      </c>
      <c r="BJ19" s="712">
        <v>78</v>
      </c>
      <c r="BK19" s="690">
        <f t="shared" si="0"/>
        <v>118</v>
      </c>
      <c r="BL19" s="750">
        <f t="shared" si="1"/>
        <v>58</v>
      </c>
      <c r="BM19" s="795">
        <f t="shared" si="2"/>
        <v>91.51724137931035</v>
      </c>
      <c r="BN19" s="561" t="s">
        <v>8</v>
      </c>
      <c r="BO19" s="351" t="s">
        <v>163</v>
      </c>
      <c r="BP19" s="351"/>
      <c r="BQ19" s="351"/>
      <c r="BR19" s="351"/>
      <c r="BS19" s="351"/>
      <c r="BT19" s="351"/>
      <c r="BU19" s="351"/>
      <c r="BV19" s="597"/>
      <c r="BW19" s="351"/>
      <c r="BX19" s="351"/>
      <c r="BY19" s="351"/>
      <c r="BZ19" s="351"/>
      <c r="CA19" s="351"/>
      <c r="CB19" s="351"/>
      <c r="CC19" s="351"/>
      <c r="CD19" s="351"/>
      <c r="CE19" s="351"/>
      <c r="CF19" s="351"/>
      <c r="CG19" s="351"/>
      <c r="CH19" s="351"/>
      <c r="CI19" s="351"/>
      <c r="CJ19" s="351"/>
      <c r="CK19" s="351"/>
    </row>
    <row r="20" spans="1:89" ht="33" customHeight="1">
      <c r="A20" s="567" t="s">
        <v>26</v>
      </c>
      <c r="B20" s="555" t="s">
        <v>19</v>
      </c>
      <c r="C20" s="792">
        <v>0</v>
      </c>
      <c r="D20" s="651">
        <v>0</v>
      </c>
      <c r="E20" s="651">
        <v>2</v>
      </c>
      <c r="F20" s="793">
        <v>22</v>
      </c>
      <c r="G20" s="651">
        <v>24</v>
      </c>
      <c r="H20" s="651">
        <v>7</v>
      </c>
      <c r="I20" s="651">
        <v>6</v>
      </c>
      <c r="J20" s="651">
        <v>0</v>
      </c>
      <c r="K20" s="651">
        <v>0</v>
      </c>
      <c r="L20" s="651">
        <v>0</v>
      </c>
      <c r="M20" s="651">
        <v>7</v>
      </c>
      <c r="N20" s="712">
        <v>5</v>
      </c>
      <c r="O20" s="672">
        <v>7</v>
      </c>
      <c r="P20" s="651">
        <v>7</v>
      </c>
      <c r="Q20" s="651">
        <v>2</v>
      </c>
      <c r="R20" s="794">
        <v>4</v>
      </c>
      <c r="S20" s="651">
        <v>0</v>
      </c>
      <c r="T20" s="651">
        <v>0</v>
      </c>
      <c r="U20" s="651">
        <v>1</v>
      </c>
      <c r="V20" s="651">
        <v>7</v>
      </c>
      <c r="W20" s="651">
        <v>16</v>
      </c>
      <c r="X20" s="651">
        <v>19</v>
      </c>
      <c r="Y20" s="651">
        <v>17</v>
      </c>
      <c r="Z20" s="712">
        <v>3</v>
      </c>
      <c r="AA20" s="672">
        <v>5</v>
      </c>
      <c r="AB20" s="651">
        <v>8</v>
      </c>
      <c r="AC20" s="651">
        <v>20</v>
      </c>
      <c r="AD20" s="794">
        <v>27</v>
      </c>
      <c r="AE20" s="651">
        <v>21</v>
      </c>
      <c r="AF20" s="651">
        <v>16</v>
      </c>
      <c r="AG20" s="651">
        <v>82</v>
      </c>
      <c r="AH20" s="651">
        <v>70</v>
      </c>
      <c r="AI20" s="651">
        <v>6.18</v>
      </c>
      <c r="AJ20" s="651">
        <v>10</v>
      </c>
      <c r="AK20" s="651">
        <v>47</v>
      </c>
      <c r="AL20" s="712">
        <v>33</v>
      </c>
      <c r="AM20" s="672">
        <v>4</v>
      </c>
      <c r="AN20" s="651">
        <v>0</v>
      </c>
      <c r="AO20" s="651">
        <v>0</v>
      </c>
      <c r="AP20" s="794">
        <v>99</v>
      </c>
      <c r="AQ20" s="651">
        <v>173</v>
      </c>
      <c r="AR20" s="651">
        <v>197</v>
      </c>
      <c r="AS20" s="651">
        <v>32</v>
      </c>
      <c r="AT20" s="651">
        <v>24</v>
      </c>
      <c r="AU20" s="651">
        <v>30</v>
      </c>
      <c r="AV20" s="651">
        <v>45</v>
      </c>
      <c r="AW20" s="651">
        <v>17</v>
      </c>
      <c r="AX20" s="712">
        <v>25</v>
      </c>
      <c r="AY20" s="665">
        <v>0</v>
      </c>
      <c r="AZ20" s="651">
        <v>0</v>
      </c>
      <c r="BA20" s="665">
        <v>20</v>
      </c>
      <c r="BB20" s="665">
        <v>30</v>
      </c>
      <c r="BC20" s="665">
        <v>23</v>
      </c>
      <c r="BD20" s="665">
        <v>29</v>
      </c>
      <c r="BE20" s="665">
        <v>32</v>
      </c>
      <c r="BF20" s="665">
        <v>38</v>
      </c>
      <c r="BG20" s="665">
        <v>38</v>
      </c>
      <c r="BH20" s="665">
        <v>29</v>
      </c>
      <c r="BI20" s="665">
        <v>0</v>
      </c>
      <c r="BJ20" s="712">
        <v>0</v>
      </c>
      <c r="BK20" s="690">
        <f t="shared" si="0"/>
        <v>197</v>
      </c>
      <c r="BL20" s="750">
        <f t="shared" si="1"/>
        <v>0</v>
      </c>
      <c r="BM20" s="795">
        <f t="shared" si="2"/>
        <v>23.899655172413794</v>
      </c>
      <c r="BN20" s="561" t="s">
        <v>8</v>
      </c>
      <c r="BO20" s="351"/>
      <c r="BP20" s="351"/>
      <c r="BQ20" s="351"/>
      <c r="BR20" s="351"/>
      <c r="BS20" s="351"/>
      <c r="BT20" s="351"/>
      <c r="BU20" s="351"/>
      <c r="BV20" s="351"/>
      <c r="BW20" s="351"/>
      <c r="BX20" s="351"/>
      <c r="BY20" s="351"/>
      <c r="BZ20" s="351"/>
      <c r="CA20" s="351"/>
      <c r="CB20" s="351"/>
      <c r="CC20" s="351"/>
      <c r="CD20" s="351"/>
      <c r="CE20" s="351"/>
      <c r="CF20" s="351"/>
      <c r="CG20" s="351"/>
      <c r="CH20" s="351"/>
      <c r="CI20" s="351"/>
      <c r="CJ20" s="351"/>
      <c r="CK20" s="351"/>
    </row>
    <row r="21" spans="1:89" ht="33" customHeight="1">
      <c r="A21" s="567" t="s">
        <v>27</v>
      </c>
      <c r="B21" s="555" t="s">
        <v>19</v>
      </c>
      <c r="C21" s="792">
        <v>5</v>
      </c>
      <c r="D21" s="651">
        <v>6</v>
      </c>
      <c r="E21" s="651">
        <v>26</v>
      </c>
      <c r="F21" s="793">
        <v>25</v>
      </c>
      <c r="G21" s="651">
        <v>23</v>
      </c>
      <c r="H21" s="651">
        <v>20</v>
      </c>
      <c r="I21" s="651">
        <v>18</v>
      </c>
      <c r="J21" s="651">
        <v>21</v>
      </c>
      <c r="K21" s="651">
        <v>14</v>
      </c>
      <c r="L21" s="651">
        <v>12</v>
      </c>
      <c r="M21" s="651">
        <v>10</v>
      </c>
      <c r="N21" s="712">
        <v>12</v>
      </c>
      <c r="O21" s="672">
        <v>18</v>
      </c>
      <c r="P21" s="651">
        <v>14</v>
      </c>
      <c r="Q21" s="651">
        <v>22</v>
      </c>
      <c r="R21" s="794">
        <v>38</v>
      </c>
      <c r="S21" s="651">
        <v>22</v>
      </c>
      <c r="T21" s="651">
        <v>18</v>
      </c>
      <c r="U21" s="651">
        <v>19</v>
      </c>
      <c r="V21" s="651">
        <v>20</v>
      </c>
      <c r="W21" s="651">
        <v>22</v>
      </c>
      <c r="X21" s="651">
        <v>28</v>
      </c>
      <c r="Y21" s="651">
        <v>26</v>
      </c>
      <c r="Z21" s="712">
        <v>10</v>
      </c>
      <c r="AA21" s="672">
        <v>16</v>
      </c>
      <c r="AB21" s="651">
        <v>15</v>
      </c>
      <c r="AC21" s="651">
        <v>36</v>
      </c>
      <c r="AD21" s="794">
        <v>35</v>
      </c>
      <c r="AE21" s="651">
        <v>40</v>
      </c>
      <c r="AF21" s="651">
        <v>40</v>
      </c>
      <c r="AG21" s="651">
        <v>201</v>
      </c>
      <c r="AH21" s="651">
        <v>204</v>
      </c>
      <c r="AI21" s="651">
        <v>52</v>
      </c>
      <c r="AJ21" s="651">
        <v>42</v>
      </c>
      <c r="AK21" s="651">
        <v>43</v>
      </c>
      <c r="AL21" s="712">
        <v>33</v>
      </c>
      <c r="AM21" s="672">
        <v>12</v>
      </c>
      <c r="AN21" s="651">
        <v>16</v>
      </c>
      <c r="AO21" s="651">
        <v>21</v>
      </c>
      <c r="AP21" s="794">
        <v>288</v>
      </c>
      <c r="AQ21" s="651">
        <v>470</v>
      </c>
      <c r="AR21" s="651">
        <v>576</v>
      </c>
      <c r="AS21" s="651">
        <v>83</v>
      </c>
      <c r="AT21" s="651">
        <v>31</v>
      </c>
      <c r="AU21" s="651">
        <v>38</v>
      </c>
      <c r="AV21" s="651">
        <v>114</v>
      </c>
      <c r="AW21" s="651">
        <v>30</v>
      </c>
      <c r="AX21" s="712">
        <v>28</v>
      </c>
      <c r="AY21" s="665">
        <v>8</v>
      </c>
      <c r="AZ21" s="651">
        <v>18</v>
      </c>
      <c r="BA21" s="665">
        <v>39</v>
      </c>
      <c r="BB21" s="665">
        <v>51</v>
      </c>
      <c r="BC21" s="665">
        <v>44</v>
      </c>
      <c r="BD21" s="665">
        <v>29</v>
      </c>
      <c r="BE21" s="665">
        <v>41</v>
      </c>
      <c r="BF21" s="665">
        <v>38</v>
      </c>
      <c r="BG21" s="665">
        <v>23</v>
      </c>
      <c r="BH21" s="665">
        <v>38</v>
      </c>
      <c r="BI21" s="665">
        <v>14</v>
      </c>
      <c r="BJ21" s="712">
        <v>12</v>
      </c>
      <c r="BK21" s="690">
        <f t="shared" si="0"/>
        <v>576</v>
      </c>
      <c r="BL21" s="750">
        <f t="shared" si="1"/>
        <v>5</v>
      </c>
      <c r="BM21" s="795">
        <f t="shared" si="2"/>
        <v>55.89655172413793</v>
      </c>
      <c r="BN21" s="561" t="s">
        <v>8</v>
      </c>
      <c r="BO21" s="351"/>
      <c r="BP21" s="351"/>
      <c r="BQ21" s="351"/>
      <c r="BR21" s="351"/>
      <c r="BS21" s="351"/>
      <c r="BT21" s="351"/>
      <c r="BU21" s="351"/>
      <c r="BV21" s="351"/>
      <c r="BW21" s="351"/>
      <c r="BX21" s="351"/>
      <c r="BY21" s="351"/>
      <c r="BZ21" s="351"/>
      <c r="CA21" s="351"/>
      <c r="CB21" s="351"/>
      <c r="CC21" s="351"/>
      <c r="CD21" s="351"/>
      <c r="CE21" s="351"/>
      <c r="CF21" s="351"/>
      <c r="CG21" s="351"/>
      <c r="CH21" s="351"/>
      <c r="CI21" s="351"/>
      <c r="CJ21" s="351"/>
      <c r="CK21" s="351"/>
    </row>
    <row r="22" spans="1:89" ht="33" customHeight="1">
      <c r="A22" s="567" t="s">
        <v>28</v>
      </c>
      <c r="B22" s="555" t="s">
        <v>19</v>
      </c>
      <c r="C22" s="792">
        <v>7</v>
      </c>
      <c r="D22" s="651">
        <v>3</v>
      </c>
      <c r="E22" s="651">
        <v>5</v>
      </c>
      <c r="F22" s="793">
        <v>23</v>
      </c>
      <c r="G22" s="651">
        <v>35</v>
      </c>
      <c r="H22" s="651">
        <v>4</v>
      </c>
      <c r="I22" s="651">
        <v>30</v>
      </c>
      <c r="J22" s="651">
        <v>47</v>
      </c>
      <c r="K22" s="651">
        <v>9</v>
      </c>
      <c r="L22" s="651">
        <v>4</v>
      </c>
      <c r="M22" s="651">
        <v>15</v>
      </c>
      <c r="N22" s="712">
        <v>1</v>
      </c>
      <c r="O22" s="672">
        <v>14</v>
      </c>
      <c r="P22" s="651">
        <v>7</v>
      </c>
      <c r="Q22" s="651">
        <v>12</v>
      </c>
      <c r="R22" s="794">
        <v>24</v>
      </c>
      <c r="S22" s="651">
        <v>22</v>
      </c>
      <c r="T22" s="651">
        <v>24</v>
      </c>
      <c r="U22" s="651">
        <v>25</v>
      </c>
      <c r="V22" s="651">
        <v>31</v>
      </c>
      <c r="W22" s="651">
        <v>39</v>
      </c>
      <c r="X22" s="651">
        <v>42</v>
      </c>
      <c r="Y22" s="651">
        <v>43</v>
      </c>
      <c r="Z22" s="712">
        <v>19</v>
      </c>
      <c r="AA22" s="672">
        <v>21</v>
      </c>
      <c r="AB22" s="651">
        <v>20</v>
      </c>
      <c r="AC22" s="651">
        <v>32</v>
      </c>
      <c r="AD22" s="794">
        <v>31</v>
      </c>
      <c r="AE22" s="651">
        <v>31</v>
      </c>
      <c r="AF22" s="651">
        <v>28</v>
      </c>
      <c r="AG22" s="651">
        <v>56</v>
      </c>
      <c r="AH22" s="651">
        <v>53</v>
      </c>
      <c r="AI22" s="651">
        <v>41</v>
      </c>
      <c r="AJ22" s="651">
        <v>60</v>
      </c>
      <c r="AK22" s="651">
        <v>64</v>
      </c>
      <c r="AL22" s="712">
        <v>53</v>
      </c>
      <c r="AM22" s="672">
        <v>21</v>
      </c>
      <c r="AN22" s="651">
        <v>23</v>
      </c>
      <c r="AO22" s="651">
        <v>29</v>
      </c>
      <c r="AP22" s="794">
        <v>76</v>
      </c>
      <c r="AQ22" s="651">
        <v>92</v>
      </c>
      <c r="AR22" s="651">
        <v>104</v>
      </c>
      <c r="AS22" s="651">
        <v>35</v>
      </c>
      <c r="AT22" s="651">
        <v>40</v>
      </c>
      <c r="AU22" s="651">
        <v>45</v>
      </c>
      <c r="AV22" s="651">
        <v>55</v>
      </c>
      <c r="AW22" s="651">
        <v>35</v>
      </c>
      <c r="AX22" s="712">
        <v>34</v>
      </c>
      <c r="AY22" s="665">
        <v>11</v>
      </c>
      <c r="AZ22" s="651">
        <v>11</v>
      </c>
      <c r="BA22" s="665">
        <v>36</v>
      </c>
      <c r="BB22" s="665">
        <v>44</v>
      </c>
      <c r="BC22" s="665">
        <v>38</v>
      </c>
      <c r="BD22" s="665">
        <v>44</v>
      </c>
      <c r="BE22" s="665">
        <v>44</v>
      </c>
      <c r="BF22" s="665">
        <v>50</v>
      </c>
      <c r="BG22" s="665">
        <v>28</v>
      </c>
      <c r="BH22" s="665">
        <v>39</v>
      </c>
      <c r="BI22" s="665">
        <v>18</v>
      </c>
      <c r="BJ22" s="712">
        <v>15</v>
      </c>
      <c r="BK22" s="690">
        <f t="shared" si="0"/>
        <v>104</v>
      </c>
      <c r="BL22" s="750">
        <f t="shared" si="1"/>
        <v>1</v>
      </c>
      <c r="BM22" s="795">
        <f t="shared" si="2"/>
        <v>32.91379310344828</v>
      </c>
      <c r="BN22" s="561" t="s">
        <v>8</v>
      </c>
      <c r="BO22" s="351"/>
      <c r="BP22" s="351"/>
      <c r="BQ22" s="351"/>
      <c r="BR22" s="351"/>
      <c r="BS22" s="351"/>
      <c r="BT22" s="351"/>
      <c r="BU22" s="351"/>
      <c r="BV22" s="351"/>
      <c r="BW22" s="351"/>
      <c r="BX22" s="351"/>
      <c r="BY22" s="351"/>
      <c r="BZ22" s="351"/>
      <c r="CA22" s="351"/>
      <c r="CB22" s="351"/>
      <c r="CC22" s="351"/>
      <c r="CD22" s="351"/>
      <c r="CE22" s="351"/>
      <c r="CF22" s="351"/>
      <c r="CG22" s="351"/>
      <c r="CH22" s="351"/>
      <c r="CI22" s="351"/>
      <c r="CJ22" s="351"/>
      <c r="CK22" s="351"/>
    </row>
    <row r="23" spans="1:89" ht="33" customHeight="1">
      <c r="A23" s="567" t="s">
        <v>29</v>
      </c>
      <c r="B23" s="555" t="s">
        <v>19</v>
      </c>
      <c r="C23" s="785">
        <v>4.48</v>
      </c>
      <c r="D23" s="649">
        <v>4.42</v>
      </c>
      <c r="E23" s="649">
        <v>7.9</v>
      </c>
      <c r="F23" s="786">
        <v>3.44</v>
      </c>
      <c r="G23" s="649">
        <v>3.36</v>
      </c>
      <c r="H23" s="649">
        <v>2.08</v>
      </c>
      <c r="I23" s="649">
        <v>2.87</v>
      </c>
      <c r="J23" s="649">
        <v>2.99</v>
      </c>
      <c r="K23" s="649">
        <v>2.24</v>
      </c>
      <c r="L23" s="649">
        <v>2.96</v>
      </c>
      <c r="M23" s="649">
        <v>3.4</v>
      </c>
      <c r="N23" s="708">
        <v>3.9</v>
      </c>
      <c r="O23" s="686">
        <v>4.4</v>
      </c>
      <c r="P23" s="649">
        <v>5.07</v>
      </c>
      <c r="Q23" s="649">
        <v>5.07</v>
      </c>
      <c r="R23" s="787">
        <v>4.24</v>
      </c>
      <c r="S23" s="649">
        <v>2.85</v>
      </c>
      <c r="T23" s="649">
        <v>2.57</v>
      </c>
      <c r="U23" s="649">
        <v>2.4</v>
      </c>
      <c r="V23" s="649">
        <v>2.34</v>
      </c>
      <c r="W23" s="649">
        <v>3</v>
      </c>
      <c r="X23" s="743">
        <v>2.81</v>
      </c>
      <c r="Y23" s="649">
        <v>3.08</v>
      </c>
      <c r="Z23" s="708">
        <v>4.33</v>
      </c>
      <c r="AA23" s="686">
        <v>4.85</v>
      </c>
      <c r="AB23" s="649">
        <v>3.54</v>
      </c>
      <c r="AC23" s="649">
        <v>3.62</v>
      </c>
      <c r="AD23" s="787">
        <v>3.16</v>
      </c>
      <c r="AE23" s="649">
        <v>2.39</v>
      </c>
      <c r="AF23" s="649">
        <v>2.46</v>
      </c>
      <c r="AG23" s="649">
        <v>4.88</v>
      </c>
      <c r="AH23" s="649">
        <v>3.31</v>
      </c>
      <c r="AI23" s="649">
        <v>3.39</v>
      </c>
      <c r="AJ23" s="743">
        <v>2.46</v>
      </c>
      <c r="AK23" s="649">
        <v>3.08</v>
      </c>
      <c r="AL23" s="708">
        <v>3.59</v>
      </c>
      <c r="AM23" s="686">
        <v>4.92</v>
      </c>
      <c r="AN23" s="649">
        <v>4.21</v>
      </c>
      <c r="AO23" s="649">
        <v>5.39</v>
      </c>
      <c r="AP23" s="787">
        <v>5.12</v>
      </c>
      <c r="AQ23" s="649">
        <v>2.24</v>
      </c>
      <c r="AR23" s="649">
        <v>3.87</v>
      </c>
      <c r="AS23" s="649">
        <v>3.79</v>
      </c>
      <c r="AT23" s="649">
        <v>3</v>
      </c>
      <c r="AU23" s="649">
        <v>3.6</v>
      </c>
      <c r="AV23" s="743">
        <v>2.2</v>
      </c>
      <c r="AW23" s="649">
        <v>2.92</v>
      </c>
      <c r="AX23" s="708">
        <v>4.39</v>
      </c>
      <c r="AY23" s="749">
        <v>4.52</v>
      </c>
      <c r="AZ23" s="649">
        <v>5.85</v>
      </c>
      <c r="BA23" s="667">
        <v>7.28</v>
      </c>
      <c r="BB23" s="667">
        <v>5.35</v>
      </c>
      <c r="BC23" s="667">
        <v>5.23</v>
      </c>
      <c r="BD23" s="667">
        <v>3</v>
      </c>
      <c r="BE23" s="667">
        <v>3.84</v>
      </c>
      <c r="BF23" s="667">
        <v>3.58</v>
      </c>
      <c r="BG23" s="667">
        <v>4.54</v>
      </c>
      <c r="BH23" s="667">
        <v>3.71</v>
      </c>
      <c r="BI23" s="667">
        <v>4.7</v>
      </c>
      <c r="BJ23" s="708">
        <v>4.14</v>
      </c>
      <c r="BK23" s="691">
        <f t="shared" si="0"/>
        <v>7.9</v>
      </c>
      <c r="BL23" s="752">
        <f t="shared" si="1"/>
        <v>2.08</v>
      </c>
      <c r="BM23" s="799">
        <f t="shared" si="2"/>
        <v>3.7841379310344823</v>
      </c>
      <c r="BN23" s="561" t="s">
        <v>8</v>
      </c>
      <c r="BO23" s="351"/>
      <c r="BP23" s="351"/>
      <c r="BQ23" s="351"/>
      <c r="BR23" s="351"/>
      <c r="BS23" s="351"/>
      <c r="BT23" s="351"/>
      <c r="BU23" s="351"/>
      <c r="BV23" s="351"/>
      <c r="BW23" s="351"/>
      <c r="BX23" s="351"/>
      <c r="BY23" s="351"/>
      <c r="BZ23" s="351"/>
      <c r="CA23" s="351"/>
      <c r="CB23" s="351"/>
      <c r="CC23" s="351"/>
      <c r="CD23" s="351"/>
      <c r="CE23" s="351"/>
      <c r="CF23" s="351"/>
      <c r="CG23" s="351"/>
      <c r="CH23" s="351"/>
      <c r="CI23" s="351"/>
      <c r="CJ23" s="351"/>
      <c r="CK23" s="351"/>
    </row>
    <row r="24" spans="1:89" ht="33" customHeight="1">
      <c r="A24" s="567" t="s">
        <v>30</v>
      </c>
      <c r="B24" s="555" t="s">
        <v>19</v>
      </c>
      <c r="C24" s="803">
        <v>0.03</v>
      </c>
      <c r="D24" s="654">
        <v>0.04</v>
      </c>
      <c r="E24" s="654">
        <v>0.04</v>
      </c>
      <c r="F24" s="797">
        <v>0.03</v>
      </c>
      <c r="G24" s="654">
        <v>0.01</v>
      </c>
      <c r="H24" s="654">
        <v>0.01</v>
      </c>
      <c r="I24" s="654">
        <v>0.06</v>
      </c>
      <c r="J24" s="654">
        <v>0.03</v>
      </c>
      <c r="K24" s="654">
        <v>0.01</v>
      </c>
      <c r="L24" s="654">
        <v>0.06</v>
      </c>
      <c r="M24" s="654">
        <v>0.03</v>
      </c>
      <c r="N24" s="717" t="s">
        <v>108</v>
      </c>
      <c r="O24" s="664">
        <v>0.21</v>
      </c>
      <c r="P24" s="654" t="s">
        <v>108</v>
      </c>
      <c r="Q24" s="654">
        <v>0.047</v>
      </c>
      <c r="R24" s="798" t="s">
        <v>108</v>
      </c>
      <c r="S24" s="654" t="s">
        <v>108</v>
      </c>
      <c r="T24" s="654" t="s">
        <v>108</v>
      </c>
      <c r="U24" s="652">
        <v>0.018</v>
      </c>
      <c r="V24" s="652">
        <v>0.015</v>
      </c>
      <c r="W24" s="654" t="s">
        <v>108</v>
      </c>
      <c r="X24" s="652">
        <v>0.082</v>
      </c>
      <c r="Y24" s="654" t="s">
        <v>108</v>
      </c>
      <c r="Z24" s="718">
        <v>0.033</v>
      </c>
      <c r="AA24" s="673">
        <v>0.063</v>
      </c>
      <c r="AB24" s="654">
        <v>0.009</v>
      </c>
      <c r="AC24" s="654">
        <v>0.053</v>
      </c>
      <c r="AD24" s="798" t="s">
        <v>108</v>
      </c>
      <c r="AE24" s="654" t="s">
        <v>108</v>
      </c>
      <c r="AF24" s="654">
        <v>0.023</v>
      </c>
      <c r="AG24" s="654">
        <v>0.205</v>
      </c>
      <c r="AH24" s="654">
        <v>0.035</v>
      </c>
      <c r="AI24" s="654">
        <v>0.035</v>
      </c>
      <c r="AJ24" s="652">
        <v>0.04</v>
      </c>
      <c r="AK24" s="654">
        <v>0.015</v>
      </c>
      <c r="AL24" s="718" t="s">
        <v>108</v>
      </c>
      <c r="AM24" s="673">
        <v>0.029</v>
      </c>
      <c r="AN24" s="654">
        <v>0.034</v>
      </c>
      <c r="AO24" s="654">
        <v>0.014</v>
      </c>
      <c r="AP24" s="804">
        <v>0.043</v>
      </c>
      <c r="AQ24" s="654" t="s">
        <v>108</v>
      </c>
      <c r="AR24" s="654">
        <v>0.037</v>
      </c>
      <c r="AS24" s="654">
        <v>0.022</v>
      </c>
      <c r="AT24" s="654">
        <v>0.015</v>
      </c>
      <c r="AU24" s="654">
        <v>0.033</v>
      </c>
      <c r="AV24" s="652">
        <v>0.052</v>
      </c>
      <c r="AW24" s="654">
        <v>0.042</v>
      </c>
      <c r="AX24" s="718">
        <v>0.024</v>
      </c>
      <c r="AY24" s="674">
        <v>0.071</v>
      </c>
      <c r="AZ24" s="654">
        <v>0.034</v>
      </c>
      <c r="BA24" s="674">
        <v>0.018</v>
      </c>
      <c r="BB24" s="674">
        <v>0.015</v>
      </c>
      <c r="BC24" s="674">
        <v>0.037</v>
      </c>
      <c r="BD24" s="674">
        <v>0.01</v>
      </c>
      <c r="BE24" s="674">
        <v>0.025</v>
      </c>
      <c r="BF24" s="674">
        <v>0.014</v>
      </c>
      <c r="BG24" s="674">
        <v>0.033</v>
      </c>
      <c r="BH24" s="674" t="s">
        <v>108</v>
      </c>
      <c r="BI24" s="674">
        <v>0.014</v>
      </c>
      <c r="BJ24" s="717">
        <v>0.091</v>
      </c>
      <c r="BK24" s="755">
        <f t="shared" si="0"/>
        <v>0.21</v>
      </c>
      <c r="BL24" s="754" t="s">
        <v>108</v>
      </c>
      <c r="BM24" s="805">
        <f t="shared" si="2"/>
        <v>0.03989130434782607</v>
      </c>
      <c r="BN24" s="561" t="s">
        <v>113</v>
      </c>
      <c r="BO24" s="351"/>
      <c r="BP24" s="351"/>
      <c r="BQ24" s="351"/>
      <c r="BR24" s="351"/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1"/>
      <c r="CE24" s="351"/>
      <c r="CF24" s="351"/>
      <c r="CG24" s="351"/>
      <c r="CH24" s="351"/>
      <c r="CI24" s="351"/>
      <c r="CJ24" s="351"/>
      <c r="CK24" s="351"/>
    </row>
    <row r="25" spans="1:89" s="407" customFormat="1" ht="33" customHeight="1">
      <c r="A25" s="567" t="s">
        <v>32</v>
      </c>
      <c r="B25" s="555" t="s">
        <v>19</v>
      </c>
      <c r="C25" s="803">
        <v>0.328</v>
      </c>
      <c r="D25" s="654">
        <v>0.263</v>
      </c>
      <c r="E25" s="654">
        <v>0.614</v>
      </c>
      <c r="F25" s="806">
        <v>0.821</v>
      </c>
      <c r="G25" s="654">
        <v>0.865</v>
      </c>
      <c r="H25" s="654">
        <v>0.43</v>
      </c>
      <c r="I25" s="654">
        <v>0.55</v>
      </c>
      <c r="J25" s="654">
        <v>0.5</v>
      </c>
      <c r="K25" s="654">
        <v>0.78</v>
      </c>
      <c r="L25" s="654">
        <v>0.5</v>
      </c>
      <c r="M25" s="654">
        <v>0.6</v>
      </c>
      <c r="N25" s="717">
        <v>0.5</v>
      </c>
      <c r="O25" s="673">
        <v>0.68</v>
      </c>
      <c r="P25" s="654">
        <v>0.48</v>
      </c>
      <c r="Q25" s="654">
        <v>0.67</v>
      </c>
      <c r="R25" s="804">
        <v>0.79</v>
      </c>
      <c r="S25" s="654">
        <v>0.71</v>
      </c>
      <c r="T25" s="654">
        <v>0.55</v>
      </c>
      <c r="U25" s="654">
        <v>0.61</v>
      </c>
      <c r="V25" s="654">
        <v>0.56</v>
      </c>
      <c r="W25" s="654">
        <v>0.35</v>
      </c>
      <c r="X25" s="654">
        <v>0.8</v>
      </c>
      <c r="Y25" s="654">
        <v>1.12</v>
      </c>
      <c r="Z25" s="717">
        <v>0.74</v>
      </c>
      <c r="AA25" s="673">
        <v>0.73</v>
      </c>
      <c r="AB25" s="654">
        <v>0.64</v>
      </c>
      <c r="AC25" s="654">
        <v>0.83</v>
      </c>
      <c r="AD25" s="804">
        <v>0.91</v>
      </c>
      <c r="AE25" s="654">
        <v>0.72</v>
      </c>
      <c r="AF25" s="654">
        <v>0.77</v>
      </c>
      <c r="AG25" s="654">
        <v>1</v>
      </c>
      <c r="AH25" s="654">
        <v>0.89</v>
      </c>
      <c r="AI25" s="654">
        <v>0.82</v>
      </c>
      <c r="AJ25" s="654">
        <v>0.91</v>
      </c>
      <c r="AK25" s="654">
        <v>1.06</v>
      </c>
      <c r="AL25" s="717">
        <v>2.1</v>
      </c>
      <c r="AM25" s="673">
        <v>0.88</v>
      </c>
      <c r="AN25" s="654">
        <v>0.56</v>
      </c>
      <c r="AO25" s="654">
        <v>0.69</v>
      </c>
      <c r="AP25" s="804">
        <v>1.37</v>
      </c>
      <c r="AQ25" s="654">
        <v>1.12</v>
      </c>
      <c r="AR25" s="654">
        <v>1.37</v>
      </c>
      <c r="AS25" s="654">
        <v>0.81</v>
      </c>
      <c r="AT25" s="654">
        <v>1</v>
      </c>
      <c r="AU25" s="654">
        <v>0.82</v>
      </c>
      <c r="AV25" s="654">
        <v>0.86</v>
      </c>
      <c r="AW25" s="654">
        <v>1.2</v>
      </c>
      <c r="AX25" s="717">
        <v>0.74</v>
      </c>
      <c r="AY25" s="674">
        <v>0.34</v>
      </c>
      <c r="AZ25" s="654">
        <v>0.33</v>
      </c>
      <c r="BA25" s="674">
        <v>0.53</v>
      </c>
      <c r="BB25" s="674">
        <v>0.89</v>
      </c>
      <c r="BC25" s="674">
        <v>0.86</v>
      </c>
      <c r="BD25" s="674">
        <v>1.2</v>
      </c>
      <c r="BE25" s="674">
        <v>1.01</v>
      </c>
      <c r="BF25" s="674">
        <v>1.29</v>
      </c>
      <c r="BG25" s="674">
        <v>0.92</v>
      </c>
      <c r="BH25" s="674">
        <v>1.04</v>
      </c>
      <c r="BI25" s="674">
        <v>0.49</v>
      </c>
      <c r="BJ25" s="717">
        <v>0.53</v>
      </c>
      <c r="BK25" s="755">
        <f t="shared" si="0"/>
        <v>2.1</v>
      </c>
      <c r="BL25" s="754">
        <f>MIN(C25:BH25)</f>
        <v>0.263</v>
      </c>
      <c r="BM25" s="805">
        <f t="shared" si="2"/>
        <v>0.7934655172413795</v>
      </c>
      <c r="BN25" s="560" t="s">
        <v>114</v>
      </c>
      <c r="BO25" s="406"/>
      <c r="BP25" s="406"/>
      <c r="BQ25" s="406"/>
      <c r="BR25" s="406"/>
      <c r="BS25" s="406"/>
      <c r="BT25" s="406"/>
      <c r="BU25" s="406"/>
      <c r="BV25" s="406"/>
      <c r="BW25" s="406"/>
      <c r="BX25" s="406"/>
      <c r="BY25" s="406"/>
      <c r="BZ25" s="406"/>
      <c r="CA25" s="406"/>
      <c r="CB25" s="406"/>
      <c r="CC25" s="406"/>
      <c r="CD25" s="406"/>
      <c r="CE25" s="406"/>
      <c r="CF25" s="406"/>
      <c r="CG25" s="406"/>
      <c r="CH25" s="406"/>
      <c r="CI25" s="406"/>
      <c r="CJ25" s="406"/>
      <c r="CK25" s="406"/>
    </row>
    <row r="26" spans="1:89" ht="33" customHeight="1">
      <c r="A26" s="567" t="s">
        <v>33</v>
      </c>
      <c r="B26" s="555" t="s">
        <v>19</v>
      </c>
      <c r="C26" s="803" t="s">
        <v>108</v>
      </c>
      <c r="D26" s="654" t="s">
        <v>108</v>
      </c>
      <c r="E26" s="654" t="s">
        <v>108</v>
      </c>
      <c r="F26" s="806" t="s">
        <v>108</v>
      </c>
      <c r="G26" s="654" t="s">
        <v>108</v>
      </c>
      <c r="H26" s="654">
        <v>0.002</v>
      </c>
      <c r="I26" s="651">
        <v>0.012</v>
      </c>
      <c r="J26" s="651">
        <v>0.008</v>
      </c>
      <c r="K26" s="652">
        <v>0.012</v>
      </c>
      <c r="L26" s="652">
        <v>0.018</v>
      </c>
      <c r="M26" s="652">
        <v>0.011</v>
      </c>
      <c r="N26" s="718">
        <v>0.025</v>
      </c>
      <c r="O26" s="673">
        <v>0.012</v>
      </c>
      <c r="P26" s="654">
        <v>0.005</v>
      </c>
      <c r="Q26" s="654">
        <v>0.002</v>
      </c>
      <c r="R26" s="804">
        <v>0.003</v>
      </c>
      <c r="S26" s="654">
        <v>0.003</v>
      </c>
      <c r="T26" s="654">
        <v>0.003</v>
      </c>
      <c r="U26" s="651" t="s">
        <v>108</v>
      </c>
      <c r="V26" s="651">
        <v>0.003</v>
      </c>
      <c r="W26" s="652">
        <v>0.008</v>
      </c>
      <c r="X26" s="654">
        <v>0.008</v>
      </c>
      <c r="Y26" s="652">
        <v>0.007</v>
      </c>
      <c r="Z26" s="718">
        <v>0.006</v>
      </c>
      <c r="AA26" s="673">
        <v>0.007</v>
      </c>
      <c r="AB26" s="654">
        <v>3</v>
      </c>
      <c r="AC26" s="654">
        <v>0.004</v>
      </c>
      <c r="AD26" s="804">
        <v>0.005</v>
      </c>
      <c r="AE26" s="654">
        <v>0.005</v>
      </c>
      <c r="AF26" s="654">
        <v>0.011</v>
      </c>
      <c r="AG26" s="651">
        <v>0.007</v>
      </c>
      <c r="AH26" s="651">
        <v>0.002</v>
      </c>
      <c r="AI26" s="652">
        <v>0.012</v>
      </c>
      <c r="AJ26" s="654">
        <v>0.022</v>
      </c>
      <c r="AK26" s="652">
        <v>0.007</v>
      </c>
      <c r="AL26" s="718">
        <v>0.005</v>
      </c>
      <c r="AM26" s="673">
        <v>0.019</v>
      </c>
      <c r="AN26" s="654">
        <v>0.005</v>
      </c>
      <c r="AO26" s="654">
        <v>0.004</v>
      </c>
      <c r="AP26" s="804">
        <v>0.02</v>
      </c>
      <c r="AQ26" s="654">
        <v>0.017</v>
      </c>
      <c r="AR26" s="654">
        <v>0.018</v>
      </c>
      <c r="AS26" s="651">
        <v>0.01</v>
      </c>
      <c r="AT26" s="651">
        <v>0.085</v>
      </c>
      <c r="AU26" s="654">
        <v>0.01</v>
      </c>
      <c r="AV26" s="654">
        <v>0.015</v>
      </c>
      <c r="AW26" s="652">
        <v>0.01</v>
      </c>
      <c r="AX26" s="718">
        <v>0.006</v>
      </c>
      <c r="AY26" s="674">
        <v>0.03</v>
      </c>
      <c r="AZ26" s="654">
        <v>0.013</v>
      </c>
      <c r="BA26" s="674">
        <v>0.084</v>
      </c>
      <c r="BB26" s="674">
        <v>0.01</v>
      </c>
      <c r="BC26" s="674">
        <v>0.021</v>
      </c>
      <c r="BD26" s="674">
        <v>0.002</v>
      </c>
      <c r="BE26" s="674">
        <v>0.003</v>
      </c>
      <c r="BF26" s="674">
        <v>0.004</v>
      </c>
      <c r="BG26" s="674">
        <v>0.01</v>
      </c>
      <c r="BH26" s="674" t="s">
        <v>108</v>
      </c>
      <c r="BI26" s="674">
        <v>0.025</v>
      </c>
      <c r="BJ26" s="717">
        <v>0.04</v>
      </c>
      <c r="BK26" s="755">
        <f t="shared" si="0"/>
        <v>3</v>
      </c>
      <c r="BL26" s="754" t="s">
        <v>108</v>
      </c>
      <c r="BM26" s="805">
        <f t="shared" si="2"/>
        <v>0.0711960784313725</v>
      </c>
      <c r="BN26" s="561" t="s">
        <v>8</v>
      </c>
      <c r="BO26" s="351"/>
      <c r="BP26" s="351"/>
      <c r="BQ26" s="351"/>
      <c r="BR26" s="351"/>
      <c r="BS26" s="351"/>
      <c r="BT26" s="351"/>
      <c r="BU26" s="351"/>
      <c r="BV26" s="351"/>
      <c r="BW26" s="351"/>
      <c r="BX26" s="351"/>
      <c r="BY26" s="351"/>
      <c r="BZ26" s="351"/>
      <c r="CA26" s="351"/>
      <c r="CB26" s="351"/>
      <c r="CC26" s="351"/>
      <c r="CD26" s="351"/>
      <c r="CE26" s="351"/>
      <c r="CF26" s="351"/>
      <c r="CG26" s="351"/>
      <c r="CH26" s="351"/>
      <c r="CI26" s="351"/>
      <c r="CJ26" s="351"/>
      <c r="CK26" s="351"/>
    </row>
    <row r="27" spans="1:89" ht="33" customHeight="1">
      <c r="A27" s="567" t="s">
        <v>85</v>
      </c>
      <c r="B27" s="555" t="s">
        <v>19</v>
      </c>
      <c r="C27" s="803">
        <v>0.95</v>
      </c>
      <c r="D27" s="654">
        <v>0.561</v>
      </c>
      <c r="E27" s="654">
        <v>1.254</v>
      </c>
      <c r="F27" s="806">
        <v>0.977</v>
      </c>
      <c r="G27" s="654">
        <v>1.341</v>
      </c>
      <c r="H27" s="654">
        <v>1.035</v>
      </c>
      <c r="I27" s="654">
        <v>1.387</v>
      </c>
      <c r="J27" s="654">
        <v>1.04</v>
      </c>
      <c r="K27" s="654">
        <v>0.858</v>
      </c>
      <c r="L27" s="654">
        <v>1.141</v>
      </c>
      <c r="M27" s="654">
        <v>1.33</v>
      </c>
      <c r="N27" s="717">
        <v>1.026</v>
      </c>
      <c r="O27" s="673">
        <v>1.113</v>
      </c>
      <c r="P27" s="654">
        <v>1.081</v>
      </c>
      <c r="Q27" s="654">
        <v>1.1</v>
      </c>
      <c r="R27" s="804">
        <v>1</v>
      </c>
      <c r="S27" s="654">
        <v>1.1</v>
      </c>
      <c r="T27" s="654">
        <v>1</v>
      </c>
      <c r="U27" s="654">
        <v>2.1</v>
      </c>
      <c r="V27" s="654">
        <v>0.7</v>
      </c>
      <c r="W27" s="654">
        <v>1.1</v>
      </c>
      <c r="X27" s="654">
        <v>1.2</v>
      </c>
      <c r="Y27" s="654">
        <v>1.3</v>
      </c>
      <c r="Z27" s="717">
        <v>1.1</v>
      </c>
      <c r="AA27" s="673">
        <v>1</v>
      </c>
      <c r="AB27" s="654">
        <v>1.5</v>
      </c>
      <c r="AC27" s="654">
        <v>1.4</v>
      </c>
      <c r="AD27" s="804">
        <v>0.8</v>
      </c>
      <c r="AE27" s="654">
        <v>1.3</v>
      </c>
      <c r="AF27" s="654">
        <v>1.1</v>
      </c>
      <c r="AG27" s="654">
        <v>1.1</v>
      </c>
      <c r="AH27" s="654">
        <v>1.3</v>
      </c>
      <c r="AI27" s="654">
        <v>0.8</v>
      </c>
      <c r="AJ27" s="654">
        <v>1.3</v>
      </c>
      <c r="AK27" s="654">
        <v>1.8</v>
      </c>
      <c r="AL27" s="717">
        <v>1.4</v>
      </c>
      <c r="AM27" s="666">
        <v>1.4</v>
      </c>
      <c r="AN27" s="649">
        <v>1.4</v>
      </c>
      <c r="AO27" s="649">
        <v>3</v>
      </c>
      <c r="AP27" s="787">
        <v>1.8</v>
      </c>
      <c r="AQ27" s="649">
        <v>1.7</v>
      </c>
      <c r="AR27" s="649">
        <v>1.8</v>
      </c>
      <c r="AS27" s="649">
        <v>1.2</v>
      </c>
      <c r="AT27" s="649">
        <v>1.6</v>
      </c>
      <c r="AU27" s="649">
        <v>1.6</v>
      </c>
      <c r="AV27" s="654">
        <v>1.5</v>
      </c>
      <c r="AW27" s="654">
        <v>1.9</v>
      </c>
      <c r="AX27" s="717">
        <v>0.9</v>
      </c>
      <c r="AY27" s="667">
        <v>0.8</v>
      </c>
      <c r="AZ27" s="649">
        <v>0.6</v>
      </c>
      <c r="BA27" s="667">
        <v>1.3</v>
      </c>
      <c r="BB27" s="667">
        <v>0.9</v>
      </c>
      <c r="BC27" s="667">
        <v>1.1</v>
      </c>
      <c r="BD27" s="667">
        <v>1</v>
      </c>
      <c r="BE27" s="667">
        <v>1.8</v>
      </c>
      <c r="BF27" s="667">
        <v>1.4</v>
      </c>
      <c r="BG27" s="667">
        <v>1.2</v>
      </c>
      <c r="BH27" s="667">
        <v>1.3</v>
      </c>
      <c r="BI27" s="667">
        <v>0.8</v>
      </c>
      <c r="BJ27" s="708">
        <v>0.6</v>
      </c>
      <c r="BK27" s="755">
        <f t="shared" si="0"/>
        <v>3</v>
      </c>
      <c r="BL27" s="754">
        <f aca="true" t="shared" si="3" ref="BL27:BL33">MIN(C27:BH27)</f>
        <v>0.561</v>
      </c>
      <c r="BM27" s="805">
        <f t="shared" si="2"/>
        <v>1.2550689655172413</v>
      </c>
      <c r="BN27" s="559" t="s">
        <v>8</v>
      </c>
      <c r="BO27" s="351"/>
      <c r="BP27" s="351"/>
      <c r="BQ27" s="351"/>
      <c r="BR27" s="351"/>
      <c r="BS27" s="351"/>
      <c r="BT27" s="351"/>
      <c r="BU27" s="351"/>
      <c r="BV27" s="351"/>
      <c r="BW27" s="351"/>
      <c r="BX27" s="351"/>
      <c r="BY27" s="351"/>
      <c r="BZ27" s="351"/>
      <c r="CA27" s="351"/>
      <c r="CB27" s="351"/>
      <c r="CC27" s="351"/>
      <c r="CD27" s="351"/>
      <c r="CE27" s="351"/>
      <c r="CF27" s="351"/>
      <c r="CG27" s="351"/>
      <c r="CH27" s="351"/>
      <c r="CI27" s="351"/>
      <c r="CJ27" s="351"/>
      <c r="CK27" s="351"/>
    </row>
    <row r="28" spans="1:89" ht="33" customHeight="1">
      <c r="A28" s="567" t="s">
        <v>86</v>
      </c>
      <c r="B28" s="555" t="s">
        <v>19</v>
      </c>
      <c r="C28" s="803">
        <v>0.044</v>
      </c>
      <c r="D28" s="654">
        <v>0.026</v>
      </c>
      <c r="E28" s="654">
        <v>0.016</v>
      </c>
      <c r="F28" s="806">
        <v>0.013</v>
      </c>
      <c r="G28" s="654">
        <v>0.028</v>
      </c>
      <c r="H28" s="654">
        <v>0.019</v>
      </c>
      <c r="I28" s="654">
        <v>0.03</v>
      </c>
      <c r="J28" s="654">
        <v>0.027</v>
      </c>
      <c r="K28" s="654">
        <v>0.038</v>
      </c>
      <c r="L28" s="654">
        <v>0.008</v>
      </c>
      <c r="M28" s="654">
        <v>0.019</v>
      </c>
      <c r="N28" s="717">
        <v>0.024</v>
      </c>
      <c r="O28" s="673">
        <v>0.017</v>
      </c>
      <c r="P28" s="654">
        <v>0.047</v>
      </c>
      <c r="Q28" s="654">
        <v>0.07</v>
      </c>
      <c r="R28" s="804">
        <v>0.13</v>
      </c>
      <c r="S28" s="654">
        <v>0.06</v>
      </c>
      <c r="T28" s="654">
        <v>0.05</v>
      </c>
      <c r="U28" s="654">
        <v>0.14</v>
      </c>
      <c r="V28" s="654">
        <v>0.12</v>
      </c>
      <c r="W28" s="654">
        <v>0.1</v>
      </c>
      <c r="X28" s="654">
        <v>0.08</v>
      </c>
      <c r="Y28" s="654">
        <v>0.09</v>
      </c>
      <c r="Z28" s="717">
        <v>0.1</v>
      </c>
      <c r="AA28" s="673">
        <v>0.1</v>
      </c>
      <c r="AB28" s="654">
        <v>0.1</v>
      </c>
      <c r="AC28" s="654">
        <v>0.14</v>
      </c>
      <c r="AD28" s="804">
        <v>0.13</v>
      </c>
      <c r="AE28" s="654">
        <v>0.14</v>
      </c>
      <c r="AF28" s="654">
        <v>0.12</v>
      </c>
      <c r="AG28" s="654">
        <v>0.09</v>
      </c>
      <c r="AH28" s="654">
        <v>0.08</v>
      </c>
      <c r="AI28" s="654">
        <v>0.11</v>
      </c>
      <c r="AJ28" s="654">
        <v>0.11</v>
      </c>
      <c r="AK28" s="654">
        <v>0.14</v>
      </c>
      <c r="AL28" s="717">
        <v>0.15</v>
      </c>
      <c r="AM28" s="664">
        <v>0.22</v>
      </c>
      <c r="AN28" s="652">
        <v>0.12</v>
      </c>
      <c r="AO28" s="652">
        <v>0.11</v>
      </c>
      <c r="AP28" s="798">
        <v>0.22</v>
      </c>
      <c r="AQ28" s="652">
        <v>0.18</v>
      </c>
      <c r="AR28" s="652">
        <v>0.21</v>
      </c>
      <c r="AS28" s="652">
        <v>0.16</v>
      </c>
      <c r="AT28" s="652">
        <v>0.12</v>
      </c>
      <c r="AU28" s="652">
        <v>0.1</v>
      </c>
      <c r="AV28" s="652">
        <v>0.11</v>
      </c>
      <c r="AW28" s="652">
        <v>0.14</v>
      </c>
      <c r="AX28" s="718">
        <v>0.12</v>
      </c>
      <c r="AY28" s="675">
        <v>0.1</v>
      </c>
      <c r="AZ28" s="652">
        <v>0.11</v>
      </c>
      <c r="BA28" s="675">
        <v>0.1</v>
      </c>
      <c r="BB28" s="675">
        <v>0.09</v>
      </c>
      <c r="BC28" s="675">
        <v>0.11</v>
      </c>
      <c r="BD28" s="675">
        <v>0.19</v>
      </c>
      <c r="BE28" s="675">
        <v>0.17</v>
      </c>
      <c r="BF28" s="675">
        <v>0.14</v>
      </c>
      <c r="BG28" s="675">
        <v>0.26</v>
      </c>
      <c r="BH28" s="675">
        <v>0.15</v>
      </c>
      <c r="BI28" s="675">
        <v>0.1</v>
      </c>
      <c r="BJ28" s="718">
        <v>0.11</v>
      </c>
      <c r="BK28" s="755">
        <f t="shared" si="0"/>
        <v>0.26</v>
      </c>
      <c r="BL28" s="754">
        <f t="shared" si="3"/>
        <v>0.008</v>
      </c>
      <c r="BM28" s="805">
        <f t="shared" si="2"/>
        <v>0.10234482758620692</v>
      </c>
      <c r="BN28" s="559" t="s">
        <v>8</v>
      </c>
      <c r="BO28" s="351"/>
      <c r="BP28" s="351"/>
      <c r="BQ28" s="351"/>
      <c r="BR28" s="351"/>
      <c r="BS28" s="351"/>
      <c r="BT28" s="351"/>
      <c r="BU28" s="351"/>
      <c r="BV28" s="351"/>
      <c r="BW28" s="351"/>
      <c r="BX28" s="351"/>
      <c r="BY28" s="351"/>
      <c r="BZ28" s="351"/>
      <c r="CA28" s="351"/>
      <c r="CB28" s="351"/>
      <c r="CC28" s="351"/>
      <c r="CD28" s="351"/>
      <c r="CE28" s="351"/>
      <c r="CF28" s="351"/>
      <c r="CG28" s="351"/>
      <c r="CH28" s="351"/>
      <c r="CI28" s="351"/>
      <c r="CJ28" s="351"/>
      <c r="CK28" s="351"/>
    </row>
    <row r="29" spans="1:89" ht="33" customHeight="1">
      <c r="A29" s="567" t="s">
        <v>34</v>
      </c>
      <c r="B29" s="555" t="s">
        <v>19</v>
      </c>
      <c r="C29" s="785">
        <v>20</v>
      </c>
      <c r="D29" s="649">
        <v>21.6</v>
      </c>
      <c r="E29" s="649">
        <v>32</v>
      </c>
      <c r="F29" s="786">
        <v>30.4</v>
      </c>
      <c r="G29" s="649">
        <v>29.6</v>
      </c>
      <c r="H29" s="649">
        <v>30.4</v>
      </c>
      <c r="I29" s="649">
        <v>29.6</v>
      </c>
      <c r="J29" s="649">
        <v>20.8</v>
      </c>
      <c r="K29" s="649">
        <v>18.4</v>
      </c>
      <c r="L29" s="649">
        <v>19.2</v>
      </c>
      <c r="M29" s="649">
        <v>31.2</v>
      </c>
      <c r="N29" s="708">
        <v>16.4</v>
      </c>
      <c r="O29" s="666">
        <v>28</v>
      </c>
      <c r="P29" s="649">
        <v>27.6</v>
      </c>
      <c r="Q29" s="649">
        <v>33.2</v>
      </c>
      <c r="R29" s="787">
        <v>35.2</v>
      </c>
      <c r="S29" s="649">
        <v>36</v>
      </c>
      <c r="T29" s="649">
        <v>28.8</v>
      </c>
      <c r="U29" s="649">
        <v>31.2</v>
      </c>
      <c r="V29" s="649">
        <v>33.4</v>
      </c>
      <c r="W29" s="649">
        <v>37.8</v>
      </c>
      <c r="X29" s="649">
        <v>33.2</v>
      </c>
      <c r="Y29" s="649">
        <v>33.4</v>
      </c>
      <c r="Z29" s="708">
        <v>24.9</v>
      </c>
      <c r="AA29" s="666">
        <v>27.1</v>
      </c>
      <c r="AB29" s="649">
        <v>27.7</v>
      </c>
      <c r="AC29" s="649">
        <v>33</v>
      </c>
      <c r="AD29" s="787">
        <v>30.8</v>
      </c>
      <c r="AE29" s="649">
        <v>31.2</v>
      </c>
      <c r="AF29" s="649">
        <v>30.5</v>
      </c>
      <c r="AG29" s="649">
        <v>38.6</v>
      </c>
      <c r="AH29" s="649">
        <v>37.3</v>
      </c>
      <c r="AI29" s="649">
        <v>34.4</v>
      </c>
      <c r="AJ29" s="649">
        <v>37.2</v>
      </c>
      <c r="AK29" s="649">
        <v>36.7</v>
      </c>
      <c r="AL29" s="708">
        <v>30.6</v>
      </c>
      <c r="AM29" s="666">
        <v>24.3</v>
      </c>
      <c r="AN29" s="649">
        <v>29.4</v>
      </c>
      <c r="AO29" s="649">
        <v>32</v>
      </c>
      <c r="AP29" s="787">
        <v>38.7</v>
      </c>
      <c r="AQ29" s="649">
        <v>47</v>
      </c>
      <c r="AR29" s="649">
        <v>48.3</v>
      </c>
      <c r="AS29" s="649">
        <v>35.1</v>
      </c>
      <c r="AT29" s="649">
        <v>35</v>
      </c>
      <c r="AU29" s="649">
        <v>37.7</v>
      </c>
      <c r="AV29" s="649">
        <v>34.8</v>
      </c>
      <c r="AW29" s="649">
        <v>31.3</v>
      </c>
      <c r="AX29" s="708">
        <v>30.1</v>
      </c>
      <c r="AY29" s="667">
        <v>20.7</v>
      </c>
      <c r="AZ29" s="649">
        <v>23.1</v>
      </c>
      <c r="BA29" s="667">
        <v>34.1</v>
      </c>
      <c r="BB29" s="667">
        <v>37.6</v>
      </c>
      <c r="BC29" s="667">
        <v>36.5</v>
      </c>
      <c r="BD29" s="667">
        <v>34.6</v>
      </c>
      <c r="BE29" s="667">
        <v>34.9</v>
      </c>
      <c r="BF29" s="667">
        <v>37.4</v>
      </c>
      <c r="BG29" s="667">
        <v>26.4</v>
      </c>
      <c r="BH29" s="667">
        <v>33.6</v>
      </c>
      <c r="BI29" s="667">
        <v>25.7</v>
      </c>
      <c r="BJ29" s="708">
        <v>24.7</v>
      </c>
      <c r="BK29" s="686">
        <f t="shared" si="0"/>
        <v>48.3</v>
      </c>
      <c r="BL29" s="749">
        <f t="shared" si="3"/>
        <v>16.4</v>
      </c>
      <c r="BM29" s="788">
        <f t="shared" si="2"/>
        <v>31.37931034482758</v>
      </c>
      <c r="BN29" s="561" t="s">
        <v>8</v>
      </c>
      <c r="BO29" s="351"/>
      <c r="BP29" s="351"/>
      <c r="BQ29" s="351"/>
      <c r="BR29" s="351" t="s">
        <v>45</v>
      </c>
      <c r="BS29" s="351"/>
      <c r="BT29" s="351"/>
      <c r="BU29" s="351"/>
      <c r="BV29" s="351"/>
      <c r="BW29" s="351"/>
      <c r="BX29" s="351"/>
      <c r="BY29" s="351"/>
      <c r="BZ29" s="351"/>
      <c r="CA29" s="351"/>
      <c r="CB29" s="351"/>
      <c r="CC29" s="351"/>
      <c r="CD29" s="351"/>
      <c r="CE29" s="351"/>
      <c r="CF29" s="351"/>
      <c r="CG29" s="351"/>
      <c r="CH29" s="351"/>
      <c r="CI29" s="351"/>
      <c r="CJ29" s="351"/>
      <c r="CK29" s="351"/>
    </row>
    <row r="30" spans="1:89" ht="33" customHeight="1">
      <c r="A30" s="567" t="s">
        <v>35</v>
      </c>
      <c r="B30" s="555" t="s">
        <v>19</v>
      </c>
      <c r="C30" s="796">
        <v>1.63</v>
      </c>
      <c r="D30" s="652">
        <v>0.9</v>
      </c>
      <c r="E30" s="652">
        <v>0.84</v>
      </c>
      <c r="F30" s="793">
        <v>0.54</v>
      </c>
      <c r="G30" s="652">
        <v>0.41</v>
      </c>
      <c r="H30" s="652">
        <v>0.22</v>
      </c>
      <c r="I30" s="651">
        <v>0.45</v>
      </c>
      <c r="J30" s="651">
        <v>0.45</v>
      </c>
      <c r="K30" s="652">
        <v>0.75</v>
      </c>
      <c r="L30" s="652">
        <v>0.67</v>
      </c>
      <c r="M30" s="652">
        <v>1.5</v>
      </c>
      <c r="N30" s="718">
        <v>1.02</v>
      </c>
      <c r="O30" s="664">
        <v>0.61</v>
      </c>
      <c r="P30" s="652">
        <v>0.66</v>
      </c>
      <c r="Q30" s="652">
        <v>0.6</v>
      </c>
      <c r="R30" s="794">
        <v>0.22</v>
      </c>
      <c r="S30" s="652">
        <v>0.24</v>
      </c>
      <c r="T30" s="652">
        <v>0.28</v>
      </c>
      <c r="U30" s="651">
        <v>0.16</v>
      </c>
      <c r="V30" s="651">
        <v>0.24</v>
      </c>
      <c r="W30" s="652">
        <v>0.1</v>
      </c>
      <c r="X30" s="652">
        <v>0.16</v>
      </c>
      <c r="Y30" s="652">
        <v>0.36</v>
      </c>
      <c r="Z30" s="718">
        <v>0.72</v>
      </c>
      <c r="AA30" s="664">
        <v>0.74</v>
      </c>
      <c r="AB30" s="652">
        <v>0.33</v>
      </c>
      <c r="AC30" s="652">
        <v>0.15</v>
      </c>
      <c r="AD30" s="794">
        <v>0.31</v>
      </c>
      <c r="AE30" s="652">
        <v>0.36</v>
      </c>
      <c r="AF30" s="652">
        <v>0.14</v>
      </c>
      <c r="AG30" s="651">
        <v>0.08</v>
      </c>
      <c r="AH30" s="651">
        <v>0.08</v>
      </c>
      <c r="AI30" s="652">
        <v>0.25</v>
      </c>
      <c r="AJ30" s="652">
        <v>0.2</v>
      </c>
      <c r="AK30" s="652">
        <v>0.24</v>
      </c>
      <c r="AL30" s="718">
        <v>0.446</v>
      </c>
      <c r="AM30" s="676">
        <v>0.7995</v>
      </c>
      <c r="AN30" s="656">
        <v>0.4306</v>
      </c>
      <c r="AO30" s="656">
        <v>0.3756</v>
      </c>
      <c r="AP30" s="807">
        <v>0.276</v>
      </c>
      <c r="AQ30" s="656">
        <v>0.4281</v>
      </c>
      <c r="AR30" s="656">
        <v>0.3504</v>
      </c>
      <c r="AS30" s="651">
        <v>0.5364</v>
      </c>
      <c r="AT30" s="651">
        <v>0.1528</v>
      </c>
      <c r="AU30" s="656">
        <v>0.2684</v>
      </c>
      <c r="AV30" s="652">
        <v>0.2554</v>
      </c>
      <c r="AW30" s="652">
        <v>0.166</v>
      </c>
      <c r="AX30" s="718">
        <v>0.5085</v>
      </c>
      <c r="AY30" s="677">
        <v>0.8369</v>
      </c>
      <c r="AZ30" s="656">
        <v>0.575</v>
      </c>
      <c r="BA30" s="677">
        <v>0.5212</v>
      </c>
      <c r="BB30" s="677">
        <v>0.2623</v>
      </c>
      <c r="BC30" s="677">
        <v>0.4525</v>
      </c>
      <c r="BD30" s="677">
        <v>0.633</v>
      </c>
      <c r="BE30" s="677">
        <v>0.7049</v>
      </c>
      <c r="BF30" s="677">
        <v>0.2753</v>
      </c>
      <c r="BG30" s="677">
        <v>1.1449</v>
      </c>
      <c r="BH30" s="677">
        <v>0.4447</v>
      </c>
      <c r="BI30" s="677">
        <v>0.9802</v>
      </c>
      <c r="BJ30" s="723">
        <v>0.9926</v>
      </c>
      <c r="BK30" s="691">
        <f t="shared" si="0"/>
        <v>1.63</v>
      </c>
      <c r="BL30" s="752">
        <f t="shared" si="3"/>
        <v>0.08</v>
      </c>
      <c r="BM30" s="799">
        <f t="shared" si="2"/>
        <v>0.47335172413793103</v>
      </c>
      <c r="BN30" s="561" t="s">
        <v>8</v>
      </c>
      <c r="BO30" s="351"/>
      <c r="BP30" s="351"/>
      <c r="BQ30" s="351"/>
      <c r="BR30" s="351"/>
      <c r="BS30" s="351"/>
      <c r="BT30" s="351"/>
      <c r="BU30" s="351"/>
      <c r="BV30" s="351"/>
      <c r="BW30" s="351"/>
      <c r="BX30" s="351"/>
      <c r="BY30" s="351"/>
      <c r="BZ30" s="351"/>
      <c r="CA30" s="351"/>
      <c r="CB30" s="351"/>
      <c r="CC30" s="351"/>
      <c r="CD30" s="351"/>
      <c r="CE30" s="351"/>
      <c r="CF30" s="351"/>
      <c r="CG30" s="351"/>
      <c r="CH30" s="351"/>
      <c r="CI30" s="351"/>
      <c r="CJ30" s="351"/>
      <c r="CK30" s="351"/>
    </row>
    <row r="31" spans="1:89" ht="33" customHeight="1">
      <c r="A31" s="567" t="s">
        <v>36</v>
      </c>
      <c r="B31" s="555" t="s">
        <v>19</v>
      </c>
      <c r="C31" s="796">
        <v>0.23</v>
      </c>
      <c r="D31" s="652">
        <v>0.21</v>
      </c>
      <c r="E31" s="652">
        <v>0.46</v>
      </c>
      <c r="F31" s="793">
        <v>0.29</v>
      </c>
      <c r="G31" s="652">
        <v>0.45</v>
      </c>
      <c r="H31" s="652">
        <v>0.25</v>
      </c>
      <c r="I31" s="651">
        <v>0.34</v>
      </c>
      <c r="J31" s="651">
        <v>0.33</v>
      </c>
      <c r="K31" s="652">
        <v>0.3</v>
      </c>
      <c r="L31" s="652">
        <v>0.48</v>
      </c>
      <c r="M31" s="652">
        <v>0.37</v>
      </c>
      <c r="N31" s="718">
        <v>0.3</v>
      </c>
      <c r="O31" s="664">
        <v>0.4</v>
      </c>
      <c r="P31" s="652">
        <v>0.47</v>
      </c>
      <c r="Q31" s="652">
        <v>0.46</v>
      </c>
      <c r="R31" s="794">
        <v>0.41</v>
      </c>
      <c r="S31" s="652">
        <v>0.38</v>
      </c>
      <c r="T31" s="652">
        <v>0.33</v>
      </c>
      <c r="U31" s="651">
        <v>0.38</v>
      </c>
      <c r="V31" s="651">
        <v>0.21</v>
      </c>
      <c r="W31" s="652">
        <v>0.3</v>
      </c>
      <c r="X31" s="652">
        <v>0.33</v>
      </c>
      <c r="Y31" s="652">
        <v>0.33</v>
      </c>
      <c r="Z31" s="718">
        <v>0.3</v>
      </c>
      <c r="AA31" s="664">
        <v>0.31</v>
      </c>
      <c r="AB31" s="652">
        <v>0.3</v>
      </c>
      <c r="AC31" s="652">
        <v>0.31</v>
      </c>
      <c r="AD31" s="794">
        <v>0.27</v>
      </c>
      <c r="AE31" s="652">
        <v>0.24</v>
      </c>
      <c r="AF31" s="652">
        <v>0.32</v>
      </c>
      <c r="AG31" s="652">
        <v>0</v>
      </c>
      <c r="AH31" s="651">
        <v>0.28</v>
      </c>
      <c r="AI31" s="652">
        <v>0.3</v>
      </c>
      <c r="AJ31" s="652">
        <v>0.31</v>
      </c>
      <c r="AK31" s="652">
        <v>0.33</v>
      </c>
      <c r="AL31" s="718">
        <v>0.25</v>
      </c>
      <c r="AM31" s="664">
        <v>0.33</v>
      </c>
      <c r="AN31" s="652">
        <v>0.26</v>
      </c>
      <c r="AO31" s="652">
        <v>0.38</v>
      </c>
      <c r="AP31" s="794">
        <v>0.42</v>
      </c>
      <c r="AQ31" s="652">
        <v>0.44</v>
      </c>
      <c r="AR31" s="652">
        <v>0.41</v>
      </c>
      <c r="AS31" s="652">
        <v>0.19</v>
      </c>
      <c r="AT31" s="651">
        <v>0.29</v>
      </c>
      <c r="AU31" s="652">
        <v>0.37</v>
      </c>
      <c r="AV31" s="652">
        <v>0.33</v>
      </c>
      <c r="AW31" s="652">
        <v>0.24</v>
      </c>
      <c r="AX31" s="718">
        <v>0.32</v>
      </c>
      <c r="AY31" s="675">
        <v>0.18</v>
      </c>
      <c r="AZ31" s="652">
        <v>0.28</v>
      </c>
      <c r="BA31" s="675">
        <v>0.5</v>
      </c>
      <c r="BB31" s="675">
        <v>0.5</v>
      </c>
      <c r="BC31" s="675">
        <v>0.38</v>
      </c>
      <c r="BD31" s="675">
        <v>0</v>
      </c>
      <c r="BE31" s="675">
        <v>0.33</v>
      </c>
      <c r="BF31" s="675">
        <v>0.38</v>
      </c>
      <c r="BG31" s="675">
        <v>0.29</v>
      </c>
      <c r="BH31" s="675">
        <v>0.39</v>
      </c>
      <c r="BI31" s="675">
        <v>0.35</v>
      </c>
      <c r="BJ31" s="718">
        <v>0.26</v>
      </c>
      <c r="BK31" s="691">
        <f t="shared" si="0"/>
        <v>0.5</v>
      </c>
      <c r="BL31" s="752">
        <f t="shared" si="3"/>
        <v>0</v>
      </c>
      <c r="BM31" s="799">
        <f t="shared" si="2"/>
        <v>0.32310344827586196</v>
      </c>
      <c r="BN31" s="561" t="s">
        <v>8</v>
      </c>
      <c r="BO31" s="351"/>
      <c r="BP31" s="351"/>
      <c r="BQ31" s="351"/>
      <c r="BR31" s="351"/>
      <c r="BS31" s="351"/>
      <c r="BT31" s="351"/>
      <c r="BU31" s="351"/>
      <c r="BV31" s="351"/>
      <c r="BW31" s="351"/>
      <c r="BX31" s="351"/>
      <c r="BY31" s="351"/>
      <c r="BZ31" s="351"/>
      <c r="CA31" s="351"/>
      <c r="CB31" s="351"/>
      <c r="CC31" s="351"/>
      <c r="CD31" s="351"/>
      <c r="CE31" s="351"/>
      <c r="CF31" s="351"/>
      <c r="CG31" s="351"/>
      <c r="CH31" s="351"/>
      <c r="CI31" s="351"/>
      <c r="CJ31" s="351"/>
      <c r="CK31" s="351"/>
    </row>
    <row r="32" spans="1:89" ht="33" customHeight="1">
      <c r="A32" s="567" t="s">
        <v>37</v>
      </c>
      <c r="B32" s="555" t="s">
        <v>19</v>
      </c>
      <c r="C32" s="796">
        <v>0.16</v>
      </c>
      <c r="D32" s="652">
        <v>0.08</v>
      </c>
      <c r="E32" s="652">
        <v>0.11</v>
      </c>
      <c r="F32" s="793">
        <v>0.09</v>
      </c>
      <c r="G32" s="652">
        <v>0.08</v>
      </c>
      <c r="H32" s="652">
        <v>0.04</v>
      </c>
      <c r="I32" s="651">
        <v>0.06</v>
      </c>
      <c r="J32" s="651">
        <v>0.06</v>
      </c>
      <c r="K32" s="652">
        <v>0.04</v>
      </c>
      <c r="L32" s="652">
        <v>0.09</v>
      </c>
      <c r="M32" s="652">
        <v>0.05</v>
      </c>
      <c r="N32" s="718">
        <v>0.06</v>
      </c>
      <c r="O32" s="664">
        <v>0.09</v>
      </c>
      <c r="P32" s="652">
        <v>0.07</v>
      </c>
      <c r="Q32" s="652">
        <v>0.1</v>
      </c>
      <c r="R32" s="794">
        <v>0.13</v>
      </c>
      <c r="S32" s="652">
        <v>0.12</v>
      </c>
      <c r="T32" s="652">
        <v>0.11</v>
      </c>
      <c r="U32" s="651">
        <v>0.08</v>
      </c>
      <c r="V32" s="651">
        <v>0.06</v>
      </c>
      <c r="W32" s="652">
        <v>0.06</v>
      </c>
      <c r="X32" s="652">
        <v>0.06</v>
      </c>
      <c r="Y32" s="652">
        <v>0.08</v>
      </c>
      <c r="Z32" s="718">
        <v>0.02</v>
      </c>
      <c r="AA32" s="664">
        <v>0.13</v>
      </c>
      <c r="AB32" s="652">
        <v>0.1</v>
      </c>
      <c r="AC32" s="652">
        <v>0.13</v>
      </c>
      <c r="AD32" s="794">
        <v>0.08</v>
      </c>
      <c r="AE32" s="652">
        <v>0.03</v>
      </c>
      <c r="AF32" s="652">
        <v>0.01</v>
      </c>
      <c r="AG32" s="651">
        <v>0.03</v>
      </c>
      <c r="AH32" s="651">
        <v>0.03</v>
      </c>
      <c r="AI32" s="652">
        <v>0.1</v>
      </c>
      <c r="AJ32" s="652">
        <v>0.06</v>
      </c>
      <c r="AK32" s="652">
        <v>0.07</v>
      </c>
      <c r="AL32" s="718">
        <v>0.0629</v>
      </c>
      <c r="AM32" s="676">
        <v>0.0753</v>
      </c>
      <c r="AN32" s="656">
        <v>0.0589</v>
      </c>
      <c r="AO32" s="656">
        <v>0.0523</v>
      </c>
      <c r="AP32" s="807">
        <v>0.0509</v>
      </c>
      <c r="AQ32" s="656">
        <v>0.071</v>
      </c>
      <c r="AR32" s="656">
        <v>0.0411</v>
      </c>
      <c r="AS32" s="656">
        <v>0.0406</v>
      </c>
      <c r="AT32" s="656">
        <v>0.0282</v>
      </c>
      <c r="AU32" s="656">
        <v>0.0411</v>
      </c>
      <c r="AV32" s="652">
        <v>0.0429</v>
      </c>
      <c r="AW32" s="652">
        <v>0.0208</v>
      </c>
      <c r="AX32" s="718">
        <v>0.0783</v>
      </c>
      <c r="AY32" s="677">
        <v>0.0686</v>
      </c>
      <c r="AZ32" s="656">
        <v>0.0824</v>
      </c>
      <c r="BA32" s="677">
        <v>0.0969</v>
      </c>
      <c r="BB32" s="677">
        <v>0.0542</v>
      </c>
      <c r="BC32" s="677">
        <v>0.0737</v>
      </c>
      <c r="BD32" s="677">
        <v>0.0791</v>
      </c>
      <c r="BE32" s="677">
        <v>0.0864</v>
      </c>
      <c r="BF32" s="677">
        <v>0.0283</v>
      </c>
      <c r="BG32" s="677">
        <v>0.0678</v>
      </c>
      <c r="BH32" s="677">
        <v>0.051</v>
      </c>
      <c r="BI32" s="677">
        <v>0.0675</v>
      </c>
      <c r="BJ32" s="723">
        <v>0.0846</v>
      </c>
      <c r="BK32" s="691">
        <f t="shared" si="0"/>
        <v>0.16</v>
      </c>
      <c r="BL32" s="752">
        <f t="shared" si="3"/>
        <v>0.01</v>
      </c>
      <c r="BM32" s="799">
        <f t="shared" si="2"/>
        <v>0.06935689655172413</v>
      </c>
      <c r="BN32" s="562" t="s">
        <v>115</v>
      </c>
      <c r="BO32" s="351"/>
      <c r="BP32" s="351"/>
      <c r="BQ32" s="351"/>
      <c r="BR32" s="351"/>
      <c r="BS32" s="351"/>
      <c r="BT32" s="351"/>
      <c r="BU32" s="351"/>
      <c r="BV32" s="351"/>
      <c r="BW32" s="351"/>
      <c r="BX32" s="351"/>
      <c r="BY32" s="351"/>
      <c r="BZ32" s="351"/>
      <c r="CA32" s="351"/>
      <c r="CB32" s="351"/>
      <c r="CC32" s="351"/>
      <c r="CD32" s="351"/>
      <c r="CE32" s="351"/>
      <c r="CF32" s="351"/>
      <c r="CG32" s="351"/>
      <c r="CH32" s="351"/>
      <c r="CI32" s="351"/>
      <c r="CJ32" s="351"/>
      <c r="CK32" s="351"/>
    </row>
    <row r="33" spans="1:89" ht="33" customHeight="1">
      <c r="A33" s="567" t="s">
        <v>38</v>
      </c>
      <c r="B33" s="555" t="s">
        <v>19</v>
      </c>
      <c r="C33" s="796">
        <v>5.28</v>
      </c>
      <c r="D33" s="652">
        <v>3.36</v>
      </c>
      <c r="E33" s="652">
        <v>3.36</v>
      </c>
      <c r="F33" s="793">
        <v>8.16</v>
      </c>
      <c r="G33" s="652">
        <v>9.12</v>
      </c>
      <c r="H33" s="652">
        <v>5.28</v>
      </c>
      <c r="I33" s="651">
        <v>6.24</v>
      </c>
      <c r="J33" s="651">
        <v>4.3</v>
      </c>
      <c r="K33" s="652">
        <v>2.88</v>
      </c>
      <c r="L33" s="652">
        <v>4.32</v>
      </c>
      <c r="M33" s="652">
        <v>5.28</v>
      </c>
      <c r="N33" s="718">
        <v>5.28</v>
      </c>
      <c r="O33" s="664">
        <v>6.72</v>
      </c>
      <c r="P33" s="652">
        <v>6.96</v>
      </c>
      <c r="Q33" s="652">
        <v>6.48</v>
      </c>
      <c r="R33" s="808">
        <v>6.72</v>
      </c>
      <c r="S33" s="652">
        <v>31.2</v>
      </c>
      <c r="T33" s="652">
        <v>5.76</v>
      </c>
      <c r="U33" s="652">
        <v>4.8</v>
      </c>
      <c r="V33" s="651">
        <v>4.44</v>
      </c>
      <c r="W33" s="652">
        <v>2.78</v>
      </c>
      <c r="X33" s="652">
        <v>7.44</v>
      </c>
      <c r="Y33" s="652">
        <v>7.8</v>
      </c>
      <c r="Z33" s="718">
        <v>5.22</v>
      </c>
      <c r="AA33" s="664">
        <v>7.02</v>
      </c>
      <c r="AB33" s="652">
        <v>7.62</v>
      </c>
      <c r="AC33" s="652">
        <v>10.2</v>
      </c>
      <c r="AD33" s="808">
        <v>10.08</v>
      </c>
      <c r="AE33" s="652">
        <v>8.4</v>
      </c>
      <c r="AF33" s="652">
        <v>8.1</v>
      </c>
      <c r="AG33" s="652">
        <v>20.76</v>
      </c>
      <c r="AH33" s="651">
        <v>18.66</v>
      </c>
      <c r="AI33" s="652">
        <v>2.4</v>
      </c>
      <c r="AJ33" s="652">
        <v>0.24</v>
      </c>
      <c r="AK33" s="652">
        <v>10.38</v>
      </c>
      <c r="AL33" s="718">
        <v>8.28</v>
      </c>
      <c r="AM33" s="664">
        <v>4.62</v>
      </c>
      <c r="AN33" s="652">
        <v>5.16</v>
      </c>
      <c r="AO33" s="652">
        <v>6.24</v>
      </c>
      <c r="AP33" s="808">
        <v>28.86</v>
      </c>
      <c r="AQ33" s="652">
        <v>39.24</v>
      </c>
      <c r="AR33" s="652">
        <v>44.7</v>
      </c>
      <c r="AS33" s="652">
        <v>12.54</v>
      </c>
      <c r="AT33" s="651">
        <v>7.56</v>
      </c>
      <c r="AU33" s="652">
        <v>7.62</v>
      </c>
      <c r="AV33" s="652">
        <v>13.68</v>
      </c>
      <c r="AW33" s="652">
        <v>6.66</v>
      </c>
      <c r="AX33" s="718">
        <v>8.1</v>
      </c>
      <c r="AY33" s="675">
        <v>4.14</v>
      </c>
      <c r="AZ33" s="652">
        <v>5.58</v>
      </c>
      <c r="BA33" s="675">
        <v>9.54</v>
      </c>
      <c r="BB33" s="675">
        <v>10.8</v>
      </c>
      <c r="BC33" s="675">
        <v>8.1</v>
      </c>
      <c r="BD33" s="675">
        <v>7.56</v>
      </c>
      <c r="BE33" s="675">
        <v>8.58</v>
      </c>
      <c r="BF33" s="675">
        <v>8.04</v>
      </c>
      <c r="BG33" s="675">
        <v>10.56</v>
      </c>
      <c r="BH33" s="675">
        <v>7.44</v>
      </c>
      <c r="BI33" s="675">
        <v>5.7</v>
      </c>
      <c r="BJ33" s="718">
        <v>3.9</v>
      </c>
      <c r="BK33" s="691">
        <f t="shared" si="0"/>
        <v>44.7</v>
      </c>
      <c r="BL33" s="752">
        <f t="shared" si="3"/>
        <v>0.24</v>
      </c>
      <c r="BM33" s="799">
        <f t="shared" si="2"/>
        <v>9.252413793103452</v>
      </c>
      <c r="BN33" s="561" t="s">
        <v>8</v>
      </c>
      <c r="BO33" s="351" t="s">
        <v>45</v>
      </c>
      <c r="BP33" s="351"/>
      <c r="BQ33" s="351"/>
      <c r="BR33" s="351"/>
      <c r="BS33" s="351"/>
      <c r="BT33" s="351"/>
      <c r="BU33" s="351"/>
      <c r="BV33" s="351"/>
      <c r="BW33" s="351"/>
      <c r="BX33" s="351"/>
      <c r="BY33" s="351"/>
      <c r="BZ33" s="351"/>
      <c r="CA33" s="351"/>
      <c r="CB33" s="351"/>
      <c r="CC33" s="351"/>
      <c r="CD33" s="351"/>
      <c r="CE33" s="351"/>
      <c r="CF33" s="351"/>
      <c r="CG33" s="351"/>
      <c r="CH33" s="351"/>
      <c r="CI33" s="351"/>
      <c r="CJ33" s="351"/>
      <c r="CK33" s="351"/>
    </row>
    <row r="34" spans="1:89" ht="33" customHeight="1">
      <c r="A34" s="567" t="s">
        <v>157</v>
      </c>
      <c r="B34" s="555" t="s">
        <v>19</v>
      </c>
      <c r="C34" s="676" t="s">
        <v>8</v>
      </c>
      <c r="D34" s="652" t="s">
        <v>8</v>
      </c>
      <c r="E34" s="656" t="s">
        <v>8</v>
      </c>
      <c r="F34" s="656" t="s">
        <v>8</v>
      </c>
      <c r="G34" s="652" t="s">
        <v>8</v>
      </c>
      <c r="H34" s="652" t="s">
        <v>8</v>
      </c>
      <c r="I34" s="651" t="s">
        <v>8</v>
      </c>
      <c r="J34" s="651" t="s">
        <v>8</v>
      </c>
      <c r="K34" s="652" t="s">
        <v>8</v>
      </c>
      <c r="L34" s="652" t="s">
        <v>8</v>
      </c>
      <c r="M34" s="652" t="s">
        <v>8</v>
      </c>
      <c r="N34" s="718" t="s">
        <v>8</v>
      </c>
      <c r="O34" s="664" t="s">
        <v>8</v>
      </c>
      <c r="P34" s="652" t="s">
        <v>8</v>
      </c>
      <c r="Q34" s="652" t="s">
        <v>8</v>
      </c>
      <c r="R34" s="809" t="s">
        <v>8</v>
      </c>
      <c r="S34" s="652" t="s">
        <v>8</v>
      </c>
      <c r="T34" s="652" t="s">
        <v>8</v>
      </c>
      <c r="U34" s="652" t="s">
        <v>8</v>
      </c>
      <c r="V34" s="651" t="s">
        <v>8</v>
      </c>
      <c r="W34" s="652" t="s">
        <v>8</v>
      </c>
      <c r="X34" s="652" t="s">
        <v>8</v>
      </c>
      <c r="Y34" s="652" t="s">
        <v>8</v>
      </c>
      <c r="Z34" s="718" t="s">
        <v>8</v>
      </c>
      <c r="AA34" s="676" t="s">
        <v>8</v>
      </c>
      <c r="AB34" s="652" t="s">
        <v>8</v>
      </c>
      <c r="AC34" s="656" t="s">
        <v>8</v>
      </c>
      <c r="AD34" s="733" t="s">
        <v>8</v>
      </c>
      <c r="AE34" s="652" t="s">
        <v>8</v>
      </c>
      <c r="AF34" s="656" t="s">
        <v>8</v>
      </c>
      <c r="AG34" s="656" t="s">
        <v>8</v>
      </c>
      <c r="AH34" s="651" t="s">
        <v>8</v>
      </c>
      <c r="AI34" s="656" t="s">
        <v>8</v>
      </c>
      <c r="AJ34" s="656" t="s">
        <v>8</v>
      </c>
      <c r="AK34" s="652" t="s">
        <v>8</v>
      </c>
      <c r="AL34" s="723" t="s">
        <v>8</v>
      </c>
      <c r="AM34" s="664" t="s">
        <v>8</v>
      </c>
      <c r="AN34" s="652" t="s">
        <v>8</v>
      </c>
      <c r="AO34" s="652" t="s">
        <v>8</v>
      </c>
      <c r="AP34" s="809" t="s">
        <v>8</v>
      </c>
      <c r="AQ34" s="652" t="s">
        <v>8</v>
      </c>
      <c r="AR34" s="809" t="s">
        <v>8</v>
      </c>
      <c r="AS34" s="652" t="s">
        <v>8</v>
      </c>
      <c r="AT34" s="651" t="s">
        <v>8</v>
      </c>
      <c r="AU34" s="652" t="s">
        <v>8</v>
      </c>
      <c r="AV34" s="652" t="s">
        <v>8</v>
      </c>
      <c r="AW34" s="652" t="s">
        <v>8</v>
      </c>
      <c r="AX34" s="718" t="s">
        <v>8</v>
      </c>
      <c r="AY34" s="675" t="s">
        <v>8</v>
      </c>
      <c r="AZ34" s="652" t="s">
        <v>8</v>
      </c>
      <c r="BA34" s="675" t="s">
        <v>50</v>
      </c>
      <c r="BB34" s="675" t="s">
        <v>8</v>
      </c>
      <c r="BC34" s="675" t="s">
        <v>8</v>
      </c>
      <c r="BD34" s="675" t="s">
        <v>8</v>
      </c>
      <c r="BE34" s="675" t="s">
        <v>8</v>
      </c>
      <c r="BF34" s="675" t="s">
        <v>8</v>
      </c>
      <c r="BG34" s="675" t="s">
        <v>8</v>
      </c>
      <c r="BH34" s="675" t="s">
        <v>8</v>
      </c>
      <c r="BI34" s="675" t="s">
        <v>50</v>
      </c>
      <c r="BJ34" s="731" t="s">
        <v>8</v>
      </c>
      <c r="BK34" s="691" t="s">
        <v>50</v>
      </c>
      <c r="BL34" s="752" t="s">
        <v>50</v>
      </c>
      <c r="BM34" s="799" t="s">
        <v>8</v>
      </c>
      <c r="BN34" s="561"/>
      <c r="BO34" s="351"/>
      <c r="BP34" s="351"/>
      <c r="BQ34" s="351"/>
      <c r="BR34" s="351"/>
      <c r="BS34" s="351"/>
      <c r="BT34" s="351"/>
      <c r="BU34" s="351"/>
      <c r="BV34" s="351"/>
      <c r="BW34" s="351"/>
      <c r="BX34" s="351"/>
      <c r="BY34" s="351"/>
      <c r="BZ34" s="351"/>
      <c r="CA34" s="351"/>
      <c r="CB34" s="351"/>
      <c r="CC34" s="351"/>
      <c r="CD34" s="351"/>
      <c r="CE34" s="351"/>
      <c r="CF34" s="351"/>
      <c r="CG34" s="351"/>
      <c r="CH34" s="351"/>
      <c r="CI34" s="351"/>
      <c r="CJ34" s="351"/>
      <c r="CK34" s="351"/>
    </row>
    <row r="35" spans="1:66" ht="33" customHeight="1">
      <c r="A35" s="567" t="s">
        <v>51</v>
      </c>
      <c r="B35" s="555" t="s">
        <v>19</v>
      </c>
      <c r="C35" s="664"/>
      <c r="D35" s="655" t="s">
        <v>125</v>
      </c>
      <c r="E35" s="652"/>
      <c r="F35" s="652"/>
      <c r="G35" s="656" t="s">
        <v>125</v>
      </c>
      <c r="H35" s="656"/>
      <c r="I35" s="656"/>
      <c r="J35" s="651" t="s">
        <v>108</v>
      </c>
      <c r="K35" s="656"/>
      <c r="L35" s="656"/>
      <c r="M35" s="652" t="s">
        <v>125</v>
      </c>
      <c r="N35" s="723"/>
      <c r="O35" s="676"/>
      <c r="P35" s="655" t="s">
        <v>108</v>
      </c>
      <c r="Q35" s="656"/>
      <c r="R35" s="733"/>
      <c r="S35" s="656" t="s">
        <v>108</v>
      </c>
      <c r="T35" s="656"/>
      <c r="U35" s="656"/>
      <c r="V35" s="810">
        <v>3.7E-05</v>
      </c>
      <c r="W35" s="656"/>
      <c r="X35" s="656"/>
      <c r="Y35" s="652" t="s">
        <v>108</v>
      </c>
      <c r="Z35" s="723"/>
      <c r="AA35" s="664"/>
      <c r="AB35" s="655" t="s">
        <v>125</v>
      </c>
      <c r="AC35" s="652"/>
      <c r="AD35" s="734"/>
      <c r="AE35" s="656" t="s">
        <v>108</v>
      </c>
      <c r="AF35" s="652"/>
      <c r="AG35" s="652"/>
      <c r="AH35" s="651" t="s">
        <v>108</v>
      </c>
      <c r="AI35" s="652"/>
      <c r="AJ35" s="652"/>
      <c r="AK35" s="652" t="s">
        <v>108</v>
      </c>
      <c r="AL35" s="718"/>
      <c r="AM35" s="676"/>
      <c r="AN35" s="655" t="s">
        <v>108</v>
      </c>
      <c r="AO35" s="652"/>
      <c r="AP35" s="733"/>
      <c r="AQ35" s="656" t="s">
        <v>159</v>
      </c>
      <c r="AR35" s="733"/>
      <c r="AS35" s="733"/>
      <c r="AT35" s="651" t="s">
        <v>108</v>
      </c>
      <c r="AU35" s="656"/>
      <c r="AV35" s="656"/>
      <c r="AW35" s="652" t="s">
        <v>108</v>
      </c>
      <c r="AX35" s="723"/>
      <c r="AY35" s="675"/>
      <c r="AZ35" s="655" t="s">
        <v>108</v>
      </c>
      <c r="BA35" s="730" t="s">
        <v>50</v>
      </c>
      <c r="BB35" s="730" t="s">
        <v>108</v>
      </c>
      <c r="BC35" s="730" t="s">
        <v>50</v>
      </c>
      <c r="BD35" s="730" t="s">
        <v>50</v>
      </c>
      <c r="BE35" s="730" t="s">
        <v>108</v>
      </c>
      <c r="BF35" s="730" t="s">
        <v>50</v>
      </c>
      <c r="BG35" s="730" t="s">
        <v>8</v>
      </c>
      <c r="BH35" s="730"/>
      <c r="BI35" s="730" t="s">
        <v>108</v>
      </c>
      <c r="BJ35" s="656" t="s">
        <v>8</v>
      </c>
      <c r="BK35" s="756">
        <v>3.7E-05</v>
      </c>
      <c r="BL35" s="752" t="s">
        <v>108</v>
      </c>
      <c r="BM35" s="811" t="s">
        <v>108</v>
      </c>
      <c r="BN35" s="561" t="s">
        <v>116</v>
      </c>
    </row>
    <row r="36" spans="1:73" ht="33" customHeight="1">
      <c r="A36" s="567" t="s">
        <v>53</v>
      </c>
      <c r="B36" s="555" t="s">
        <v>19</v>
      </c>
      <c r="C36" s="664"/>
      <c r="D36" s="652" t="s">
        <v>108</v>
      </c>
      <c r="E36" s="652"/>
      <c r="F36" s="652"/>
      <c r="G36" s="652" t="s">
        <v>108</v>
      </c>
      <c r="H36" s="652"/>
      <c r="I36" s="652"/>
      <c r="J36" s="651" t="s">
        <v>108</v>
      </c>
      <c r="K36" s="652"/>
      <c r="L36" s="652"/>
      <c r="M36" s="652" t="s">
        <v>108</v>
      </c>
      <c r="N36" s="718"/>
      <c r="O36" s="664"/>
      <c r="P36" s="652" t="s">
        <v>154</v>
      </c>
      <c r="Q36" s="652"/>
      <c r="R36" s="734"/>
      <c r="S36" s="652" t="s">
        <v>154</v>
      </c>
      <c r="T36" s="652"/>
      <c r="U36" s="652"/>
      <c r="V36" s="651" t="s">
        <v>154</v>
      </c>
      <c r="W36" s="652"/>
      <c r="X36" s="652"/>
      <c r="Y36" s="652" t="s">
        <v>154</v>
      </c>
      <c r="Z36" s="718"/>
      <c r="AA36" s="664"/>
      <c r="AB36" s="652" t="s">
        <v>154</v>
      </c>
      <c r="AC36" s="652"/>
      <c r="AD36" s="734"/>
      <c r="AE36" s="652" t="s">
        <v>154</v>
      </c>
      <c r="AF36" s="652"/>
      <c r="AG36" s="652"/>
      <c r="AH36" s="651" t="s">
        <v>154</v>
      </c>
      <c r="AI36" s="652"/>
      <c r="AJ36" s="652"/>
      <c r="AK36" s="652" t="s">
        <v>154</v>
      </c>
      <c r="AL36" s="718"/>
      <c r="AM36" s="664"/>
      <c r="AN36" s="652" t="s">
        <v>154</v>
      </c>
      <c r="AO36" s="652"/>
      <c r="AP36" s="734"/>
      <c r="AQ36" s="652" t="s">
        <v>154</v>
      </c>
      <c r="AR36" s="734"/>
      <c r="AS36" s="734"/>
      <c r="AT36" s="651" t="s">
        <v>154</v>
      </c>
      <c r="AU36" s="652"/>
      <c r="AV36" s="652"/>
      <c r="AW36" s="652" t="s">
        <v>154</v>
      </c>
      <c r="AX36" s="718"/>
      <c r="AY36" s="675"/>
      <c r="AZ36" s="652" t="s">
        <v>154</v>
      </c>
      <c r="BA36" s="675" t="s">
        <v>50</v>
      </c>
      <c r="BB36" s="675" t="s">
        <v>154</v>
      </c>
      <c r="BC36" s="675" t="s">
        <v>50</v>
      </c>
      <c r="BD36" s="675" t="s">
        <v>50</v>
      </c>
      <c r="BE36" s="675" t="s">
        <v>154</v>
      </c>
      <c r="BF36" s="675" t="s">
        <v>50</v>
      </c>
      <c r="BG36" s="675" t="s">
        <v>8</v>
      </c>
      <c r="BH36" s="675"/>
      <c r="BI36" s="675" t="s">
        <v>154</v>
      </c>
      <c r="BJ36" s="652" t="s">
        <v>8</v>
      </c>
      <c r="BK36" s="756" t="s">
        <v>154</v>
      </c>
      <c r="BL36" s="752" t="s">
        <v>108</v>
      </c>
      <c r="BM36" s="799" t="s">
        <v>154</v>
      </c>
      <c r="BN36" s="561" t="s">
        <v>118</v>
      </c>
      <c r="BO36" s="349" t="s">
        <v>45</v>
      </c>
      <c r="BU36" s="349" t="s">
        <v>45</v>
      </c>
    </row>
    <row r="37" spans="1:71" ht="33" customHeight="1">
      <c r="A37" s="567" t="s">
        <v>54</v>
      </c>
      <c r="B37" s="555" t="s">
        <v>19</v>
      </c>
      <c r="C37" s="676"/>
      <c r="D37" s="652" t="s">
        <v>108</v>
      </c>
      <c r="E37" s="656"/>
      <c r="F37" s="656"/>
      <c r="G37" s="652" t="s">
        <v>108</v>
      </c>
      <c r="H37" s="652"/>
      <c r="I37" s="652"/>
      <c r="J37" s="651" t="s">
        <v>108</v>
      </c>
      <c r="K37" s="652"/>
      <c r="L37" s="652"/>
      <c r="M37" s="652" t="s">
        <v>108</v>
      </c>
      <c r="N37" s="718"/>
      <c r="O37" s="664"/>
      <c r="P37" s="652" t="s">
        <v>139</v>
      </c>
      <c r="Q37" s="652"/>
      <c r="R37" s="734"/>
      <c r="S37" s="652" t="s">
        <v>139</v>
      </c>
      <c r="T37" s="652"/>
      <c r="U37" s="652"/>
      <c r="V37" s="651" t="s">
        <v>139</v>
      </c>
      <c r="W37" s="652"/>
      <c r="X37" s="652"/>
      <c r="Y37" s="652" t="s">
        <v>139</v>
      </c>
      <c r="Z37" s="718"/>
      <c r="AA37" s="676"/>
      <c r="AB37" s="652" t="s">
        <v>139</v>
      </c>
      <c r="AC37" s="656"/>
      <c r="AD37" s="733"/>
      <c r="AE37" s="654">
        <v>0.004</v>
      </c>
      <c r="AF37" s="656"/>
      <c r="AG37" s="656"/>
      <c r="AH37" s="651" t="s">
        <v>108</v>
      </c>
      <c r="AI37" s="656"/>
      <c r="AJ37" s="656"/>
      <c r="AK37" s="654">
        <v>0.003</v>
      </c>
      <c r="AL37" s="723"/>
      <c r="AM37" s="664"/>
      <c r="AN37" s="654">
        <v>0.004</v>
      </c>
      <c r="AO37" s="652"/>
      <c r="AP37" s="734"/>
      <c r="AQ37" s="654">
        <v>0.006</v>
      </c>
      <c r="AR37" s="734"/>
      <c r="AS37" s="734"/>
      <c r="AT37" s="651">
        <v>0.005</v>
      </c>
      <c r="AU37" s="652"/>
      <c r="AV37" s="652"/>
      <c r="AW37" s="654">
        <v>0.001</v>
      </c>
      <c r="AX37" s="718"/>
      <c r="AY37" s="675"/>
      <c r="AZ37" s="652">
        <v>0.002</v>
      </c>
      <c r="BA37" s="675" t="s">
        <v>50</v>
      </c>
      <c r="BB37" s="675">
        <v>0.004</v>
      </c>
      <c r="BC37" s="675" t="s">
        <v>50</v>
      </c>
      <c r="BD37" s="675" t="s">
        <v>50</v>
      </c>
      <c r="BE37" s="675" t="s">
        <v>108</v>
      </c>
      <c r="BF37" s="675" t="s">
        <v>50</v>
      </c>
      <c r="BG37" s="675" t="s">
        <v>8</v>
      </c>
      <c r="BH37" s="675"/>
      <c r="BI37" s="675" t="s">
        <v>108</v>
      </c>
      <c r="BJ37" s="652" t="s">
        <v>8</v>
      </c>
      <c r="BK37" s="755">
        <v>0.006</v>
      </c>
      <c r="BL37" s="770" t="s">
        <v>108</v>
      </c>
      <c r="BM37" s="805" t="s">
        <v>8</v>
      </c>
      <c r="BN37" s="561" t="s">
        <v>119</v>
      </c>
      <c r="BS37" s="349" t="s">
        <v>45</v>
      </c>
    </row>
    <row r="38" spans="1:70" ht="33" customHeight="1">
      <c r="A38" s="567" t="s">
        <v>55</v>
      </c>
      <c r="B38" s="555" t="s">
        <v>19</v>
      </c>
      <c r="C38" s="676"/>
      <c r="D38" s="656">
        <v>0.00026</v>
      </c>
      <c r="E38" s="656"/>
      <c r="F38" s="656"/>
      <c r="G38" s="656" t="s">
        <v>108</v>
      </c>
      <c r="H38" s="656"/>
      <c r="I38" s="656"/>
      <c r="J38" s="656" t="s">
        <v>108</v>
      </c>
      <c r="K38" s="656"/>
      <c r="L38" s="656"/>
      <c r="M38" s="656">
        <v>0.00069</v>
      </c>
      <c r="N38" s="723"/>
      <c r="O38" s="676"/>
      <c r="P38" s="657">
        <v>0.00042</v>
      </c>
      <c r="Q38" s="656"/>
      <c r="R38" s="733"/>
      <c r="S38" s="657">
        <v>0.003</v>
      </c>
      <c r="T38" s="656"/>
      <c r="U38" s="656"/>
      <c r="V38" s="656">
        <v>0.00028</v>
      </c>
      <c r="W38" s="656"/>
      <c r="X38" s="656"/>
      <c r="Y38" s="656">
        <v>8E-05</v>
      </c>
      <c r="Z38" s="723"/>
      <c r="AA38" s="676"/>
      <c r="AB38" s="657">
        <v>0.00028</v>
      </c>
      <c r="AC38" s="656"/>
      <c r="AD38" s="733"/>
      <c r="AE38" s="657" t="s">
        <v>108</v>
      </c>
      <c r="AF38" s="656"/>
      <c r="AG38" s="656"/>
      <c r="AH38" s="656" t="s">
        <v>108</v>
      </c>
      <c r="AI38" s="656"/>
      <c r="AJ38" s="656"/>
      <c r="AK38" s="656" t="s">
        <v>108</v>
      </c>
      <c r="AL38" s="723"/>
      <c r="AM38" s="676"/>
      <c r="AN38" s="657">
        <v>0.0044</v>
      </c>
      <c r="AO38" s="652"/>
      <c r="AP38" s="735"/>
      <c r="AQ38" s="657" t="s">
        <v>108</v>
      </c>
      <c r="AR38" s="735"/>
      <c r="AS38" s="735"/>
      <c r="AT38" s="657">
        <v>0.0037</v>
      </c>
      <c r="AU38" s="657"/>
      <c r="AV38" s="657"/>
      <c r="AW38" s="657" t="s">
        <v>108</v>
      </c>
      <c r="AX38" s="732"/>
      <c r="AY38" s="675"/>
      <c r="AZ38" s="657">
        <v>0.0031</v>
      </c>
      <c r="BA38" s="720" t="s">
        <v>50</v>
      </c>
      <c r="BB38" s="720" t="s">
        <v>108</v>
      </c>
      <c r="BC38" s="720" t="s">
        <v>50</v>
      </c>
      <c r="BD38" s="720" t="s">
        <v>50</v>
      </c>
      <c r="BE38" s="720">
        <v>0.0026</v>
      </c>
      <c r="BF38" s="720" t="s">
        <v>50</v>
      </c>
      <c r="BG38" s="720" t="s">
        <v>8</v>
      </c>
      <c r="BH38" s="720"/>
      <c r="BI38" s="720">
        <v>0.0066</v>
      </c>
      <c r="BJ38" s="657" t="s">
        <v>8</v>
      </c>
      <c r="BK38" s="758">
        <v>0.0044</v>
      </c>
      <c r="BL38" s="759" t="s">
        <v>108</v>
      </c>
      <c r="BM38" s="812">
        <f>AVERAGE(C38:BE38)</f>
        <v>0.00171</v>
      </c>
      <c r="BN38" s="561" t="s">
        <v>120</v>
      </c>
      <c r="BR38" s="349" t="s">
        <v>45</v>
      </c>
    </row>
    <row r="39" spans="1:71" ht="33" customHeight="1">
      <c r="A39" s="567" t="s">
        <v>56</v>
      </c>
      <c r="B39" s="555" t="s">
        <v>19</v>
      </c>
      <c r="C39" s="719"/>
      <c r="D39" s="657">
        <v>4E-05</v>
      </c>
      <c r="E39" s="657"/>
      <c r="F39" s="657"/>
      <c r="G39" s="657">
        <v>0.00019</v>
      </c>
      <c r="H39" s="656"/>
      <c r="I39" s="656"/>
      <c r="J39" s="657">
        <v>5E-05</v>
      </c>
      <c r="K39" s="656"/>
      <c r="L39" s="656"/>
      <c r="M39" s="657">
        <v>0.00018</v>
      </c>
      <c r="N39" s="723"/>
      <c r="O39" s="676"/>
      <c r="P39" s="657">
        <v>0.00019</v>
      </c>
      <c r="Q39" s="656"/>
      <c r="R39" s="733"/>
      <c r="S39" s="657">
        <v>0.00022</v>
      </c>
      <c r="T39" s="656"/>
      <c r="U39" s="656"/>
      <c r="V39" s="656" t="s">
        <v>108</v>
      </c>
      <c r="W39" s="656"/>
      <c r="X39" s="656"/>
      <c r="Y39" s="657">
        <v>0.00057</v>
      </c>
      <c r="Z39" s="723"/>
      <c r="AA39" s="719"/>
      <c r="AB39" s="657">
        <v>9E-05</v>
      </c>
      <c r="AC39" s="657"/>
      <c r="AD39" s="735"/>
      <c r="AE39" s="657" t="s">
        <v>108</v>
      </c>
      <c r="AF39" s="657"/>
      <c r="AG39" s="657"/>
      <c r="AH39" s="656" t="s">
        <v>108</v>
      </c>
      <c r="AI39" s="657"/>
      <c r="AJ39" s="657"/>
      <c r="AK39" s="656" t="s">
        <v>108</v>
      </c>
      <c r="AL39" s="732"/>
      <c r="AM39" s="676"/>
      <c r="AN39" s="657" t="s">
        <v>108</v>
      </c>
      <c r="AO39" s="652"/>
      <c r="AP39" s="733"/>
      <c r="AQ39" s="657" t="s">
        <v>108</v>
      </c>
      <c r="AR39" s="733"/>
      <c r="AS39" s="733"/>
      <c r="AT39" s="656" t="s">
        <v>108</v>
      </c>
      <c r="AU39" s="656"/>
      <c r="AV39" s="656"/>
      <c r="AW39" s="656" t="s">
        <v>108</v>
      </c>
      <c r="AX39" s="723"/>
      <c r="AY39" s="675"/>
      <c r="AZ39" s="657" t="s">
        <v>108</v>
      </c>
      <c r="BA39" s="720" t="s">
        <v>50</v>
      </c>
      <c r="BB39" s="720" t="s">
        <v>108</v>
      </c>
      <c r="BC39" s="720" t="s">
        <v>50</v>
      </c>
      <c r="BD39" s="720" t="s">
        <v>50</v>
      </c>
      <c r="BE39" s="720" t="s">
        <v>108</v>
      </c>
      <c r="BF39" s="720" t="s">
        <v>50</v>
      </c>
      <c r="BG39" s="720" t="s">
        <v>8</v>
      </c>
      <c r="BH39" s="720"/>
      <c r="BI39" s="720" t="s">
        <v>108</v>
      </c>
      <c r="BJ39" s="656" t="s">
        <v>8</v>
      </c>
      <c r="BK39" s="758">
        <v>0.00057</v>
      </c>
      <c r="BL39" s="757" t="s">
        <v>108</v>
      </c>
      <c r="BM39" s="811">
        <f>AVERAGE(C39:AZ39)</f>
        <v>0.00019125</v>
      </c>
      <c r="BN39" s="561" t="s">
        <v>120</v>
      </c>
      <c r="BP39" s="349" t="s">
        <v>45</v>
      </c>
      <c r="BS39" s="349" t="s">
        <v>45</v>
      </c>
    </row>
    <row r="40" spans="1:66" ht="33" customHeight="1">
      <c r="A40" s="567" t="s">
        <v>57</v>
      </c>
      <c r="B40" s="555" t="s">
        <v>19</v>
      </c>
      <c r="C40" s="664"/>
      <c r="D40" s="657" t="s">
        <v>108</v>
      </c>
      <c r="E40" s="652"/>
      <c r="F40" s="652"/>
      <c r="G40" s="657" t="s">
        <v>108</v>
      </c>
      <c r="H40" s="657"/>
      <c r="I40" s="657"/>
      <c r="J40" s="813">
        <v>2.4E-05</v>
      </c>
      <c r="K40" s="657"/>
      <c r="L40" s="657"/>
      <c r="M40" s="657" t="s">
        <v>108</v>
      </c>
      <c r="N40" s="732"/>
      <c r="O40" s="719"/>
      <c r="P40" s="657" t="s">
        <v>108</v>
      </c>
      <c r="Q40" s="657"/>
      <c r="R40" s="735"/>
      <c r="S40" s="657" t="s">
        <v>108</v>
      </c>
      <c r="T40" s="657"/>
      <c r="U40" s="657"/>
      <c r="V40" s="657">
        <v>9E-06</v>
      </c>
      <c r="W40" s="657"/>
      <c r="X40" s="657"/>
      <c r="Y40" s="657" t="s">
        <v>108</v>
      </c>
      <c r="Z40" s="732"/>
      <c r="AA40" s="719"/>
      <c r="AB40" s="657" t="s">
        <v>108</v>
      </c>
      <c r="AC40" s="652"/>
      <c r="AD40" s="734"/>
      <c r="AE40" s="657" t="s">
        <v>108</v>
      </c>
      <c r="AF40" s="657"/>
      <c r="AG40" s="657"/>
      <c r="AH40" s="657" t="s">
        <v>108</v>
      </c>
      <c r="AI40" s="652"/>
      <c r="AJ40" s="652"/>
      <c r="AK40" s="657" t="s">
        <v>108</v>
      </c>
      <c r="AL40" s="718"/>
      <c r="AM40" s="719"/>
      <c r="AN40" s="657" t="s">
        <v>108</v>
      </c>
      <c r="AO40" s="652"/>
      <c r="AP40" s="735"/>
      <c r="AQ40" s="657" t="s">
        <v>108</v>
      </c>
      <c r="AR40" s="735"/>
      <c r="AS40" s="735"/>
      <c r="AT40" s="657" t="s">
        <v>108</v>
      </c>
      <c r="AU40" s="657"/>
      <c r="AV40" s="657"/>
      <c r="AW40" s="657" t="s">
        <v>108</v>
      </c>
      <c r="AX40" s="732"/>
      <c r="AY40" s="675"/>
      <c r="AZ40" s="657" t="s">
        <v>108</v>
      </c>
      <c r="BA40" s="720" t="s">
        <v>50</v>
      </c>
      <c r="BB40" s="720">
        <v>0.0008</v>
      </c>
      <c r="BC40" s="720" t="s">
        <v>50</v>
      </c>
      <c r="BD40" s="720" t="s">
        <v>50</v>
      </c>
      <c r="BE40" s="720">
        <v>0.0003</v>
      </c>
      <c r="BF40" s="720" t="s">
        <v>50</v>
      </c>
      <c r="BG40" s="720" t="s">
        <v>8</v>
      </c>
      <c r="BH40" s="720"/>
      <c r="BI40" s="720" t="s">
        <v>108</v>
      </c>
      <c r="BJ40" s="657" t="s">
        <v>8</v>
      </c>
      <c r="BK40" s="756">
        <v>2.4E-05</v>
      </c>
      <c r="BL40" s="757" t="s">
        <v>108</v>
      </c>
      <c r="BM40" s="811">
        <f>AVERAGE(C40:BE40)</f>
        <v>0.00028325000000000003</v>
      </c>
      <c r="BN40" s="561" t="s">
        <v>121</v>
      </c>
    </row>
    <row r="41" spans="1:66" ht="33" customHeight="1">
      <c r="A41" s="567" t="s">
        <v>141</v>
      </c>
      <c r="B41" s="555" t="s">
        <v>19</v>
      </c>
      <c r="C41" s="664"/>
      <c r="D41" s="652">
        <v>10.72</v>
      </c>
      <c r="E41" s="652"/>
      <c r="F41" s="652"/>
      <c r="G41" s="652">
        <v>24.85</v>
      </c>
      <c r="H41" s="657"/>
      <c r="I41" s="657"/>
      <c r="J41" s="652">
        <v>23.03</v>
      </c>
      <c r="K41" s="652"/>
      <c r="L41" s="652"/>
      <c r="M41" s="652">
        <v>17.56</v>
      </c>
      <c r="N41" s="718"/>
      <c r="O41" s="719"/>
      <c r="P41" s="652">
        <v>19.89</v>
      </c>
      <c r="Q41" s="652"/>
      <c r="R41" s="734"/>
      <c r="S41" s="652">
        <v>24.86</v>
      </c>
      <c r="T41" s="657"/>
      <c r="U41" s="657"/>
      <c r="V41" s="652">
        <v>12.35</v>
      </c>
      <c r="W41" s="652"/>
      <c r="X41" s="657"/>
      <c r="Y41" s="652">
        <v>29.4</v>
      </c>
      <c r="Z41" s="718"/>
      <c r="AA41" s="719"/>
      <c r="AB41" s="652">
        <v>20.49</v>
      </c>
      <c r="AC41" s="652"/>
      <c r="AD41" s="734"/>
      <c r="AE41" s="652">
        <v>33.85</v>
      </c>
      <c r="AF41" s="657"/>
      <c r="AG41" s="657"/>
      <c r="AH41" s="652">
        <v>121.83</v>
      </c>
      <c r="AI41" s="652"/>
      <c r="AJ41" s="652"/>
      <c r="AK41" s="652">
        <v>43.59</v>
      </c>
      <c r="AL41" s="718"/>
      <c r="AM41" s="719"/>
      <c r="AN41" s="652">
        <v>22</v>
      </c>
      <c r="AO41" s="652"/>
      <c r="AP41" s="734"/>
      <c r="AQ41" s="652">
        <v>286.2</v>
      </c>
      <c r="AR41" s="734"/>
      <c r="AS41" s="734"/>
      <c r="AT41" s="652">
        <v>30.69</v>
      </c>
      <c r="AU41" s="652"/>
      <c r="AV41" s="652"/>
      <c r="AW41" s="652">
        <v>28.02</v>
      </c>
      <c r="AX41" s="718"/>
      <c r="AY41" s="675"/>
      <c r="AZ41" s="652">
        <v>17.8</v>
      </c>
      <c r="BA41" s="675" t="s">
        <v>50</v>
      </c>
      <c r="BB41" s="675">
        <v>34.42</v>
      </c>
      <c r="BC41" s="675" t="s">
        <v>50</v>
      </c>
      <c r="BD41" s="675" t="s">
        <v>50</v>
      </c>
      <c r="BE41" s="675">
        <v>39.65</v>
      </c>
      <c r="BF41" s="675" t="s">
        <v>50</v>
      </c>
      <c r="BG41" s="675" t="s">
        <v>8</v>
      </c>
      <c r="BH41" s="675"/>
      <c r="BI41" s="675">
        <v>20.18</v>
      </c>
      <c r="BJ41" s="652" t="s">
        <v>8</v>
      </c>
      <c r="BK41" s="691">
        <f>MAX(C41:BE41)</f>
        <v>286.2</v>
      </c>
      <c r="BL41" s="752">
        <f>MIN(C41:BE41)</f>
        <v>10.72</v>
      </c>
      <c r="BM41" s="799">
        <f>AVERAGE(C41:BE41)</f>
        <v>44.273684210526305</v>
      </c>
      <c r="BN41" s="559" t="s">
        <v>8</v>
      </c>
    </row>
    <row r="42" spans="1:66" ht="33" customHeight="1">
      <c r="A42" s="567" t="s">
        <v>142</v>
      </c>
      <c r="B42" s="555" t="s">
        <v>19</v>
      </c>
      <c r="C42" s="676"/>
      <c r="D42" s="652">
        <v>3.76</v>
      </c>
      <c r="E42" s="656"/>
      <c r="F42" s="656"/>
      <c r="G42" s="652">
        <v>4.19</v>
      </c>
      <c r="H42" s="657"/>
      <c r="I42" s="657"/>
      <c r="J42" s="652">
        <v>4.61</v>
      </c>
      <c r="K42" s="652"/>
      <c r="L42" s="652"/>
      <c r="M42" s="652">
        <v>3.68</v>
      </c>
      <c r="N42" s="718"/>
      <c r="O42" s="719"/>
      <c r="P42" s="652">
        <v>4.56</v>
      </c>
      <c r="Q42" s="656"/>
      <c r="R42" s="733"/>
      <c r="S42" s="652">
        <v>4.23</v>
      </c>
      <c r="T42" s="657"/>
      <c r="U42" s="657"/>
      <c r="V42" s="652">
        <v>3.49</v>
      </c>
      <c r="W42" s="652"/>
      <c r="X42" s="657"/>
      <c r="Y42" s="652">
        <v>4.17</v>
      </c>
      <c r="Z42" s="718"/>
      <c r="AA42" s="719"/>
      <c r="AB42" s="652">
        <v>4.72</v>
      </c>
      <c r="AC42" s="656"/>
      <c r="AD42" s="733"/>
      <c r="AE42" s="652">
        <v>4.04</v>
      </c>
      <c r="AF42" s="657"/>
      <c r="AG42" s="657"/>
      <c r="AH42" s="652">
        <v>8.25</v>
      </c>
      <c r="AI42" s="652"/>
      <c r="AJ42" s="652"/>
      <c r="AK42" s="652">
        <v>5.37</v>
      </c>
      <c r="AL42" s="718"/>
      <c r="AM42" s="719"/>
      <c r="AN42" s="652">
        <v>4.86</v>
      </c>
      <c r="AO42" s="652"/>
      <c r="AP42" s="733"/>
      <c r="AQ42" s="652">
        <v>14.25</v>
      </c>
      <c r="AR42" s="733"/>
      <c r="AS42" s="733"/>
      <c r="AT42" s="652">
        <v>4.29</v>
      </c>
      <c r="AU42" s="652"/>
      <c r="AV42" s="652"/>
      <c r="AW42" s="652">
        <v>3.99</v>
      </c>
      <c r="AX42" s="718"/>
      <c r="AY42" s="675"/>
      <c r="AZ42" s="652">
        <v>4.58</v>
      </c>
      <c r="BA42" s="675" t="s">
        <v>50</v>
      </c>
      <c r="BB42" s="675">
        <v>5.39</v>
      </c>
      <c r="BC42" s="675" t="s">
        <v>50</v>
      </c>
      <c r="BD42" s="675" t="s">
        <v>50</v>
      </c>
      <c r="BE42" s="675">
        <v>5.52</v>
      </c>
      <c r="BF42" s="675" t="s">
        <v>50</v>
      </c>
      <c r="BG42" s="675" t="s">
        <v>8</v>
      </c>
      <c r="BH42" s="675"/>
      <c r="BI42" s="675">
        <v>4.56</v>
      </c>
      <c r="BJ42" s="652" t="s">
        <v>8</v>
      </c>
      <c r="BK42" s="691">
        <f>MAX(C42:AZ42)</f>
        <v>14.25</v>
      </c>
      <c r="BL42" s="752">
        <f>MIN(C42:AZ42)</f>
        <v>3.49</v>
      </c>
      <c r="BM42" s="799">
        <f>AVERAGE(C42:AZ42)</f>
        <v>5.12</v>
      </c>
      <c r="BN42" s="559" t="s">
        <v>8</v>
      </c>
    </row>
    <row r="43" spans="1:72" ht="33" customHeight="1">
      <c r="A43" s="856" t="s">
        <v>88</v>
      </c>
      <c r="B43" s="857" t="s">
        <v>19</v>
      </c>
      <c r="C43" s="867">
        <v>4.5</v>
      </c>
      <c r="D43" s="859">
        <v>4.3</v>
      </c>
      <c r="E43" s="859">
        <v>6.7</v>
      </c>
      <c r="F43" s="868">
        <v>4.2</v>
      </c>
      <c r="G43" s="859">
        <v>3.7</v>
      </c>
      <c r="H43" s="859">
        <v>3.2</v>
      </c>
      <c r="I43" s="859">
        <v>3.1</v>
      </c>
      <c r="J43" s="859">
        <v>4.61</v>
      </c>
      <c r="K43" s="859">
        <v>3.5</v>
      </c>
      <c r="L43" s="859">
        <v>4.1</v>
      </c>
      <c r="M43" s="859">
        <v>4.1</v>
      </c>
      <c r="N43" s="861">
        <v>4.1</v>
      </c>
      <c r="O43" s="862">
        <v>4.7</v>
      </c>
      <c r="P43" s="859">
        <v>4.6</v>
      </c>
      <c r="Q43" s="859">
        <v>5.3</v>
      </c>
      <c r="R43" s="868">
        <v>4.4</v>
      </c>
      <c r="S43" s="859">
        <v>3.8</v>
      </c>
      <c r="T43" s="859">
        <v>2.8</v>
      </c>
      <c r="U43" s="859">
        <v>2.6</v>
      </c>
      <c r="V43" s="859">
        <v>2.4</v>
      </c>
      <c r="W43" s="859">
        <v>3</v>
      </c>
      <c r="X43" s="859">
        <v>3.6</v>
      </c>
      <c r="Y43" s="859">
        <v>3.6</v>
      </c>
      <c r="Z43" s="861">
        <v>4.4</v>
      </c>
      <c r="AA43" s="862">
        <v>5.3</v>
      </c>
      <c r="AB43" s="859">
        <v>4.6</v>
      </c>
      <c r="AC43" s="859">
        <v>4</v>
      </c>
      <c r="AD43" s="869">
        <v>2.4</v>
      </c>
      <c r="AE43" s="859">
        <v>2.2</v>
      </c>
      <c r="AF43" s="859">
        <v>2.3</v>
      </c>
      <c r="AG43" s="859">
        <v>3.7</v>
      </c>
      <c r="AH43" s="859">
        <v>2.9</v>
      </c>
      <c r="AI43" s="859">
        <v>3.5</v>
      </c>
      <c r="AJ43" s="859">
        <v>3.3</v>
      </c>
      <c r="AK43" s="859">
        <v>3.8</v>
      </c>
      <c r="AL43" s="861">
        <v>3.4</v>
      </c>
      <c r="AM43" s="862">
        <v>5.1</v>
      </c>
      <c r="AN43" s="859">
        <v>5.7</v>
      </c>
      <c r="AO43" s="859">
        <v>6.8</v>
      </c>
      <c r="AP43" s="869">
        <v>6.1</v>
      </c>
      <c r="AQ43" s="859">
        <v>4.5</v>
      </c>
      <c r="AR43" s="859">
        <v>3.6</v>
      </c>
      <c r="AS43" s="859">
        <v>2.9</v>
      </c>
      <c r="AT43" s="859">
        <v>3.3</v>
      </c>
      <c r="AU43" s="859">
        <v>4</v>
      </c>
      <c r="AV43" s="859">
        <v>3.4</v>
      </c>
      <c r="AW43" s="859">
        <v>2.9</v>
      </c>
      <c r="AX43" s="861">
        <v>4.6</v>
      </c>
      <c r="AY43" s="863">
        <v>4.6</v>
      </c>
      <c r="AZ43" s="859">
        <v>5.5</v>
      </c>
      <c r="BA43" s="863">
        <v>6.9</v>
      </c>
      <c r="BB43" s="863">
        <v>5.1</v>
      </c>
      <c r="BC43" s="863">
        <v>3.5</v>
      </c>
      <c r="BD43" s="863">
        <v>3.8</v>
      </c>
      <c r="BE43" s="863">
        <v>3.8</v>
      </c>
      <c r="BF43" s="863">
        <v>4.3</v>
      </c>
      <c r="BG43" s="863">
        <v>4.7</v>
      </c>
      <c r="BH43" s="863"/>
      <c r="BI43" s="863">
        <v>4.6</v>
      </c>
      <c r="BJ43" s="861">
        <v>4.1</v>
      </c>
      <c r="BK43" s="862">
        <f aca="true" t="shared" si="4" ref="BK43:BK53">MAX(C43:BH43)</f>
        <v>6.9</v>
      </c>
      <c r="BL43" s="863">
        <f aca="true" t="shared" si="5" ref="BL43:BL53">MIN(C43:BH43)</f>
        <v>2.2</v>
      </c>
      <c r="BM43" s="870">
        <f aca="true" t="shared" si="6" ref="BM43:BM52">AVERAGE(C43:BH43)</f>
        <v>4.066842105263159</v>
      </c>
      <c r="BN43" s="864" t="s">
        <v>8</v>
      </c>
      <c r="BT43" s="349" t="s">
        <v>45</v>
      </c>
    </row>
    <row r="44" spans="1:66" ht="33" customHeight="1">
      <c r="A44" s="815" t="s">
        <v>147</v>
      </c>
      <c r="B44" s="816" t="s">
        <v>19</v>
      </c>
      <c r="C44" s="814"/>
      <c r="D44" s="817">
        <v>4.1</v>
      </c>
      <c r="E44" s="649">
        <v>6.1</v>
      </c>
      <c r="F44" s="818">
        <v>4</v>
      </c>
      <c r="G44" s="649">
        <v>3.5</v>
      </c>
      <c r="H44" s="649">
        <v>3</v>
      </c>
      <c r="I44" s="649">
        <v>2.7</v>
      </c>
      <c r="J44" s="649">
        <v>3.9</v>
      </c>
      <c r="K44" s="649">
        <v>3</v>
      </c>
      <c r="L44" s="649">
        <v>4.1</v>
      </c>
      <c r="M44" s="649">
        <v>3.4</v>
      </c>
      <c r="N44" s="708">
        <v>4.1</v>
      </c>
      <c r="O44" s="686">
        <v>4.3</v>
      </c>
      <c r="P44" s="817">
        <v>4.6</v>
      </c>
      <c r="Q44" s="649">
        <v>5.3</v>
      </c>
      <c r="R44" s="818">
        <v>4.1</v>
      </c>
      <c r="S44" s="649">
        <v>3.6</v>
      </c>
      <c r="T44" s="649">
        <v>2.4</v>
      </c>
      <c r="U44" s="649">
        <v>2.3</v>
      </c>
      <c r="V44" s="649">
        <v>2.2</v>
      </c>
      <c r="W44" s="649">
        <v>2.6</v>
      </c>
      <c r="X44" s="649">
        <v>2.9</v>
      </c>
      <c r="Y44" s="649">
        <v>2.8</v>
      </c>
      <c r="Z44" s="708">
        <v>4.3</v>
      </c>
      <c r="AA44" s="686">
        <v>4.9</v>
      </c>
      <c r="AB44" s="817">
        <v>4</v>
      </c>
      <c r="AC44" s="649">
        <v>3.6</v>
      </c>
      <c r="AD44" s="819">
        <v>2</v>
      </c>
      <c r="AE44" s="649">
        <v>1.8</v>
      </c>
      <c r="AF44" s="649">
        <v>2</v>
      </c>
      <c r="AG44" s="649">
        <v>3</v>
      </c>
      <c r="AH44" s="649">
        <v>2.5</v>
      </c>
      <c r="AI44" s="649">
        <v>2.6</v>
      </c>
      <c r="AJ44" s="649">
        <v>3</v>
      </c>
      <c r="AK44" s="649">
        <v>3.5</v>
      </c>
      <c r="AL44" s="708">
        <v>3</v>
      </c>
      <c r="AM44" s="686">
        <v>4.8</v>
      </c>
      <c r="AN44" s="817">
        <v>5.3</v>
      </c>
      <c r="AO44" s="649">
        <v>6.1</v>
      </c>
      <c r="AP44" s="819">
        <v>5.6</v>
      </c>
      <c r="AQ44" s="649">
        <v>3.8</v>
      </c>
      <c r="AR44" s="649">
        <v>3.2</v>
      </c>
      <c r="AS44" s="649">
        <v>2.4</v>
      </c>
      <c r="AT44" s="649">
        <v>2.8</v>
      </c>
      <c r="AU44" s="649">
        <v>3.4</v>
      </c>
      <c r="AV44" s="649">
        <v>2.8</v>
      </c>
      <c r="AW44" s="649">
        <v>2.6</v>
      </c>
      <c r="AX44" s="708">
        <v>3.9</v>
      </c>
      <c r="AY44" s="749">
        <v>3.9</v>
      </c>
      <c r="AZ44" s="817">
        <v>4.8</v>
      </c>
      <c r="BA44" s="839">
        <v>6.4</v>
      </c>
      <c r="BB44" s="839">
        <v>4.5</v>
      </c>
      <c r="BC44" s="839">
        <v>3.1</v>
      </c>
      <c r="BD44" s="839">
        <v>3.3</v>
      </c>
      <c r="BE44" s="839">
        <v>3</v>
      </c>
      <c r="BF44" s="839">
        <v>3.8</v>
      </c>
      <c r="BG44" s="839">
        <v>4.3</v>
      </c>
      <c r="BH44" s="839"/>
      <c r="BI44" s="839">
        <v>4.3</v>
      </c>
      <c r="BJ44" s="708">
        <v>3.9</v>
      </c>
      <c r="BK44" s="686">
        <f t="shared" si="4"/>
        <v>6.4</v>
      </c>
      <c r="BL44" s="749">
        <f t="shared" si="5"/>
        <v>1.8</v>
      </c>
      <c r="BM44" s="788">
        <f t="shared" si="6"/>
        <v>3.625000000000001</v>
      </c>
      <c r="BN44" s="559" t="s">
        <v>8</v>
      </c>
    </row>
    <row r="45" spans="1:66" ht="33" customHeight="1">
      <c r="A45" s="820" t="s">
        <v>148</v>
      </c>
      <c r="B45" s="821" t="s">
        <v>149</v>
      </c>
      <c r="C45" s="822"/>
      <c r="D45" s="823">
        <v>0.1157</v>
      </c>
      <c r="E45" s="656">
        <v>0.18</v>
      </c>
      <c r="F45" s="824">
        <v>0.111</v>
      </c>
      <c r="G45" s="656">
        <v>0.0921</v>
      </c>
      <c r="H45" s="656">
        <v>0.0838</v>
      </c>
      <c r="I45" s="656">
        <v>0.0824</v>
      </c>
      <c r="J45" s="656">
        <v>0.0937</v>
      </c>
      <c r="K45" s="656">
        <v>0.0886</v>
      </c>
      <c r="L45" s="656">
        <v>0.0963</v>
      </c>
      <c r="M45" s="656">
        <v>0.0957</v>
      </c>
      <c r="N45" s="723">
        <v>0.1181</v>
      </c>
      <c r="O45" s="700">
        <v>0.1297</v>
      </c>
      <c r="P45" s="823">
        <v>0.1363</v>
      </c>
      <c r="Q45" s="656">
        <v>0.1422</v>
      </c>
      <c r="R45" s="824">
        <v>0.1147</v>
      </c>
      <c r="S45" s="656">
        <v>0.0968</v>
      </c>
      <c r="T45" s="656">
        <v>0.0629</v>
      </c>
      <c r="U45" s="656">
        <v>0.0647</v>
      </c>
      <c r="V45" s="649">
        <v>0.06</v>
      </c>
      <c r="W45" s="649">
        <v>0.0667</v>
      </c>
      <c r="X45" s="656">
        <v>0.083</v>
      </c>
      <c r="Y45" s="656">
        <v>0.0728</v>
      </c>
      <c r="Z45" s="723">
        <v>0.0615</v>
      </c>
      <c r="AA45" s="700">
        <v>0.1503</v>
      </c>
      <c r="AB45" s="823">
        <v>0.1135</v>
      </c>
      <c r="AC45" s="656">
        <v>0.1036</v>
      </c>
      <c r="AD45" s="824">
        <v>0.0607</v>
      </c>
      <c r="AE45" s="656">
        <v>0.0575</v>
      </c>
      <c r="AF45" s="656">
        <v>0.0524</v>
      </c>
      <c r="AG45" s="656">
        <v>0.0676</v>
      </c>
      <c r="AH45" s="656">
        <v>0.0592</v>
      </c>
      <c r="AI45" s="649">
        <v>0.0662</v>
      </c>
      <c r="AJ45" s="656">
        <v>0.0708</v>
      </c>
      <c r="AK45" s="656">
        <v>0.0809</v>
      </c>
      <c r="AL45" s="723">
        <v>0.0849</v>
      </c>
      <c r="AM45" s="700">
        <v>0.1563</v>
      </c>
      <c r="AN45" s="823">
        <v>0.1791</v>
      </c>
      <c r="AO45" s="656">
        <v>0.1835</v>
      </c>
      <c r="AP45" s="824">
        <v>0.16</v>
      </c>
      <c r="AQ45" s="656">
        <v>0.1132</v>
      </c>
      <c r="AR45" s="656">
        <v>0.0759</v>
      </c>
      <c r="AS45" s="656">
        <v>0.0618</v>
      </c>
      <c r="AT45" s="656">
        <v>0.0835</v>
      </c>
      <c r="AU45" s="656">
        <v>0.0852</v>
      </c>
      <c r="AV45" s="656">
        <v>0.07713</v>
      </c>
      <c r="AW45" s="656">
        <v>0.065</v>
      </c>
      <c r="AX45" s="723">
        <v>0.1163</v>
      </c>
      <c r="AY45" s="760">
        <v>0.14</v>
      </c>
      <c r="AZ45" s="823">
        <v>0.152</v>
      </c>
      <c r="BA45" s="840">
        <v>0.1832</v>
      </c>
      <c r="BB45" s="840">
        <v>0.1355</v>
      </c>
      <c r="BC45" s="840">
        <v>0.0879</v>
      </c>
      <c r="BD45" s="840">
        <v>0.0882</v>
      </c>
      <c r="BE45" s="840">
        <v>0.0909</v>
      </c>
      <c r="BF45" s="840">
        <v>0.1254</v>
      </c>
      <c r="BG45" s="840">
        <v>0.1338</v>
      </c>
      <c r="BH45" s="840"/>
      <c r="BI45" s="840">
        <v>0.1364</v>
      </c>
      <c r="BJ45" s="723">
        <v>0.1266</v>
      </c>
      <c r="BK45" s="700">
        <f t="shared" si="4"/>
        <v>0.1835</v>
      </c>
      <c r="BL45" s="760">
        <f t="shared" si="5"/>
        <v>0.0524</v>
      </c>
      <c r="BM45" s="825">
        <f t="shared" si="6"/>
        <v>0.1019666071428572</v>
      </c>
      <c r="BN45" s="559" t="s">
        <v>8</v>
      </c>
    </row>
    <row r="46" spans="1:66" ht="33" customHeight="1">
      <c r="A46" s="826" t="s">
        <v>150</v>
      </c>
      <c r="B46" s="827" t="s">
        <v>151</v>
      </c>
      <c r="C46" s="822"/>
      <c r="D46" s="828">
        <v>2.82</v>
      </c>
      <c r="E46" s="652">
        <v>2.95</v>
      </c>
      <c r="F46" s="829">
        <v>2.78</v>
      </c>
      <c r="G46" s="652">
        <v>2.63</v>
      </c>
      <c r="H46" s="652">
        <v>2.82</v>
      </c>
      <c r="I46" s="652">
        <v>3.05</v>
      </c>
      <c r="J46" s="652">
        <v>2.84</v>
      </c>
      <c r="K46" s="652">
        <v>2.95</v>
      </c>
      <c r="L46" s="652">
        <v>2.41</v>
      </c>
      <c r="M46" s="652">
        <v>2.81</v>
      </c>
      <c r="N46" s="718">
        <v>2.88</v>
      </c>
      <c r="O46" s="691">
        <v>3.02</v>
      </c>
      <c r="P46" s="828">
        <v>2.96</v>
      </c>
      <c r="Q46" s="652">
        <v>2.68</v>
      </c>
      <c r="R46" s="829">
        <v>2.8</v>
      </c>
      <c r="S46" s="652">
        <v>2.69</v>
      </c>
      <c r="T46" s="652">
        <v>2.62</v>
      </c>
      <c r="U46" s="652">
        <v>2.81</v>
      </c>
      <c r="V46" s="649">
        <v>2.73</v>
      </c>
      <c r="W46" s="649">
        <v>2.57</v>
      </c>
      <c r="X46" s="652">
        <v>2.86</v>
      </c>
      <c r="Y46" s="652">
        <v>2.6</v>
      </c>
      <c r="Z46" s="718">
        <v>1.43</v>
      </c>
      <c r="AA46" s="691">
        <v>3.05</v>
      </c>
      <c r="AB46" s="828">
        <v>2.81</v>
      </c>
      <c r="AC46" s="652">
        <v>2.85</v>
      </c>
      <c r="AD46" s="829">
        <v>2.99</v>
      </c>
      <c r="AE46" s="652">
        <v>3.22</v>
      </c>
      <c r="AF46" s="652">
        <v>2.62</v>
      </c>
      <c r="AG46" s="652">
        <v>2.29</v>
      </c>
      <c r="AH46" s="649">
        <v>2.33</v>
      </c>
      <c r="AI46" s="649">
        <v>2.56</v>
      </c>
      <c r="AJ46" s="652">
        <v>2.37</v>
      </c>
      <c r="AK46" s="652">
        <v>2.3</v>
      </c>
      <c r="AL46" s="718">
        <v>2.81</v>
      </c>
      <c r="AM46" s="691">
        <v>3.28</v>
      </c>
      <c r="AN46" s="828">
        <v>3.35</v>
      </c>
      <c r="AO46" s="652">
        <v>3.03</v>
      </c>
      <c r="AP46" s="829">
        <v>2.86</v>
      </c>
      <c r="AQ46" s="652">
        <v>3.01</v>
      </c>
      <c r="AR46" s="652">
        <v>2.39</v>
      </c>
      <c r="AS46" s="652">
        <v>2.57</v>
      </c>
      <c r="AT46" s="652">
        <v>2.95</v>
      </c>
      <c r="AU46" s="652">
        <v>2.52</v>
      </c>
      <c r="AV46" s="652">
        <v>2.8</v>
      </c>
      <c r="AW46" s="652">
        <v>2.54</v>
      </c>
      <c r="AX46" s="718">
        <v>2.97</v>
      </c>
      <c r="AY46" s="752">
        <v>3.6</v>
      </c>
      <c r="AZ46" s="828">
        <v>3.17</v>
      </c>
      <c r="BA46" s="841">
        <v>2.86</v>
      </c>
      <c r="BB46" s="841">
        <v>3.04</v>
      </c>
      <c r="BC46" s="841">
        <v>2.88</v>
      </c>
      <c r="BD46" s="841">
        <v>2.69</v>
      </c>
      <c r="BE46" s="841">
        <v>2.99</v>
      </c>
      <c r="BF46" s="841">
        <v>3.29</v>
      </c>
      <c r="BG46" s="841">
        <v>3.08</v>
      </c>
      <c r="BH46" s="841"/>
      <c r="BI46" s="841">
        <v>3.21</v>
      </c>
      <c r="BJ46" s="718">
        <v>3.29</v>
      </c>
      <c r="BK46" s="691">
        <f t="shared" si="4"/>
        <v>3.6</v>
      </c>
      <c r="BL46" s="752">
        <f t="shared" si="5"/>
        <v>1.43</v>
      </c>
      <c r="BM46" s="799">
        <f t="shared" si="6"/>
        <v>2.799642857142857</v>
      </c>
      <c r="BN46" s="559" t="s">
        <v>8</v>
      </c>
    </row>
    <row r="47" spans="1:73" ht="33" customHeight="1">
      <c r="A47" s="568" t="s">
        <v>39</v>
      </c>
      <c r="B47" s="555" t="s">
        <v>19</v>
      </c>
      <c r="C47" s="785">
        <v>4.6</v>
      </c>
      <c r="D47" s="649">
        <v>4.05</v>
      </c>
      <c r="E47" s="649">
        <v>1.4</v>
      </c>
      <c r="F47" s="819">
        <v>2.9</v>
      </c>
      <c r="G47" s="649">
        <v>3.14</v>
      </c>
      <c r="H47" s="649">
        <v>3.5</v>
      </c>
      <c r="I47" s="649">
        <v>3.8</v>
      </c>
      <c r="J47" s="649">
        <v>2.9</v>
      </c>
      <c r="K47" s="649">
        <v>4.3</v>
      </c>
      <c r="L47" s="649">
        <v>4.3</v>
      </c>
      <c r="M47" s="649">
        <v>5.1</v>
      </c>
      <c r="N47" s="708">
        <v>4.03</v>
      </c>
      <c r="O47" s="686">
        <v>2.3</v>
      </c>
      <c r="P47" s="649">
        <v>3.3</v>
      </c>
      <c r="Q47" s="649">
        <v>2.55</v>
      </c>
      <c r="R47" s="819">
        <v>3.5</v>
      </c>
      <c r="S47" s="649">
        <v>3.34</v>
      </c>
      <c r="T47" s="649">
        <v>4.45</v>
      </c>
      <c r="U47" s="649">
        <v>4.5</v>
      </c>
      <c r="V47" s="649">
        <v>4.59</v>
      </c>
      <c r="W47" s="649">
        <v>4.17</v>
      </c>
      <c r="X47" s="743">
        <v>3.17</v>
      </c>
      <c r="Y47" s="649">
        <v>4.65</v>
      </c>
      <c r="Z47" s="708">
        <v>3.86</v>
      </c>
      <c r="AA47" s="686">
        <v>2.8</v>
      </c>
      <c r="AB47" s="649">
        <v>3.5</v>
      </c>
      <c r="AC47" s="649">
        <v>5.4</v>
      </c>
      <c r="AD47" s="819">
        <v>3.9</v>
      </c>
      <c r="AE47" s="649">
        <v>3.9</v>
      </c>
      <c r="AF47" s="649">
        <v>4.75</v>
      </c>
      <c r="AG47" s="649">
        <v>6.4</v>
      </c>
      <c r="AH47" s="649">
        <v>4.6</v>
      </c>
      <c r="AI47" s="649">
        <v>4.78</v>
      </c>
      <c r="AJ47" s="743">
        <v>3.8</v>
      </c>
      <c r="AK47" s="649">
        <v>3.5</v>
      </c>
      <c r="AL47" s="708">
        <v>3.4</v>
      </c>
      <c r="AM47" s="686">
        <v>3.1</v>
      </c>
      <c r="AN47" s="649">
        <v>2.8</v>
      </c>
      <c r="AO47" s="649">
        <v>3.4</v>
      </c>
      <c r="AP47" s="819">
        <v>2.7</v>
      </c>
      <c r="AQ47" s="649">
        <v>3</v>
      </c>
      <c r="AR47" s="649">
        <v>3.3</v>
      </c>
      <c r="AS47" s="649">
        <v>5.6</v>
      </c>
      <c r="AT47" s="649">
        <v>1.8</v>
      </c>
      <c r="AU47" s="649">
        <v>6.6</v>
      </c>
      <c r="AV47" s="743">
        <v>5.8</v>
      </c>
      <c r="AW47" s="649">
        <v>2.6</v>
      </c>
      <c r="AX47" s="708">
        <v>2.4</v>
      </c>
      <c r="AY47" s="749">
        <v>2.4</v>
      </c>
      <c r="AZ47" s="649">
        <v>3.6</v>
      </c>
      <c r="BA47" s="667">
        <v>2.1</v>
      </c>
      <c r="BB47" s="667">
        <v>3.4</v>
      </c>
      <c r="BC47" s="667">
        <v>3.6</v>
      </c>
      <c r="BD47" s="667">
        <v>2.9</v>
      </c>
      <c r="BE47" s="667">
        <v>1.8</v>
      </c>
      <c r="BF47" s="667">
        <v>2.9</v>
      </c>
      <c r="BG47" s="667">
        <v>2.7</v>
      </c>
      <c r="BH47" s="667"/>
      <c r="BI47" s="667">
        <v>3.7</v>
      </c>
      <c r="BJ47" s="708">
        <v>4</v>
      </c>
      <c r="BK47" s="686">
        <f t="shared" si="4"/>
        <v>6.6</v>
      </c>
      <c r="BL47" s="749">
        <f t="shared" si="5"/>
        <v>1.4</v>
      </c>
      <c r="BM47" s="788">
        <f t="shared" si="6"/>
        <v>3.6426315789473693</v>
      </c>
      <c r="BN47" s="562" t="s">
        <v>132</v>
      </c>
      <c r="BU47" s="349" t="s">
        <v>45</v>
      </c>
    </row>
    <row r="48" spans="1:68" ht="33" customHeight="1">
      <c r="A48" s="567" t="s">
        <v>40</v>
      </c>
      <c r="B48" s="555" t="s">
        <v>19</v>
      </c>
      <c r="C48" s="785">
        <v>0.3</v>
      </c>
      <c r="D48" s="649">
        <v>1.9</v>
      </c>
      <c r="E48" s="649">
        <v>2.8</v>
      </c>
      <c r="F48" s="819">
        <v>1.6</v>
      </c>
      <c r="G48" s="649">
        <v>1.2</v>
      </c>
      <c r="H48" s="649">
        <v>1.6</v>
      </c>
      <c r="I48" s="649">
        <v>1.5</v>
      </c>
      <c r="J48" s="649">
        <v>1.5</v>
      </c>
      <c r="K48" s="649">
        <v>1.8</v>
      </c>
      <c r="L48" s="649">
        <v>1.5</v>
      </c>
      <c r="M48" s="649">
        <v>1.8</v>
      </c>
      <c r="N48" s="708">
        <v>1.6</v>
      </c>
      <c r="O48" s="666">
        <v>1.7</v>
      </c>
      <c r="P48" s="649">
        <v>1.8</v>
      </c>
      <c r="Q48" s="649">
        <v>1.5</v>
      </c>
      <c r="R48" s="819">
        <v>2.1</v>
      </c>
      <c r="S48" s="649">
        <v>1.2</v>
      </c>
      <c r="T48" s="649">
        <v>1.6</v>
      </c>
      <c r="U48" s="649">
        <v>1.8</v>
      </c>
      <c r="V48" s="649">
        <v>1.5</v>
      </c>
      <c r="W48" s="649">
        <v>0.3</v>
      </c>
      <c r="X48" s="649">
        <v>2.8</v>
      </c>
      <c r="Y48" s="649">
        <v>1.5</v>
      </c>
      <c r="Z48" s="708">
        <v>0.9</v>
      </c>
      <c r="AA48" s="666">
        <v>2.5</v>
      </c>
      <c r="AB48" s="649">
        <v>0.9</v>
      </c>
      <c r="AC48" s="649">
        <v>1.9</v>
      </c>
      <c r="AD48" s="819">
        <v>1.9</v>
      </c>
      <c r="AE48" s="649">
        <v>4.5</v>
      </c>
      <c r="AF48" s="649">
        <v>3.2</v>
      </c>
      <c r="AG48" s="649">
        <v>3.8</v>
      </c>
      <c r="AH48" s="649">
        <v>3</v>
      </c>
      <c r="AI48" s="649">
        <v>1.9</v>
      </c>
      <c r="AJ48" s="649">
        <v>1.6</v>
      </c>
      <c r="AK48" s="649">
        <v>0.9</v>
      </c>
      <c r="AL48" s="708">
        <v>0.7</v>
      </c>
      <c r="AM48" s="666">
        <v>1.1</v>
      </c>
      <c r="AN48" s="649">
        <v>2.1</v>
      </c>
      <c r="AO48" s="649">
        <v>2</v>
      </c>
      <c r="AP48" s="819">
        <v>2</v>
      </c>
      <c r="AQ48" s="649">
        <v>1.5</v>
      </c>
      <c r="AR48" s="649">
        <v>3.2</v>
      </c>
      <c r="AS48" s="649">
        <v>2.1</v>
      </c>
      <c r="AT48" s="649">
        <v>2.8</v>
      </c>
      <c r="AU48" s="649">
        <v>2.3</v>
      </c>
      <c r="AV48" s="649">
        <v>3.9</v>
      </c>
      <c r="AW48" s="649">
        <v>1.6</v>
      </c>
      <c r="AX48" s="708">
        <v>1.1</v>
      </c>
      <c r="AY48" s="667">
        <v>1.9</v>
      </c>
      <c r="AZ48" s="649">
        <v>1.5</v>
      </c>
      <c r="BA48" s="667">
        <v>0.3</v>
      </c>
      <c r="BB48" s="667">
        <v>2.1</v>
      </c>
      <c r="BC48" s="667">
        <v>1.1</v>
      </c>
      <c r="BD48" s="667">
        <v>1</v>
      </c>
      <c r="BE48" s="667">
        <v>1.6</v>
      </c>
      <c r="BF48" s="667">
        <v>1.5</v>
      </c>
      <c r="BG48" s="667">
        <v>1.4</v>
      </c>
      <c r="BH48" s="667"/>
      <c r="BI48" s="667">
        <v>1.1</v>
      </c>
      <c r="BJ48" s="708">
        <v>0.9</v>
      </c>
      <c r="BK48" s="686">
        <f t="shared" si="4"/>
        <v>4.5</v>
      </c>
      <c r="BL48" s="749">
        <f t="shared" si="5"/>
        <v>0.3</v>
      </c>
      <c r="BM48" s="788">
        <f t="shared" si="6"/>
        <v>1.8017543859649117</v>
      </c>
      <c r="BN48" s="562" t="s">
        <v>122</v>
      </c>
      <c r="BP48" s="349" t="s">
        <v>45</v>
      </c>
    </row>
    <row r="49" spans="1:68" ht="33" customHeight="1">
      <c r="A49" s="567" t="s">
        <v>41</v>
      </c>
      <c r="B49" s="556" t="s">
        <v>90</v>
      </c>
      <c r="C49" s="800">
        <v>3300</v>
      </c>
      <c r="D49" s="653">
        <v>2300</v>
      </c>
      <c r="E49" s="653">
        <v>780</v>
      </c>
      <c r="F49" s="787">
        <v>4600</v>
      </c>
      <c r="G49" s="653">
        <v>2990</v>
      </c>
      <c r="H49" s="653">
        <v>7170</v>
      </c>
      <c r="I49" s="653">
        <v>2880</v>
      </c>
      <c r="J49" s="653">
        <v>2920</v>
      </c>
      <c r="K49" s="653">
        <v>12360</v>
      </c>
      <c r="L49" s="653">
        <v>3500</v>
      </c>
      <c r="M49" s="653">
        <v>7490</v>
      </c>
      <c r="N49" s="708">
        <v>4730</v>
      </c>
      <c r="O49" s="670">
        <v>5120</v>
      </c>
      <c r="P49" s="653">
        <v>4570</v>
      </c>
      <c r="Q49" s="653">
        <v>7030</v>
      </c>
      <c r="R49" s="787">
        <v>6630</v>
      </c>
      <c r="S49" s="653">
        <v>41060</v>
      </c>
      <c r="T49" s="653">
        <v>81640</v>
      </c>
      <c r="U49" s="653">
        <v>34410</v>
      </c>
      <c r="V49" s="653">
        <v>10140</v>
      </c>
      <c r="W49" s="653">
        <v>7440</v>
      </c>
      <c r="X49" s="653">
        <v>4550</v>
      </c>
      <c r="Y49" s="653">
        <v>5040</v>
      </c>
      <c r="Z49" s="715">
        <v>4500</v>
      </c>
      <c r="AA49" s="670">
        <v>8600</v>
      </c>
      <c r="AB49" s="653">
        <v>11690</v>
      </c>
      <c r="AC49" s="653">
        <v>11980</v>
      </c>
      <c r="AD49" s="802">
        <v>10120</v>
      </c>
      <c r="AE49" s="653">
        <v>10460</v>
      </c>
      <c r="AF49" s="653">
        <v>3090</v>
      </c>
      <c r="AG49" s="653">
        <v>6570</v>
      </c>
      <c r="AH49" s="653">
        <v>9900</v>
      </c>
      <c r="AI49" s="653">
        <v>54750</v>
      </c>
      <c r="AJ49" s="653">
        <v>54750</v>
      </c>
      <c r="AK49" s="653">
        <v>10440</v>
      </c>
      <c r="AL49" s="715">
        <v>4640</v>
      </c>
      <c r="AM49" s="670">
        <v>6200</v>
      </c>
      <c r="AN49" s="653">
        <v>2410</v>
      </c>
      <c r="AO49" s="653">
        <v>3640</v>
      </c>
      <c r="AP49" s="802">
        <v>12590</v>
      </c>
      <c r="AQ49" s="653">
        <v>12230</v>
      </c>
      <c r="AR49" s="653">
        <v>6830</v>
      </c>
      <c r="AS49" s="653">
        <v>6830</v>
      </c>
      <c r="AT49" s="653">
        <v>3640</v>
      </c>
      <c r="AU49" s="653">
        <v>9330</v>
      </c>
      <c r="AV49" s="653">
        <v>13140</v>
      </c>
      <c r="AW49" s="653">
        <v>7270</v>
      </c>
      <c r="AX49" s="715">
        <v>34480</v>
      </c>
      <c r="AY49" s="671">
        <v>6240</v>
      </c>
      <c r="AZ49" s="653">
        <v>32700</v>
      </c>
      <c r="BA49" s="671">
        <v>5200</v>
      </c>
      <c r="BB49" s="671">
        <v>11120</v>
      </c>
      <c r="BC49" s="671">
        <v>6700</v>
      </c>
      <c r="BD49" s="671">
        <v>7890</v>
      </c>
      <c r="BE49" s="671">
        <v>4480</v>
      </c>
      <c r="BF49" s="671">
        <v>13340</v>
      </c>
      <c r="BG49" s="671">
        <v>11620</v>
      </c>
      <c r="BH49" s="671"/>
      <c r="BI49" s="671">
        <v>6820</v>
      </c>
      <c r="BJ49" s="715">
        <v>7800</v>
      </c>
      <c r="BK49" s="690">
        <f t="shared" si="4"/>
        <v>81640</v>
      </c>
      <c r="BL49" s="750">
        <f t="shared" si="5"/>
        <v>780</v>
      </c>
      <c r="BM49" s="795">
        <f t="shared" si="6"/>
        <v>11965.263157894737</v>
      </c>
      <c r="BN49" s="563" t="s">
        <v>123</v>
      </c>
      <c r="BO49" s="349" t="s">
        <v>45</v>
      </c>
      <c r="BP49" s="349" t="s">
        <v>45</v>
      </c>
    </row>
    <row r="50" spans="1:66" ht="33" customHeight="1">
      <c r="A50" s="569" t="s">
        <v>42</v>
      </c>
      <c r="B50" s="557" t="s">
        <v>90</v>
      </c>
      <c r="C50" s="800">
        <v>3300</v>
      </c>
      <c r="D50" s="653">
        <v>200</v>
      </c>
      <c r="E50" s="653">
        <v>450</v>
      </c>
      <c r="F50" s="787">
        <v>1300</v>
      </c>
      <c r="G50" s="653">
        <v>200</v>
      </c>
      <c r="H50" s="724">
        <v>630</v>
      </c>
      <c r="I50" s="724">
        <v>410</v>
      </c>
      <c r="J50" s="724">
        <v>1110</v>
      </c>
      <c r="K50" s="724">
        <v>6700</v>
      </c>
      <c r="L50" s="725">
        <v>900</v>
      </c>
      <c r="M50" s="724">
        <v>7490</v>
      </c>
      <c r="N50" s="726">
        <v>630</v>
      </c>
      <c r="O50" s="670">
        <v>1100</v>
      </c>
      <c r="P50" s="653">
        <v>520</v>
      </c>
      <c r="Q50" s="653">
        <v>1340</v>
      </c>
      <c r="R50" s="787">
        <v>1460</v>
      </c>
      <c r="S50" s="653">
        <v>860</v>
      </c>
      <c r="T50" s="724">
        <v>3680</v>
      </c>
      <c r="U50" s="724">
        <v>630</v>
      </c>
      <c r="V50" s="724">
        <v>1320</v>
      </c>
      <c r="W50" s="724">
        <v>1210</v>
      </c>
      <c r="X50" s="653">
        <v>1340</v>
      </c>
      <c r="Y50" s="724">
        <v>410</v>
      </c>
      <c r="Z50" s="726">
        <v>410</v>
      </c>
      <c r="AA50" s="670">
        <v>1320</v>
      </c>
      <c r="AB50" s="653">
        <v>520</v>
      </c>
      <c r="AC50" s="653">
        <v>3150</v>
      </c>
      <c r="AD50" s="802">
        <v>2130</v>
      </c>
      <c r="AE50" s="653">
        <v>1090</v>
      </c>
      <c r="AF50" s="724">
        <v>1100</v>
      </c>
      <c r="AG50" s="724">
        <v>970</v>
      </c>
      <c r="AH50" s="724">
        <v>980</v>
      </c>
      <c r="AI50" s="724">
        <v>6500</v>
      </c>
      <c r="AJ50" s="653">
        <v>2720</v>
      </c>
      <c r="AK50" s="724">
        <v>3770</v>
      </c>
      <c r="AL50" s="726">
        <v>1100</v>
      </c>
      <c r="AM50" s="670">
        <v>1710</v>
      </c>
      <c r="AN50" s="653">
        <v>200</v>
      </c>
      <c r="AO50" s="653">
        <v>310</v>
      </c>
      <c r="AP50" s="802">
        <v>1730</v>
      </c>
      <c r="AQ50" s="653">
        <v>1220</v>
      </c>
      <c r="AR50" s="724">
        <v>740</v>
      </c>
      <c r="AS50" s="724">
        <v>1810</v>
      </c>
      <c r="AT50" s="724">
        <v>1580</v>
      </c>
      <c r="AU50" s="724">
        <v>1090</v>
      </c>
      <c r="AV50" s="653">
        <v>4480</v>
      </c>
      <c r="AW50" s="724">
        <v>4200</v>
      </c>
      <c r="AX50" s="726">
        <v>10630</v>
      </c>
      <c r="AY50" s="671">
        <v>1310</v>
      </c>
      <c r="AZ50" s="653">
        <v>630</v>
      </c>
      <c r="BA50" s="671">
        <v>740</v>
      </c>
      <c r="BB50" s="671">
        <v>3830</v>
      </c>
      <c r="BC50" s="671">
        <v>1580</v>
      </c>
      <c r="BD50" s="671">
        <v>2280</v>
      </c>
      <c r="BE50" s="671">
        <v>980</v>
      </c>
      <c r="BF50" s="671">
        <v>2850</v>
      </c>
      <c r="BG50" s="671">
        <v>1600</v>
      </c>
      <c r="BH50" s="671"/>
      <c r="BI50" s="671">
        <v>1690</v>
      </c>
      <c r="BJ50" s="726">
        <v>2130</v>
      </c>
      <c r="BK50" s="690">
        <f t="shared" si="4"/>
        <v>10630</v>
      </c>
      <c r="BL50" s="750">
        <f t="shared" si="5"/>
        <v>200</v>
      </c>
      <c r="BM50" s="795">
        <f t="shared" si="6"/>
        <v>1902.6315789473683</v>
      </c>
      <c r="BN50" s="622" t="s">
        <v>124</v>
      </c>
    </row>
    <row r="51" spans="1:66" ht="33" customHeight="1">
      <c r="A51" s="569" t="s">
        <v>153</v>
      </c>
      <c r="B51" s="557" t="s">
        <v>90</v>
      </c>
      <c r="C51" s="800"/>
      <c r="D51" s="653"/>
      <c r="E51" s="653"/>
      <c r="F51" s="787"/>
      <c r="G51" s="653"/>
      <c r="H51" s="724"/>
      <c r="I51" s="724"/>
      <c r="J51" s="724"/>
      <c r="K51" s="724"/>
      <c r="L51" s="725"/>
      <c r="M51" s="724"/>
      <c r="N51" s="726"/>
      <c r="O51" s="670">
        <v>520</v>
      </c>
      <c r="P51" s="653">
        <v>410</v>
      </c>
      <c r="Q51" s="653">
        <v>200</v>
      </c>
      <c r="R51" s="787">
        <v>630</v>
      </c>
      <c r="S51" s="653">
        <v>410</v>
      </c>
      <c r="T51" s="724">
        <v>630</v>
      </c>
      <c r="U51" s="724">
        <v>630</v>
      </c>
      <c r="V51" s="724">
        <v>850</v>
      </c>
      <c r="W51" s="724">
        <v>630</v>
      </c>
      <c r="X51" s="653">
        <v>520</v>
      </c>
      <c r="Y51" s="724">
        <v>200</v>
      </c>
      <c r="Z51" s="726">
        <v>410</v>
      </c>
      <c r="AA51" s="670">
        <v>410</v>
      </c>
      <c r="AB51" s="653">
        <v>310</v>
      </c>
      <c r="AC51" s="653">
        <v>410</v>
      </c>
      <c r="AD51" s="791">
        <v>520</v>
      </c>
      <c r="AE51" s="653">
        <v>200</v>
      </c>
      <c r="AF51" s="724">
        <v>200</v>
      </c>
      <c r="AG51" s="724">
        <v>410</v>
      </c>
      <c r="AH51" s="724">
        <v>200</v>
      </c>
      <c r="AI51" s="724">
        <v>1220</v>
      </c>
      <c r="AJ51" s="653">
        <v>520</v>
      </c>
      <c r="AK51" s="724">
        <v>200</v>
      </c>
      <c r="AL51" s="726">
        <v>410</v>
      </c>
      <c r="AM51" s="670">
        <v>200</v>
      </c>
      <c r="AN51" s="653">
        <v>200</v>
      </c>
      <c r="AO51" s="653" t="s">
        <v>158</v>
      </c>
      <c r="AP51" s="791">
        <v>520</v>
      </c>
      <c r="AQ51" s="653">
        <v>410</v>
      </c>
      <c r="AR51" s="724">
        <v>630</v>
      </c>
      <c r="AS51" s="724">
        <v>300</v>
      </c>
      <c r="AT51" s="724">
        <v>310</v>
      </c>
      <c r="AU51" s="724">
        <v>100</v>
      </c>
      <c r="AV51" s="653">
        <v>630</v>
      </c>
      <c r="AW51" s="724">
        <v>310</v>
      </c>
      <c r="AX51" s="726">
        <v>2160</v>
      </c>
      <c r="AY51" s="671">
        <v>410</v>
      </c>
      <c r="AZ51" s="653">
        <v>200</v>
      </c>
      <c r="BA51" s="671">
        <v>620</v>
      </c>
      <c r="BB51" s="671">
        <v>1450</v>
      </c>
      <c r="BC51" s="671">
        <v>410</v>
      </c>
      <c r="BD51" s="671">
        <v>410</v>
      </c>
      <c r="BE51" s="671">
        <v>980</v>
      </c>
      <c r="BF51" s="671">
        <v>520</v>
      </c>
      <c r="BG51" s="671">
        <v>630</v>
      </c>
      <c r="BH51" s="671"/>
      <c r="BI51" s="671">
        <v>100</v>
      </c>
      <c r="BJ51" s="726">
        <v>510</v>
      </c>
      <c r="BK51" s="690">
        <f t="shared" si="4"/>
        <v>2160</v>
      </c>
      <c r="BL51" s="750">
        <f t="shared" si="5"/>
        <v>100</v>
      </c>
      <c r="BM51" s="795">
        <f t="shared" si="6"/>
        <v>510.22727272727275</v>
      </c>
      <c r="BN51" s="622" t="s">
        <v>50</v>
      </c>
    </row>
    <row r="52" spans="1:66" ht="33" customHeight="1">
      <c r="A52" s="567" t="s">
        <v>97</v>
      </c>
      <c r="B52" s="556" t="s">
        <v>44</v>
      </c>
      <c r="C52" s="800">
        <v>18400</v>
      </c>
      <c r="D52" s="653">
        <v>22800</v>
      </c>
      <c r="E52" s="653">
        <v>136800</v>
      </c>
      <c r="F52" s="802">
        <v>13200</v>
      </c>
      <c r="G52" s="653">
        <v>2600</v>
      </c>
      <c r="H52" s="653">
        <v>13200</v>
      </c>
      <c r="I52" s="653">
        <v>13800</v>
      </c>
      <c r="J52" s="653">
        <v>18800</v>
      </c>
      <c r="K52" s="653">
        <v>12400</v>
      </c>
      <c r="L52" s="653">
        <v>14000</v>
      </c>
      <c r="M52" s="653">
        <v>21600</v>
      </c>
      <c r="N52" s="715">
        <v>8200</v>
      </c>
      <c r="O52" s="670">
        <v>9600</v>
      </c>
      <c r="P52" s="653">
        <v>10400</v>
      </c>
      <c r="Q52" s="653">
        <v>10000</v>
      </c>
      <c r="R52" s="802">
        <v>4800</v>
      </c>
      <c r="S52" s="653">
        <v>14400</v>
      </c>
      <c r="T52" s="653">
        <v>9400</v>
      </c>
      <c r="U52" s="653">
        <v>40800</v>
      </c>
      <c r="V52" s="653">
        <v>132000</v>
      </c>
      <c r="W52" s="653">
        <v>128800</v>
      </c>
      <c r="X52" s="653">
        <v>156000</v>
      </c>
      <c r="Y52" s="653">
        <v>170000</v>
      </c>
      <c r="Z52" s="715">
        <v>18000</v>
      </c>
      <c r="AA52" s="670">
        <v>17600</v>
      </c>
      <c r="AB52" s="653">
        <v>9200</v>
      </c>
      <c r="AC52" s="653">
        <v>65200</v>
      </c>
      <c r="AD52" s="802">
        <v>100400</v>
      </c>
      <c r="AE52" s="653">
        <v>67000</v>
      </c>
      <c r="AF52" s="653">
        <v>50000</v>
      </c>
      <c r="AG52" s="653">
        <v>340400</v>
      </c>
      <c r="AH52" s="653">
        <v>164400</v>
      </c>
      <c r="AI52" s="653">
        <v>122800</v>
      </c>
      <c r="AJ52" s="653">
        <v>98000</v>
      </c>
      <c r="AK52" s="653">
        <v>54000</v>
      </c>
      <c r="AL52" s="715">
        <v>36400</v>
      </c>
      <c r="AM52" s="670">
        <v>11200</v>
      </c>
      <c r="AN52" s="653">
        <v>22000</v>
      </c>
      <c r="AO52" s="653">
        <v>8400</v>
      </c>
      <c r="AP52" s="802">
        <v>70400</v>
      </c>
      <c r="AQ52" s="653">
        <v>114000</v>
      </c>
      <c r="AR52" s="653">
        <v>144400</v>
      </c>
      <c r="AS52" s="653">
        <v>106400</v>
      </c>
      <c r="AT52" s="653">
        <v>30800</v>
      </c>
      <c r="AU52" s="653">
        <v>132800</v>
      </c>
      <c r="AV52" s="653">
        <v>62400</v>
      </c>
      <c r="AW52" s="653">
        <v>68400</v>
      </c>
      <c r="AX52" s="715">
        <v>12400</v>
      </c>
      <c r="AY52" s="671">
        <v>16800</v>
      </c>
      <c r="AZ52" s="653">
        <v>81200</v>
      </c>
      <c r="BA52" s="671">
        <v>42400</v>
      </c>
      <c r="BB52" s="671">
        <v>178800</v>
      </c>
      <c r="BC52" s="671">
        <v>133600</v>
      </c>
      <c r="BD52" s="671">
        <v>48800</v>
      </c>
      <c r="BE52" s="671">
        <v>72000</v>
      </c>
      <c r="BF52" s="671">
        <v>25600</v>
      </c>
      <c r="BG52" s="671">
        <v>14000</v>
      </c>
      <c r="BH52" s="671"/>
      <c r="BI52" s="671">
        <v>12400</v>
      </c>
      <c r="BJ52" s="715">
        <v>4800</v>
      </c>
      <c r="BK52" s="690">
        <f t="shared" si="4"/>
        <v>340400</v>
      </c>
      <c r="BL52" s="750">
        <f t="shared" si="5"/>
        <v>2600</v>
      </c>
      <c r="BM52" s="795">
        <f t="shared" si="6"/>
        <v>61792.98245614035</v>
      </c>
      <c r="BN52" s="561" t="s">
        <v>8</v>
      </c>
    </row>
    <row r="53" spans="1:66" ht="33" customHeight="1" thickBot="1">
      <c r="A53" s="623" t="s">
        <v>126</v>
      </c>
      <c r="B53" s="624" t="s">
        <v>44</v>
      </c>
      <c r="C53" s="830">
        <v>10400</v>
      </c>
      <c r="D53" s="658">
        <v>11600</v>
      </c>
      <c r="E53" s="658">
        <v>26800</v>
      </c>
      <c r="F53" s="831">
        <v>8400</v>
      </c>
      <c r="G53" s="658">
        <v>2200</v>
      </c>
      <c r="H53" s="682">
        <v>10200</v>
      </c>
      <c r="I53" s="682">
        <v>12600</v>
      </c>
      <c r="J53" s="682">
        <v>14400</v>
      </c>
      <c r="K53" s="682">
        <v>10400</v>
      </c>
      <c r="L53" s="682">
        <v>10000</v>
      </c>
      <c r="M53" s="682">
        <v>18000</v>
      </c>
      <c r="N53" s="683">
        <v>4000</v>
      </c>
      <c r="O53" s="832">
        <v>8400</v>
      </c>
      <c r="P53" s="658">
        <v>8800</v>
      </c>
      <c r="Q53" s="658">
        <v>7200</v>
      </c>
      <c r="R53" s="831">
        <v>3400</v>
      </c>
      <c r="S53" s="658">
        <v>12000</v>
      </c>
      <c r="T53" s="682">
        <v>8600</v>
      </c>
      <c r="U53" s="682">
        <v>39600</v>
      </c>
      <c r="V53" s="682">
        <v>114400</v>
      </c>
      <c r="W53" s="682">
        <v>116800</v>
      </c>
      <c r="X53" s="744">
        <v>150400</v>
      </c>
      <c r="Y53" s="682">
        <v>163600</v>
      </c>
      <c r="Z53" s="683">
        <v>15200</v>
      </c>
      <c r="AA53" s="832">
        <v>14400</v>
      </c>
      <c r="AB53" s="658">
        <v>8000</v>
      </c>
      <c r="AC53" s="658">
        <v>62800</v>
      </c>
      <c r="AD53" s="831">
        <v>100000</v>
      </c>
      <c r="AE53" s="658">
        <v>65400</v>
      </c>
      <c r="AF53" s="682">
        <v>47200</v>
      </c>
      <c r="AG53" s="682">
        <v>336800</v>
      </c>
      <c r="AH53" s="682">
        <v>157200</v>
      </c>
      <c r="AI53" s="682">
        <v>116000</v>
      </c>
      <c r="AJ53" s="744">
        <v>90000</v>
      </c>
      <c r="AK53" s="682">
        <v>53600</v>
      </c>
      <c r="AL53" s="683">
        <v>35600</v>
      </c>
      <c r="AM53" s="832">
        <v>9600</v>
      </c>
      <c r="AN53" s="658">
        <v>17200</v>
      </c>
      <c r="AO53" s="658">
        <v>8000</v>
      </c>
      <c r="AP53" s="831">
        <v>69600</v>
      </c>
      <c r="AQ53" s="658">
        <v>113600</v>
      </c>
      <c r="AR53" s="682">
        <v>143600</v>
      </c>
      <c r="AS53" s="682">
        <v>106000</v>
      </c>
      <c r="AT53" s="682">
        <v>26800</v>
      </c>
      <c r="AU53" s="682">
        <v>123600</v>
      </c>
      <c r="AV53" s="744">
        <v>60000</v>
      </c>
      <c r="AW53" s="682">
        <v>60800</v>
      </c>
      <c r="AX53" s="683">
        <v>11200</v>
      </c>
      <c r="AY53" s="644">
        <v>16000</v>
      </c>
      <c r="AZ53" s="658">
        <v>30800</v>
      </c>
      <c r="BA53" s="842">
        <v>39200</v>
      </c>
      <c r="BB53" s="842">
        <v>177200</v>
      </c>
      <c r="BC53" s="842">
        <v>130800</v>
      </c>
      <c r="BD53" s="842">
        <v>42400</v>
      </c>
      <c r="BE53" s="842">
        <v>62400</v>
      </c>
      <c r="BF53" s="842">
        <v>24400</v>
      </c>
      <c r="BG53" s="842">
        <v>12400</v>
      </c>
      <c r="BH53" s="842"/>
      <c r="BI53" s="842">
        <v>9600</v>
      </c>
      <c r="BJ53" s="683">
        <v>2800</v>
      </c>
      <c r="BK53" s="833">
        <f t="shared" si="4"/>
        <v>336800</v>
      </c>
      <c r="BL53" s="834">
        <f t="shared" si="5"/>
        <v>2200</v>
      </c>
      <c r="BM53" s="835">
        <f>AVERAGE(C53:BH54)</f>
        <v>49526.153846153844</v>
      </c>
      <c r="BN53" s="626" t="s">
        <v>145</v>
      </c>
    </row>
    <row r="54" spans="1:73" ht="33" customHeight="1" hidden="1" thickBot="1">
      <c r="A54" s="437" t="s">
        <v>95</v>
      </c>
      <c r="B54" s="438" t="s">
        <v>96</v>
      </c>
      <c r="C54" s="446"/>
      <c r="D54" s="446"/>
      <c r="E54" s="440"/>
      <c r="F54" s="441"/>
      <c r="G54" s="441">
        <v>2200</v>
      </c>
      <c r="H54" s="441"/>
      <c r="I54" s="441">
        <v>12600</v>
      </c>
      <c r="J54" s="441"/>
      <c r="K54" s="441"/>
      <c r="L54" s="441"/>
      <c r="M54" s="441"/>
      <c r="N54" s="441"/>
      <c r="O54" s="446"/>
      <c r="P54" s="446"/>
      <c r="Q54" s="440"/>
      <c r="R54" s="441"/>
      <c r="S54" s="441">
        <v>2200</v>
      </c>
      <c r="T54" s="441"/>
      <c r="U54" s="441">
        <v>12600</v>
      </c>
      <c r="V54" s="441"/>
      <c r="W54" s="441"/>
      <c r="X54" s="441"/>
      <c r="Y54" s="441"/>
      <c r="Z54" s="441"/>
      <c r="AA54" s="446"/>
      <c r="AB54" s="446"/>
      <c r="AC54" s="440"/>
      <c r="AD54" s="441"/>
      <c r="AE54" s="441">
        <v>2200</v>
      </c>
      <c r="AF54" s="441"/>
      <c r="AG54" s="441">
        <v>12600</v>
      </c>
      <c r="AH54" s="441"/>
      <c r="AI54" s="441"/>
      <c r="AJ54" s="441"/>
      <c r="AK54" s="441"/>
      <c r="AL54" s="441"/>
      <c r="AM54" s="446"/>
      <c r="AN54" s="446"/>
      <c r="AO54" s="440"/>
      <c r="AP54" s="441"/>
      <c r="AQ54" s="441">
        <v>2200</v>
      </c>
      <c r="AR54" s="441"/>
      <c r="AS54" s="441">
        <v>12600</v>
      </c>
      <c r="AT54" s="441"/>
      <c r="AU54" s="441"/>
      <c r="AV54" s="441"/>
      <c r="AW54" s="441"/>
      <c r="AX54" s="441"/>
      <c r="AY54" s="446"/>
      <c r="AZ54" s="446"/>
      <c r="BA54" s="446"/>
      <c r="BB54" s="446"/>
      <c r="BC54" s="446"/>
      <c r="BD54" s="446"/>
      <c r="BE54" s="446"/>
      <c r="BF54" s="446"/>
      <c r="BG54" s="446"/>
      <c r="BH54" s="446"/>
      <c r="BI54" s="446"/>
      <c r="BJ54" s="446"/>
      <c r="BK54" s="442">
        <f>MAX(AM54:AX54)</f>
        <v>12600</v>
      </c>
      <c r="BL54" s="441">
        <f>MIN(AM54:AX54)</f>
        <v>2200</v>
      </c>
      <c r="BM54" s="441">
        <f>AVERAGE(AM54:AX54)</f>
        <v>7400</v>
      </c>
      <c r="BN54" s="443" t="s">
        <v>8</v>
      </c>
      <c r="BU54" s="349" t="s">
        <v>8</v>
      </c>
    </row>
    <row r="55" spans="1:69" ht="33" customHeight="1">
      <c r="A55" s="570" t="s">
        <v>106</v>
      </c>
      <c r="B55" s="571"/>
      <c r="C55" s="572"/>
      <c r="D55" s="572"/>
      <c r="E55" s="573"/>
      <c r="F55" s="573"/>
      <c r="G55" s="573"/>
      <c r="H55" s="573"/>
      <c r="I55" s="573"/>
      <c r="J55" s="407"/>
      <c r="K55" s="574"/>
      <c r="L55" s="407"/>
      <c r="M55" s="573"/>
      <c r="N55" s="573"/>
      <c r="O55" s="572"/>
      <c r="P55" s="572"/>
      <c r="Q55" s="573"/>
      <c r="R55" s="573"/>
      <c r="S55" s="573"/>
      <c r="T55" s="573"/>
      <c r="U55" s="573"/>
      <c r="V55" s="407"/>
      <c r="W55" s="574"/>
      <c r="X55" s="407"/>
      <c r="Y55" s="573"/>
      <c r="Z55" s="573"/>
      <c r="AA55" s="572"/>
      <c r="AB55" s="572"/>
      <c r="AC55" s="573"/>
      <c r="AD55" s="573"/>
      <c r="AE55" s="573"/>
      <c r="AF55" s="573"/>
      <c r="AG55" s="573"/>
      <c r="AH55" s="407"/>
      <c r="AI55" s="574"/>
      <c r="AJ55" s="407"/>
      <c r="AK55" s="573"/>
      <c r="AL55" s="573"/>
      <c r="AM55" s="572"/>
      <c r="AN55" s="572"/>
      <c r="AO55" s="573"/>
      <c r="AP55" s="573"/>
      <c r="AQ55" s="573"/>
      <c r="AR55" s="573"/>
      <c r="AS55" s="573"/>
      <c r="AT55" s="407"/>
      <c r="AU55" s="574"/>
      <c r="AV55" s="407"/>
      <c r="AW55" s="573"/>
      <c r="AX55" s="573"/>
      <c r="AY55" s="572"/>
      <c r="AZ55" s="572"/>
      <c r="BA55" s="572"/>
      <c r="BB55" s="572"/>
      <c r="BC55" s="572"/>
      <c r="BD55" s="572"/>
      <c r="BE55" s="572"/>
      <c r="BF55" s="572"/>
      <c r="BG55" s="572"/>
      <c r="BH55" s="572"/>
      <c r="BI55" s="572"/>
      <c r="BJ55" s="572"/>
      <c r="BK55" s="573"/>
      <c r="BL55" s="573"/>
      <c r="BM55" s="573"/>
      <c r="BN55" s="573"/>
      <c r="BQ55" s="349" t="s">
        <v>45</v>
      </c>
    </row>
    <row r="56" spans="1:70" ht="33" customHeight="1">
      <c r="A56" s="570" t="s">
        <v>140</v>
      </c>
      <c r="B56" s="572"/>
      <c r="C56" s="836"/>
      <c r="D56" s="836"/>
      <c r="E56" s="572"/>
      <c r="F56" s="407" t="s">
        <v>45</v>
      </c>
      <c r="G56" s="572"/>
      <c r="H56" s="407"/>
      <c r="I56" s="572"/>
      <c r="J56" s="572" t="s">
        <v>45</v>
      </c>
      <c r="K56" s="572"/>
      <c r="L56" s="572"/>
      <c r="M56" s="572"/>
      <c r="N56" s="572"/>
      <c r="O56" s="836"/>
      <c r="P56" s="836"/>
      <c r="Q56" s="572"/>
      <c r="R56" s="407" t="s">
        <v>45</v>
      </c>
      <c r="S56" s="572"/>
      <c r="T56" s="407"/>
      <c r="U56" s="572"/>
      <c r="V56" s="572" t="s">
        <v>45</v>
      </c>
      <c r="W56" s="572"/>
      <c r="X56" s="572"/>
      <c r="Y56" s="572"/>
      <c r="Z56" s="572"/>
      <c r="AA56" s="836"/>
      <c r="AB56" s="836"/>
      <c r="AC56" s="572"/>
      <c r="AD56" s="407" t="s">
        <v>45</v>
      </c>
      <c r="AE56" s="572"/>
      <c r="AF56" s="407"/>
      <c r="AG56" s="577"/>
      <c r="AH56" s="576"/>
      <c r="AI56" s="576"/>
      <c r="AJ56" s="572"/>
      <c r="AK56" s="572"/>
      <c r="AL56" s="572"/>
      <c r="AM56" s="836"/>
      <c r="AN56" s="836"/>
      <c r="AO56" s="572"/>
      <c r="AP56" s="407" t="s">
        <v>45</v>
      </c>
      <c r="AQ56" s="572"/>
      <c r="AR56" s="407"/>
      <c r="AS56" s="572"/>
      <c r="AT56" s="572" t="s">
        <v>45</v>
      </c>
      <c r="AU56" s="572"/>
      <c r="AV56" s="572"/>
      <c r="AW56" s="572"/>
      <c r="AX56" s="572"/>
      <c r="AY56" s="836"/>
      <c r="AZ56" s="836"/>
      <c r="BA56" s="836"/>
      <c r="BB56" s="836"/>
      <c r="BC56" s="836"/>
      <c r="BD56" s="836"/>
      <c r="BE56" s="836"/>
      <c r="BF56" s="836"/>
      <c r="BG56" s="836"/>
      <c r="BH56" s="836"/>
      <c r="BI56" s="836"/>
      <c r="BJ56" s="836"/>
      <c r="BK56" s="349" t="s">
        <v>45</v>
      </c>
      <c r="BL56" s="407"/>
      <c r="BM56" s="407"/>
      <c r="BN56" s="578"/>
      <c r="BR56" s="349" t="s">
        <v>45</v>
      </c>
    </row>
    <row r="57" spans="1:71" ht="33" customHeight="1">
      <c r="A57" s="836" t="s">
        <v>130</v>
      </c>
      <c r="B57" s="836"/>
      <c r="C57" s="576"/>
      <c r="D57" s="576"/>
      <c r="E57" s="836"/>
      <c r="F57" s="836"/>
      <c r="G57" s="576"/>
      <c r="H57" s="576"/>
      <c r="I57" s="577"/>
      <c r="J57" s="576"/>
      <c r="K57" s="576"/>
      <c r="L57" s="576" t="s">
        <v>45</v>
      </c>
      <c r="M57" s="576"/>
      <c r="N57" s="576"/>
      <c r="O57" s="576"/>
      <c r="P57" s="576"/>
      <c r="Q57" s="836"/>
      <c r="R57" s="836"/>
      <c r="S57" s="576"/>
      <c r="T57" s="576"/>
      <c r="U57" s="577"/>
      <c r="V57" s="576"/>
      <c r="W57" s="576"/>
      <c r="X57" s="576" t="s">
        <v>45</v>
      </c>
      <c r="Y57" s="576"/>
      <c r="Z57" s="576"/>
      <c r="AA57" s="576"/>
      <c r="AB57" s="576"/>
      <c r="AC57" s="836"/>
      <c r="AD57" s="836"/>
      <c r="AE57" s="576"/>
      <c r="AF57" s="576"/>
      <c r="AG57" s="450"/>
      <c r="AH57" s="450"/>
      <c r="AI57" s="450"/>
      <c r="AJ57" s="576" t="s">
        <v>45</v>
      </c>
      <c r="AK57" s="576"/>
      <c r="AL57" s="576"/>
      <c r="AM57" s="576"/>
      <c r="AN57" s="576"/>
      <c r="AO57" s="836"/>
      <c r="AP57" s="836"/>
      <c r="AQ57" s="576"/>
      <c r="AR57" s="576"/>
      <c r="AS57" s="577"/>
      <c r="AT57" s="576"/>
      <c r="AU57" s="576"/>
      <c r="AV57" s="576" t="s">
        <v>45</v>
      </c>
      <c r="AW57" s="576"/>
      <c r="AX57" s="576"/>
      <c r="AY57" s="576"/>
      <c r="AZ57" s="576"/>
      <c r="BA57" s="576"/>
      <c r="BB57" s="576"/>
      <c r="BC57" s="576"/>
      <c r="BD57" s="576"/>
      <c r="BE57" s="576"/>
      <c r="BF57" s="576"/>
      <c r="BG57" s="576"/>
      <c r="BH57" s="576"/>
      <c r="BI57" s="576"/>
      <c r="BJ57" s="576"/>
      <c r="BK57" s="576"/>
      <c r="BL57" s="576"/>
      <c r="BM57" s="407"/>
      <c r="BN57" s="407" t="s">
        <v>45</v>
      </c>
      <c r="BS57" s="349" t="s">
        <v>45</v>
      </c>
    </row>
    <row r="58" spans="1:64" ht="24" customHeight="1">
      <c r="A58" s="577" t="s">
        <v>146</v>
      </c>
      <c r="B58" s="577"/>
      <c r="C58" s="576"/>
      <c r="D58" s="576"/>
      <c r="E58" s="450"/>
      <c r="F58" s="450"/>
      <c r="G58" s="450"/>
      <c r="H58" s="450"/>
      <c r="I58" s="450"/>
      <c r="J58" s="450"/>
      <c r="K58" s="450"/>
      <c r="L58" s="450"/>
      <c r="M58" s="450"/>
      <c r="N58" s="450"/>
      <c r="O58" s="576"/>
      <c r="P58" s="576"/>
      <c r="Q58" s="450"/>
      <c r="R58" s="450"/>
      <c r="S58" s="450"/>
      <c r="T58" s="450"/>
      <c r="U58" s="450"/>
      <c r="V58" s="450"/>
      <c r="W58" s="450"/>
      <c r="X58" s="450"/>
      <c r="Y58" s="450"/>
      <c r="Z58" s="450"/>
      <c r="AA58" s="576"/>
      <c r="AB58" s="576"/>
      <c r="AC58" s="450"/>
      <c r="AD58" s="450"/>
      <c r="AE58" s="450"/>
      <c r="AF58" s="450"/>
      <c r="AG58" s="450"/>
      <c r="AH58" s="450"/>
      <c r="AI58" s="450"/>
      <c r="AJ58" s="450"/>
      <c r="AK58" s="450"/>
      <c r="AL58" s="450"/>
      <c r="AM58" s="576"/>
      <c r="AN58" s="576"/>
      <c r="AO58" s="450"/>
      <c r="AP58" s="450"/>
      <c r="AQ58" s="450"/>
      <c r="AR58" s="450"/>
      <c r="AS58" s="450"/>
      <c r="AT58" s="450"/>
      <c r="AU58" s="450"/>
      <c r="AV58" s="450"/>
      <c r="AW58" s="450"/>
      <c r="AX58" s="450"/>
      <c r="AY58" s="576"/>
      <c r="AZ58" s="576"/>
      <c r="BA58" s="576"/>
      <c r="BB58" s="576"/>
      <c r="BC58" s="576"/>
      <c r="BD58" s="576"/>
      <c r="BE58" s="576"/>
      <c r="BF58" s="576"/>
      <c r="BG58" s="576"/>
      <c r="BH58" s="576"/>
      <c r="BI58" s="576"/>
      <c r="BJ58" s="576"/>
      <c r="BK58" s="450"/>
      <c r="BL58" s="450"/>
    </row>
    <row r="59" spans="1:67" ht="24" customHeight="1">
      <c r="A59" s="450" t="s">
        <v>164</v>
      </c>
      <c r="B59" s="450"/>
      <c r="E59" s="450"/>
      <c r="F59" s="450"/>
      <c r="G59" s="450" t="s">
        <v>45</v>
      </c>
      <c r="H59" s="450"/>
      <c r="I59" s="450"/>
      <c r="J59" s="450"/>
      <c r="K59" s="450"/>
      <c r="L59" s="450"/>
      <c r="M59" s="450"/>
      <c r="N59" s="450"/>
      <c r="Q59" s="450"/>
      <c r="R59" s="450"/>
      <c r="S59" s="450" t="s">
        <v>45</v>
      </c>
      <c r="T59" s="450"/>
      <c r="U59" s="450"/>
      <c r="V59" s="450"/>
      <c r="W59" s="450"/>
      <c r="X59" s="450"/>
      <c r="Y59" s="450"/>
      <c r="Z59" s="450"/>
      <c r="AC59" s="450"/>
      <c r="AD59" s="450"/>
      <c r="AE59" s="450" t="s">
        <v>45</v>
      </c>
      <c r="AF59" s="450"/>
      <c r="AJ59" s="450"/>
      <c r="AK59" s="450"/>
      <c r="AL59" s="450"/>
      <c r="AO59" s="450"/>
      <c r="AP59" s="450"/>
      <c r="AQ59" s="450" t="s">
        <v>45</v>
      </c>
      <c r="AR59" s="450"/>
      <c r="AS59" s="450"/>
      <c r="AT59" s="450"/>
      <c r="AU59" s="450"/>
      <c r="AV59" s="450"/>
      <c r="AW59" s="450"/>
      <c r="AX59" s="450"/>
      <c r="BK59" s="450"/>
      <c r="BL59" s="450"/>
      <c r="BM59" s="349" t="s">
        <v>45</v>
      </c>
      <c r="BO59" s="349" t="s">
        <v>45</v>
      </c>
    </row>
    <row r="60" ht="24" customHeight="1">
      <c r="BM60" s="349" t="s">
        <v>45</v>
      </c>
    </row>
    <row r="61" ht="24" customHeight="1">
      <c r="BK61" s="349" t="s">
        <v>45</v>
      </c>
    </row>
    <row r="62" ht="24" customHeight="1">
      <c r="BL62" s="349" t="s">
        <v>45</v>
      </c>
    </row>
    <row r="67" ht="24" customHeight="1">
      <c r="BM67" s="349" t="s">
        <v>45</v>
      </c>
    </row>
    <row r="68" spans="8:68" ht="24" customHeight="1">
      <c r="H68" s="349" t="s">
        <v>45</v>
      </c>
      <c r="T68" s="349" t="s">
        <v>45</v>
      </c>
      <c r="AF68" s="349" t="s">
        <v>45</v>
      </c>
      <c r="AR68" s="349" t="s">
        <v>45</v>
      </c>
      <c r="BP68" s="349" t="s">
        <v>45</v>
      </c>
    </row>
    <row r="69" ht="24" customHeight="1">
      <c r="BM69" s="349" t="s">
        <v>45</v>
      </c>
    </row>
    <row r="73" ht="24" customHeight="1">
      <c r="BQ73" s="349" t="s">
        <v>45</v>
      </c>
    </row>
    <row r="74" ht="24" customHeight="1">
      <c r="AI74" s="349" t="s">
        <v>45</v>
      </c>
    </row>
    <row r="75" spans="11:47" ht="24" customHeight="1">
      <c r="K75" s="349" t="s">
        <v>45</v>
      </c>
      <c r="W75" s="349" t="s">
        <v>45</v>
      </c>
      <c r="AG75" s="349" t="s">
        <v>45</v>
      </c>
      <c r="AU75" s="349" t="s">
        <v>45</v>
      </c>
    </row>
    <row r="76" spans="9:45" ht="24" customHeight="1">
      <c r="I76" s="349" t="s">
        <v>45</v>
      </c>
      <c r="U76" s="349" t="s">
        <v>45</v>
      </c>
      <c r="AS76" s="349" t="s">
        <v>45</v>
      </c>
    </row>
    <row r="79" ht="24" customHeight="1">
      <c r="BL79" s="349" t="s">
        <v>45</v>
      </c>
    </row>
    <row r="80" ht="24" customHeight="1">
      <c r="AH80" s="349" t="s">
        <v>45</v>
      </c>
    </row>
    <row r="81" spans="5:46" ht="24" customHeight="1">
      <c r="E81" s="465"/>
      <c r="J81" s="349" t="s">
        <v>45</v>
      </c>
      <c r="Q81" s="465"/>
      <c r="V81" s="349" t="s">
        <v>45</v>
      </c>
      <c r="AC81" s="465"/>
      <c r="AO81" s="465"/>
      <c r="AT81" s="349" t="s">
        <v>45</v>
      </c>
    </row>
    <row r="82" spans="5:41" ht="24" customHeight="1">
      <c r="E82" s="466"/>
      <c r="Q82" s="466"/>
      <c r="AC82" s="466"/>
      <c r="AO82" s="466"/>
    </row>
    <row r="83" spans="3:51" ht="24" customHeight="1">
      <c r="C83" s="349" t="s">
        <v>45</v>
      </c>
      <c r="E83" s="466"/>
      <c r="O83" s="349" t="s">
        <v>45</v>
      </c>
      <c r="Q83" s="466"/>
      <c r="AA83" s="349" t="s">
        <v>45</v>
      </c>
      <c r="AC83" s="466"/>
      <c r="AM83" s="349" t="s">
        <v>45</v>
      </c>
      <c r="AO83" s="466"/>
      <c r="AY83" s="349" t="s">
        <v>45</v>
      </c>
    </row>
    <row r="84" spans="5:43" ht="24" customHeight="1">
      <c r="E84" s="466"/>
      <c r="G84" s="349" t="s">
        <v>45</v>
      </c>
      <c r="Q84" s="466"/>
      <c r="S84" s="349" t="s">
        <v>45</v>
      </c>
      <c r="AC84" s="466"/>
      <c r="AE84" s="349" t="s">
        <v>45</v>
      </c>
      <c r="AO84" s="466"/>
      <c r="AQ84" s="349" t="s">
        <v>45</v>
      </c>
    </row>
    <row r="85" spans="4:52" ht="24" customHeight="1">
      <c r="D85" s="349" t="s">
        <v>45</v>
      </c>
      <c r="E85" s="465"/>
      <c r="F85" s="349" t="s">
        <v>45</v>
      </c>
      <c r="P85" s="349" t="s">
        <v>45</v>
      </c>
      <c r="Q85" s="465"/>
      <c r="R85" s="349" t="s">
        <v>45</v>
      </c>
      <c r="AB85" s="349" t="s">
        <v>45</v>
      </c>
      <c r="AC85" s="465"/>
      <c r="AD85" s="349" t="s">
        <v>45</v>
      </c>
      <c r="AN85" s="349" t="s">
        <v>45</v>
      </c>
      <c r="AO85" s="465"/>
      <c r="AP85" s="349" t="s">
        <v>45</v>
      </c>
      <c r="AZ85" s="349" t="s">
        <v>45</v>
      </c>
    </row>
    <row r="86" spans="5:41" ht="24" customHeight="1">
      <c r="E86" s="465"/>
      <c r="Q86" s="465"/>
      <c r="AC86" s="465"/>
      <c r="AO86" s="465"/>
    </row>
    <row r="87" spans="5:41" ht="24" customHeight="1">
      <c r="E87" s="467"/>
      <c r="Q87" s="467"/>
      <c r="AC87" s="467"/>
      <c r="AO87" s="467"/>
    </row>
    <row r="94" ht="24" customHeight="1">
      <c r="B94" s="349" t="s">
        <v>45</v>
      </c>
    </row>
    <row r="104" spans="3:51" ht="24" customHeight="1">
      <c r="C104" s="349" t="s">
        <v>45</v>
      </c>
      <c r="O104" s="349" t="s">
        <v>45</v>
      </c>
      <c r="AA104" s="349" t="s">
        <v>45</v>
      </c>
      <c r="AM104" s="349" t="s">
        <v>45</v>
      </c>
      <c r="AY104" s="349" t="s">
        <v>45</v>
      </c>
    </row>
  </sheetData>
  <sheetProtection/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14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8" sqref="D8"/>
    </sheetView>
  </sheetViews>
  <sheetFormatPr defaultColWidth="8.00390625" defaultRowHeight="24" customHeight="1"/>
  <cols>
    <col min="1" max="1" width="27.7109375" style="349" customWidth="1"/>
    <col min="2" max="2" width="16.7109375" style="349" customWidth="1"/>
    <col min="3" max="3" width="12.28125" style="349" bestFit="1" customWidth="1"/>
    <col min="4" max="4" width="10.7109375" style="349" customWidth="1"/>
    <col min="5" max="5" width="12.140625" style="349" bestFit="1" customWidth="1"/>
    <col min="6" max="6" width="12.140625" style="349" customWidth="1"/>
    <col min="7" max="7" width="12.421875" style="349" bestFit="1" customWidth="1"/>
    <col min="8" max="8" width="12.28125" style="349" customWidth="1"/>
    <col min="9" max="9" width="12.8515625" style="349" bestFit="1" customWidth="1"/>
    <col min="10" max="10" width="12.140625" style="349" customWidth="1"/>
    <col min="11" max="11" width="11.7109375" style="349" customWidth="1"/>
    <col min="12" max="12" width="12.28125" style="349" bestFit="1" customWidth="1"/>
    <col min="13" max="13" width="12.140625" style="349" bestFit="1" customWidth="1"/>
    <col min="14" max="14" width="11.421875" style="349" customWidth="1"/>
    <col min="15" max="15" width="12.421875" style="349" customWidth="1"/>
    <col min="16" max="16" width="12.7109375" style="349" customWidth="1"/>
    <col min="17" max="17" width="11.421875" style="349" customWidth="1"/>
    <col min="18" max="18" width="18.421875" style="349" customWidth="1"/>
    <col min="19" max="16384" width="8.00390625" style="349" customWidth="1"/>
  </cols>
  <sheetData>
    <row r="1" ht="28.5" customHeight="1">
      <c r="A1" s="348" t="s">
        <v>105</v>
      </c>
    </row>
    <row r="2" spans="1:2" ht="24" customHeight="1" hidden="1">
      <c r="A2" s="350" t="s">
        <v>78</v>
      </c>
      <c r="B2" s="351" t="s">
        <v>49</v>
      </c>
    </row>
    <row r="3" ht="24" customHeight="1" thickBot="1">
      <c r="A3" s="348"/>
    </row>
    <row r="4" spans="1:18" ht="33" customHeight="1" thickBot="1">
      <c r="A4" s="537" t="s">
        <v>0</v>
      </c>
      <c r="B4" s="538" t="s">
        <v>1</v>
      </c>
      <c r="C4" s="584">
        <v>44839</v>
      </c>
      <c r="D4" s="540">
        <v>44872</v>
      </c>
      <c r="E4" s="541" t="s">
        <v>167</v>
      </c>
      <c r="F4" s="542" t="s">
        <v>168</v>
      </c>
      <c r="G4" s="542" t="s">
        <v>169</v>
      </c>
      <c r="H4" s="542" t="s">
        <v>170</v>
      </c>
      <c r="I4" s="542" t="s">
        <v>171</v>
      </c>
      <c r="J4" s="542" t="s">
        <v>172</v>
      </c>
      <c r="K4" s="542" t="s">
        <v>173</v>
      </c>
      <c r="L4" s="542" t="s">
        <v>174</v>
      </c>
      <c r="M4" s="542" t="s">
        <v>175</v>
      </c>
      <c r="N4" s="542" t="s">
        <v>176</v>
      </c>
      <c r="O4" s="543" t="s">
        <v>2</v>
      </c>
      <c r="P4" s="544" t="s">
        <v>3</v>
      </c>
      <c r="Q4" s="545" t="s">
        <v>4</v>
      </c>
      <c r="R4" s="546" t="s">
        <v>5</v>
      </c>
    </row>
    <row r="5" spans="1:18" ht="48" customHeight="1">
      <c r="A5" s="564" t="s">
        <v>80</v>
      </c>
      <c r="B5" s="565" t="s">
        <v>50</v>
      </c>
      <c r="C5" s="632">
        <v>44840</v>
      </c>
      <c r="D5" s="647">
        <v>44872</v>
      </c>
      <c r="E5" s="647" t="s">
        <v>167</v>
      </c>
      <c r="F5" s="647" t="s">
        <v>168</v>
      </c>
      <c r="G5" s="647" t="s">
        <v>169</v>
      </c>
      <c r="H5" s="703" t="s">
        <v>170</v>
      </c>
      <c r="I5" s="703" t="s">
        <v>171</v>
      </c>
      <c r="J5" s="703" t="s">
        <v>172</v>
      </c>
      <c r="K5" s="703" t="s">
        <v>173</v>
      </c>
      <c r="L5" s="739" t="s">
        <v>174</v>
      </c>
      <c r="M5" s="703" t="s">
        <v>175</v>
      </c>
      <c r="N5" s="703" t="s">
        <v>176</v>
      </c>
      <c r="O5" s="746" t="s">
        <v>50</v>
      </c>
      <c r="P5" s="747" t="s">
        <v>8</v>
      </c>
      <c r="Q5" s="747" t="s">
        <v>8</v>
      </c>
      <c r="R5" s="558" t="s">
        <v>50</v>
      </c>
    </row>
    <row r="6" spans="1:18" ht="33" customHeight="1">
      <c r="A6" s="874" t="s">
        <v>58</v>
      </c>
      <c r="B6" s="875" t="s">
        <v>76</v>
      </c>
      <c r="C6" s="876">
        <v>9.41</v>
      </c>
      <c r="D6" s="877">
        <v>9.45</v>
      </c>
      <c r="E6" s="877"/>
      <c r="F6" s="878"/>
      <c r="G6" s="877"/>
      <c r="H6" s="877"/>
      <c r="I6" s="877"/>
      <c r="J6" s="877"/>
      <c r="K6" s="877"/>
      <c r="L6" s="877"/>
      <c r="M6" s="877"/>
      <c r="N6" s="879"/>
      <c r="O6" s="880" t="s">
        <v>8</v>
      </c>
      <c r="P6" s="881" t="s">
        <v>8</v>
      </c>
      <c r="Q6" s="881" t="s">
        <v>8</v>
      </c>
      <c r="R6" s="882" t="s">
        <v>50</v>
      </c>
    </row>
    <row r="7" spans="1:18" ht="33" customHeight="1">
      <c r="A7" s="874" t="s">
        <v>61</v>
      </c>
      <c r="B7" s="875" t="s">
        <v>59</v>
      </c>
      <c r="C7" s="883">
        <v>29.36</v>
      </c>
      <c r="D7" s="884">
        <v>29.68</v>
      </c>
      <c r="E7" s="884"/>
      <c r="F7" s="885"/>
      <c r="G7" s="884"/>
      <c r="H7" s="884"/>
      <c r="I7" s="884"/>
      <c r="J7" s="884"/>
      <c r="K7" s="884"/>
      <c r="L7" s="884"/>
      <c r="M7" s="884"/>
      <c r="N7" s="886"/>
      <c r="O7" s="883"/>
      <c r="P7" s="887"/>
      <c r="Q7" s="887"/>
      <c r="R7" s="888" t="s">
        <v>8</v>
      </c>
    </row>
    <row r="8" spans="1:18" ht="33" customHeight="1">
      <c r="A8" s="566" t="s">
        <v>6</v>
      </c>
      <c r="B8" s="555" t="s">
        <v>7</v>
      </c>
      <c r="C8" s="668">
        <v>20</v>
      </c>
      <c r="D8" s="650">
        <v>17</v>
      </c>
      <c r="E8" s="650"/>
      <c r="F8" s="688"/>
      <c r="G8" s="650"/>
      <c r="H8" s="650"/>
      <c r="I8" s="650"/>
      <c r="J8" s="650"/>
      <c r="K8" s="650"/>
      <c r="L8" s="650"/>
      <c r="M8" s="650"/>
      <c r="N8" s="710"/>
      <c r="O8" s="690"/>
      <c r="P8" s="750"/>
      <c r="Q8" s="750"/>
      <c r="R8" s="561" t="s">
        <v>8</v>
      </c>
    </row>
    <row r="9" spans="1:18" ht="33" customHeight="1">
      <c r="A9" s="567" t="s">
        <v>9</v>
      </c>
      <c r="B9" s="555" t="s">
        <v>50</v>
      </c>
      <c r="C9" s="672" t="s">
        <v>47</v>
      </c>
      <c r="D9" s="651" t="s">
        <v>47</v>
      </c>
      <c r="E9" s="651"/>
      <c r="F9" s="689"/>
      <c r="G9" s="652"/>
      <c r="H9" s="651"/>
      <c r="I9" s="651"/>
      <c r="J9" s="651"/>
      <c r="K9" s="651"/>
      <c r="L9" s="651"/>
      <c r="M9" s="651"/>
      <c r="N9" s="712"/>
      <c r="O9" s="751"/>
      <c r="P9" s="748"/>
      <c r="Q9" s="748"/>
      <c r="R9" s="561" t="s">
        <v>8</v>
      </c>
    </row>
    <row r="10" spans="1:41" ht="33" customHeight="1">
      <c r="A10" s="889" t="s">
        <v>12</v>
      </c>
      <c r="B10" s="875" t="s">
        <v>13</v>
      </c>
      <c r="C10" s="890">
        <v>78.77</v>
      </c>
      <c r="D10" s="891">
        <v>18.97</v>
      </c>
      <c r="E10" s="891"/>
      <c r="F10" s="892"/>
      <c r="G10" s="891"/>
      <c r="H10" s="891"/>
      <c r="I10" s="891"/>
      <c r="J10" s="891"/>
      <c r="K10" s="891"/>
      <c r="L10" s="891"/>
      <c r="M10" s="891"/>
      <c r="N10" s="893"/>
      <c r="O10" s="890"/>
      <c r="P10" s="894"/>
      <c r="Q10" s="894"/>
      <c r="R10" s="888" t="s">
        <v>8</v>
      </c>
      <c r="S10" s="351" t="s">
        <v>45</v>
      </c>
      <c r="T10" s="351" t="s">
        <v>45</v>
      </c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</row>
    <row r="11" spans="1:41" ht="33" customHeight="1">
      <c r="A11" s="889" t="s">
        <v>14</v>
      </c>
      <c r="B11" s="875" t="s">
        <v>50</v>
      </c>
      <c r="C11" s="880">
        <v>7.11</v>
      </c>
      <c r="D11" s="895">
        <v>7.03</v>
      </c>
      <c r="E11" s="895"/>
      <c r="F11" s="896"/>
      <c r="G11" s="895"/>
      <c r="H11" s="895"/>
      <c r="I11" s="895"/>
      <c r="J11" s="895"/>
      <c r="K11" s="895"/>
      <c r="L11" s="895"/>
      <c r="M11" s="884"/>
      <c r="N11" s="886"/>
      <c r="O11" s="880"/>
      <c r="P11" s="897"/>
      <c r="Q11" s="897"/>
      <c r="R11" s="882" t="s">
        <v>15</v>
      </c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</row>
    <row r="12" spans="1:41" ht="33" customHeight="1">
      <c r="A12" s="889" t="s">
        <v>111</v>
      </c>
      <c r="B12" s="875" t="s">
        <v>112</v>
      </c>
      <c r="C12" s="898">
        <v>216</v>
      </c>
      <c r="D12" s="899">
        <v>252</v>
      </c>
      <c r="E12" s="899"/>
      <c r="F12" s="900"/>
      <c r="G12" s="899"/>
      <c r="H12" s="899"/>
      <c r="I12" s="899"/>
      <c r="J12" s="899"/>
      <c r="K12" s="899"/>
      <c r="L12" s="899"/>
      <c r="M12" s="899"/>
      <c r="N12" s="901"/>
      <c r="O12" s="890"/>
      <c r="P12" s="894"/>
      <c r="Q12" s="894"/>
      <c r="R12" s="902" t="s">
        <v>8</v>
      </c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</row>
    <row r="13" spans="1:41" ht="33" customHeight="1">
      <c r="A13" s="567" t="s">
        <v>18</v>
      </c>
      <c r="B13" s="555" t="s">
        <v>19</v>
      </c>
      <c r="C13" s="690">
        <v>86</v>
      </c>
      <c r="D13" s="650">
        <v>98</v>
      </c>
      <c r="E13" s="650"/>
      <c r="F13" s="688"/>
      <c r="G13" s="650"/>
      <c r="H13" s="650"/>
      <c r="I13" s="650"/>
      <c r="J13" s="650"/>
      <c r="K13" s="650"/>
      <c r="L13" s="742"/>
      <c r="M13" s="650"/>
      <c r="N13" s="710"/>
      <c r="O13" s="690"/>
      <c r="P13" s="750"/>
      <c r="Q13" s="750"/>
      <c r="R13" s="561" t="s">
        <v>8</v>
      </c>
      <c r="S13" s="351"/>
      <c r="T13" s="351"/>
      <c r="U13" s="351" t="s">
        <v>45</v>
      </c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</row>
    <row r="14" spans="1:41" ht="33" customHeight="1">
      <c r="A14" s="568" t="s">
        <v>110</v>
      </c>
      <c r="B14" s="555" t="s">
        <v>19</v>
      </c>
      <c r="C14" s="672">
        <v>0</v>
      </c>
      <c r="D14" s="651">
        <v>0</v>
      </c>
      <c r="E14" s="651"/>
      <c r="F14" s="689"/>
      <c r="G14" s="651"/>
      <c r="H14" s="651"/>
      <c r="I14" s="651"/>
      <c r="J14" s="651"/>
      <c r="K14" s="651"/>
      <c r="L14" s="651"/>
      <c r="M14" s="651"/>
      <c r="N14" s="712"/>
      <c r="O14" s="693"/>
      <c r="P14" s="753"/>
      <c r="Q14" s="753"/>
      <c r="R14" s="561" t="s">
        <v>8</v>
      </c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</row>
    <row r="15" spans="1:41" ht="33" customHeight="1">
      <c r="A15" s="567" t="s">
        <v>165</v>
      </c>
      <c r="B15" s="555" t="s">
        <v>19</v>
      </c>
      <c r="C15" s="670">
        <v>219</v>
      </c>
      <c r="D15" s="653">
        <v>156</v>
      </c>
      <c r="E15" s="653"/>
      <c r="F15" s="694"/>
      <c r="G15" s="653"/>
      <c r="H15" s="653"/>
      <c r="I15" s="653"/>
      <c r="J15" s="653"/>
      <c r="K15" s="653"/>
      <c r="L15" s="653"/>
      <c r="M15" s="653"/>
      <c r="N15" s="715"/>
      <c r="O15" s="693"/>
      <c r="P15" s="753"/>
      <c r="Q15" s="753"/>
      <c r="R15" s="561" t="s">
        <v>8</v>
      </c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</row>
    <row r="16" spans="1:41" ht="33" customHeight="1">
      <c r="A16" s="567" t="s">
        <v>166</v>
      </c>
      <c r="B16" s="555" t="s">
        <v>19</v>
      </c>
      <c r="C16" s="670">
        <v>131</v>
      </c>
      <c r="D16" s="653">
        <v>146</v>
      </c>
      <c r="E16" s="653"/>
      <c r="F16" s="694"/>
      <c r="G16" s="653"/>
      <c r="H16" s="653"/>
      <c r="I16" s="653"/>
      <c r="J16" s="653"/>
      <c r="K16" s="653"/>
      <c r="L16" s="653"/>
      <c r="M16" s="653"/>
      <c r="N16" s="715"/>
      <c r="O16" s="693"/>
      <c r="P16" s="753"/>
      <c r="Q16" s="753"/>
      <c r="R16" s="561" t="s">
        <v>8</v>
      </c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</row>
    <row r="17" spans="1:41" ht="33" customHeight="1">
      <c r="A17" s="567" t="s">
        <v>23</v>
      </c>
      <c r="B17" s="555" t="s">
        <v>19</v>
      </c>
      <c r="C17" s="672">
        <v>88</v>
      </c>
      <c r="D17" s="651">
        <v>10</v>
      </c>
      <c r="E17" s="651"/>
      <c r="F17" s="689"/>
      <c r="G17" s="651"/>
      <c r="H17" s="651"/>
      <c r="I17" s="651"/>
      <c r="J17" s="651"/>
      <c r="K17" s="651"/>
      <c r="L17" s="651"/>
      <c r="M17" s="651"/>
      <c r="N17" s="712"/>
      <c r="O17" s="693"/>
      <c r="P17" s="753"/>
      <c r="Q17" s="753"/>
      <c r="R17" s="561" t="s">
        <v>8</v>
      </c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</row>
    <row r="18" spans="1:41" ht="33" customHeight="1">
      <c r="A18" s="567" t="s">
        <v>24</v>
      </c>
      <c r="B18" s="555" t="s">
        <v>19</v>
      </c>
      <c r="C18" s="668">
        <v>78</v>
      </c>
      <c r="D18" s="650">
        <v>85</v>
      </c>
      <c r="E18" s="650"/>
      <c r="F18" s="688"/>
      <c r="G18" s="650"/>
      <c r="H18" s="650"/>
      <c r="I18" s="650"/>
      <c r="J18" s="650"/>
      <c r="K18" s="650"/>
      <c r="L18" s="650"/>
      <c r="M18" s="650"/>
      <c r="N18" s="710"/>
      <c r="O18" s="693"/>
      <c r="P18" s="753"/>
      <c r="Q18" s="753"/>
      <c r="R18" s="561" t="s">
        <v>8</v>
      </c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</row>
    <row r="19" spans="1:41" ht="33" customHeight="1">
      <c r="A19" s="567" t="s">
        <v>25</v>
      </c>
      <c r="B19" s="555" t="s">
        <v>19</v>
      </c>
      <c r="C19" s="672">
        <v>78</v>
      </c>
      <c r="D19" s="651">
        <v>85</v>
      </c>
      <c r="E19" s="651"/>
      <c r="F19" s="689"/>
      <c r="G19" s="651"/>
      <c r="H19" s="651"/>
      <c r="I19" s="651"/>
      <c r="J19" s="651"/>
      <c r="K19" s="651"/>
      <c r="L19" s="651"/>
      <c r="M19" s="651"/>
      <c r="N19" s="712"/>
      <c r="O19" s="693"/>
      <c r="P19" s="753"/>
      <c r="Q19" s="753"/>
      <c r="R19" s="561" t="s">
        <v>8</v>
      </c>
      <c r="S19" s="351"/>
      <c r="T19" s="351"/>
      <c r="U19" s="351"/>
      <c r="V19" s="351"/>
      <c r="W19" s="351"/>
      <c r="X19" s="351"/>
      <c r="Y19" s="351"/>
      <c r="Z19" s="597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</row>
    <row r="20" spans="1:41" ht="33" customHeight="1">
      <c r="A20" s="567" t="s">
        <v>26</v>
      </c>
      <c r="B20" s="555" t="s">
        <v>19</v>
      </c>
      <c r="C20" s="672">
        <v>0</v>
      </c>
      <c r="D20" s="651">
        <v>0</v>
      </c>
      <c r="E20" s="651"/>
      <c r="F20" s="689"/>
      <c r="G20" s="651"/>
      <c r="H20" s="651"/>
      <c r="I20" s="651"/>
      <c r="J20" s="651"/>
      <c r="K20" s="651"/>
      <c r="L20" s="651"/>
      <c r="M20" s="651"/>
      <c r="N20" s="712"/>
      <c r="O20" s="693"/>
      <c r="P20" s="753"/>
      <c r="Q20" s="753"/>
      <c r="R20" s="561" t="s">
        <v>8</v>
      </c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</row>
    <row r="21" spans="1:41" ht="33" customHeight="1">
      <c r="A21" s="567" t="s">
        <v>27</v>
      </c>
      <c r="B21" s="555" t="s">
        <v>19</v>
      </c>
      <c r="C21" s="672">
        <v>9</v>
      </c>
      <c r="D21" s="651">
        <v>12</v>
      </c>
      <c r="E21" s="651"/>
      <c r="F21" s="689"/>
      <c r="G21" s="651"/>
      <c r="H21" s="651"/>
      <c r="I21" s="651"/>
      <c r="J21" s="651"/>
      <c r="K21" s="651"/>
      <c r="L21" s="651"/>
      <c r="M21" s="651"/>
      <c r="N21" s="712"/>
      <c r="O21" s="693"/>
      <c r="P21" s="753"/>
      <c r="Q21" s="753"/>
      <c r="R21" s="561" t="s">
        <v>8</v>
      </c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</row>
    <row r="22" spans="1:41" ht="33" customHeight="1">
      <c r="A22" s="567" t="s">
        <v>28</v>
      </c>
      <c r="B22" s="555" t="s">
        <v>19</v>
      </c>
      <c r="C22" s="672">
        <v>13</v>
      </c>
      <c r="D22" s="651">
        <v>11</v>
      </c>
      <c r="E22" s="651"/>
      <c r="F22" s="689"/>
      <c r="G22" s="651"/>
      <c r="H22" s="651"/>
      <c r="I22" s="651"/>
      <c r="J22" s="651"/>
      <c r="K22" s="651"/>
      <c r="L22" s="651"/>
      <c r="M22" s="651"/>
      <c r="N22" s="712"/>
      <c r="O22" s="693"/>
      <c r="P22" s="753"/>
      <c r="Q22" s="753"/>
      <c r="R22" s="561" t="s">
        <v>8</v>
      </c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</row>
    <row r="23" spans="1:41" ht="33" customHeight="1">
      <c r="A23" s="889" t="s">
        <v>29</v>
      </c>
      <c r="B23" s="875" t="s">
        <v>19</v>
      </c>
      <c r="C23" s="883">
        <v>5.1</v>
      </c>
      <c r="D23" s="884">
        <v>3.32</v>
      </c>
      <c r="E23" s="884"/>
      <c r="F23" s="885"/>
      <c r="G23" s="884"/>
      <c r="H23" s="884"/>
      <c r="I23" s="884"/>
      <c r="J23" s="884"/>
      <c r="K23" s="884"/>
      <c r="L23" s="884"/>
      <c r="M23" s="884"/>
      <c r="N23" s="886"/>
      <c r="O23" s="883"/>
      <c r="P23" s="887"/>
      <c r="Q23" s="887"/>
      <c r="R23" s="902" t="s">
        <v>8</v>
      </c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</row>
    <row r="24" spans="1:41" ht="33" customHeight="1">
      <c r="A24" s="567" t="s">
        <v>30</v>
      </c>
      <c r="B24" s="555" t="s">
        <v>19</v>
      </c>
      <c r="C24" s="673">
        <v>0.027</v>
      </c>
      <c r="D24" s="654">
        <v>0.029</v>
      </c>
      <c r="E24" s="654"/>
      <c r="F24" s="695"/>
      <c r="G24" s="654"/>
      <c r="H24" s="654"/>
      <c r="I24" s="654"/>
      <c r="J24" s="654"/>
      <c r="K24" s="654"/>
      <c r="L24" s="652"/>
      <c r="M24" s="654"/>
      <c r="N24" s="717"/>
      <c r="O24" s="755"/>
      <c r="P24" s="754"/>
      <c r="Q24" s="754"/>
      <c r="R24" s="561" t="s">
        <v>113</v>
      </c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</row>
    <row r="25" spans="1:41" s="407" customFormat="1" ht="33" customHeight="1">
      <c r="A25" s="567" t="s">
        <v>32</v>
      </c>
      <c r="B25" s="555" t="s">
        <v>19</v>
      </c>
      <c r="C25" s="673">
        <v>0.64</v>
      </c>
      <c r="D25" s="654">
        <v>0.53</v>
      </c>
      <c r="E25" s="654"/>
      <c r="F25" s="695"/>
      <c r="G25" s="654"/>
      <c r="H25" s="654"/>
      <c r="I25" s="654"/>
      <c r="J25" s="654"/>
      <c r="K25" s="654"/>
      <c r="L25" s="654"/>
      <c r="M25" s="654"/>
      <c r="N25" s="717"/>
      <c r="O25" s="755"/>
      <c r="P25" s="754"/>
      <c r="Q25" s="754"/>
      <c r="R25" s="560" t="s">
        <v>114</v>
      </c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  <c r="AG25" s="406"/>
      <c r="AH25" s="406"/>
      <c r="AI25" s="406"/>
      <c r="AJ25" s="406"/>
      <c r="AK25" s="406"/>
      <c r="AL25" s="406"/>
      <c r="AM25" s="406"/>
      <c r="AN25" s="406"/>
      <c r="AO25" s="406"/>
    </row>
    <row r="26" spans="1:41" ht="33" customHeight="1">
      <c r="A26" s="567" t="s">
        <v>33</v>
      </c>
      <c r="B26" s="555" t="s">
        <v>19</v>
      </c>
      <c r="C26" s="673">
        <v>0.005</v>
      </c>
      <c r="D26" s="654">
        <v>0.005</v>
      </c>
      <c r="E26" s="654"/>
      <c r="F26" s="695"/>
      <c r="G26" s="654"/>
      <c r="H26" s="654"/>
      <c r="I26" s="651"/>
      <c r="J26" s="651"/>
      <c r="K26" s="654"/>
      <c r="L26" s="654"/>
      <c r="M26" s="654"/>
      <c r="N26" s="717"/>
      <c r="O26" s="755"/>
      <c r="P26" s="754"/>
      <c r="Q26" s="754"/>
      <c r="R26" s="561" t="s">
        <v>8</v>
      </c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</row>
    <row r="27" spans="1:41" ht="33" customHeight="1">
      <c r="A27" s="567" t="s">
        <v>85</v>
      </c>
      <c r="B27" s="555" t="s">
        <v>19</v>
      </c>
      <c r="C27" s="666">
        <v>0.3</v>
      </c>
      <c r="D27" s="649">
        <v>0.7</v>
      </c>
      <c r="E27" s="649"/>
      <c r="F27" s="687"/>
      <c r="G27" s="649"/>
      <c r="H27" s="649"/>
      <c r="I27" s="649"/>
      <c r="J27" s="649"/>
      <c r="K27" s="649"/>
      <c r="L27" s="649"/>
      <c r="M27" s="649"/>
      <c r="N27" s="708"/>
      <c r="O27" s="686"/>
      <c r="P27" s="749"/>
      <c r="Q27" s="749"/>
      <c r="R27" s="559" t="s">
        <v>8</v>
      </c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</row>
    <row r="28" spans="1:41" ht="33" customHeight="1">
      <c r="A28" s="567" t="s">
        <v>86</v>
      </c>
      <c r="B28" s="555" t="s">
        <v>19</v>
      </c>
      <c r="C28" s="664">
        <v>0.14</v>
      </c>
      <c r="D28" s="652">
        <v>0.1</v>
      </c>
      <c r="E28" s="652"/>
      <c r="F28" s="692"/>
      <c r="G28" s="652"/>
      <c r="H28" s="652"/>
      <c r="I28" s="652"/>
      <c r="J28" s="652"/>
      <c r="K28" s="652"/>
      <c r="L28" s="652"/>
      <c r="M28" s="652"/>
      <c r="N28" s="718"/>
      <c r="O28" s="691"/>
      <c r="P28" s="752"/>
      <c r="Q28" s="752"/>
      <c r="R28" s="559" t="s">
        <v>8</v>
      </c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</row>
    <row r="29" spans="1:41" ht="33" customHeight="1">
      <c r="A29" s="567" t="s">
        <v>34</v>
      </c>
      <c r="B29" s="555" t="s">
        <v>19</v>
      </c>
      <c r="C29" s="666">
        <v>23.4</v>
      </c>
      <c r="D29" s="649">
        <v>22.7</v>
      </c>
      <c r="E29" s="649"/>
      <c r="F29" s="687"/>
      <c r="G29" s="649"/>
      <c r="H29" s="649"/>
      <c r="I29" s="649"/>
      <c r="J29" s="649"/>
      <c r="K29" s="649"/>
      <c r="L29" s="649"/>
      <c r="M29" s="649"/>
      <c r="N29" s="708"/>
      <c r="O29" s="686"/>
      <c r="P29" s="749"/>
      <c r="Q29" s="749"/>
      <c r="R29" s="561" t="s">
        <v>8</v>
      </c>
      <c r="S29" s="351"/>
      <c r="T29" s="351"/>
      <c r="U29" s="351"/>
      <c r="V29" s="351" t="s">
        <v>45</v>
      </c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</row>
    <row r="30" spans="1:41" ht="33" customHeight="1">
      <c r="A30" s="567" t="s">
        <v>35</v>
      </c>
      <c r="B30" s="555" t="s">
        <v>19</v>
      </c>
      <c r="C30" s="676">
        <v>1.771</v>
      </c>
      <c r="D30" s="656">
        <v>0.6</v>
      </c>
      <c r="E30" s="656"/>
      <c r="F30" s="771"/>
      <c r="G30" s="656"/>
      <c r="H30" s="656"/>
      <c r="I30" s="651"/>
      <c r="J30" s="651"/>
      <c r="K30" s="656"/>
      <c r="L30" s="656"/>
      <c r="M30" s="656"/>
      <c r="N30" s="723"/>
      <c r="O30" s="700"/>
      <c r="P30" s="760"/>
      <c r="Q30" s="760"/>
      <c r="R30" s="561" t="s">
        <v>8</v>
      </c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</row>
    <row r="31" spans="1:41" ht="33" customHeight="1">
      <c r="A31" s="567" t="s">
        <v>36</v>
      </c>
      <c r="B31" s="555" t="s">
        <v>19</v>
      </c>
      <c r="C31" s="664">
        <v>0.25</v>
      </c>
      <c r="D31" s="652">
        <v>0.34</v>
      </c>
      <c r="E31" s="652"/>
      <c r="F31" s="692"/>
      <c r="G31" s="652"/>
      <c r="H31" s="652"/>
      <c r="I31" s="652"/>
      <c r="J31" s="651"/>
      <c r="K31" s="652"/>
      <c r="L31" s="652"/>
      <c r="M31" s="652"/>
      <c r="N31" s="718"/>
      <c r="O31" s="691"/>
      <c r="P31" s="752"/>
      <c r="Q31" s="752"/>
      <c r="R31" s="561" t="s">
        <v>8</v>
      </c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</row>
    <row r="32" spans="1:41" ht="33" customHeight="1">
      <c r="A32" s="567" t="s">
        <v>37</v>
      </c>
      <c r="B32" s="555" t="s">
        <v>19</v>
      </c>
      <c r="C32" s="676">
        <v>0.116</v>
      </c>
      <c r="D32" s="656">
        <v>0.1</v>
      </c>
      <c r="E32" s="656"/>
      <c r="F32" s="771"/>
      <c r="G32" s="656"/>
      <c r="H32" s="656"/>
      <c r="I32" s="656"/>
      <c r="J32" s="656"/>
      <c r="K32" s="656"/>
      <c r="L32" s="656"/>
      <c r="M32" s="656"/>
      <c r="N32" s="723"/>
      <c r="O32" s="691"/>
      <c r="P32" s="752"/>
      <c r="Q32" s="752"/>
      <c r="R32" s="562" t="s">
        <v>115</v>
      </c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</row>
    <row r="33" spans="1:41" ht="33" customHeight="1">
      <c r="A33" s="567" t="s">
        <v>38</v>
      </c>
      <c r="B33" s="555" t="s">
        <v>19</v>
      </c>
      <c r="C33" s="664">
        <v>4.68</v>
      </c>
      <c r="D33" s="652">
        <v>6.78</v>
      </c>
      <c r="E33" s="652"/>
      <c r="F33" s="696"/>
      <c r="G33" s="652"/>
      <c r="H33" s="652"/>
      <c r="I33" s="652"/>
      <c r="J33" s="651"/>
      <c r="K33" s="652"/>
      <c r="L33" s="652"/>
      <c r="M33" s="652"/>
      <c r="N33" s="718"/>
      <c r="O33" s="691"/>
      <c r="P33" s="752"/>
      <c r="Q33" s="752"/>
      <c r="R33" s="561" t="s">
        <v>8</v>
      </c>
      <c r="S33" s="351" t="s">
        <v>45</v>
      </c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</row>
    <row r="34" spans="1:18" ht="33" customHeight="1">
      <c r="A34" s="567" t="s">
        <v>51</v>
      </c>
      <c r="B34" s="555" t="s">
        <v>19</v>
      </c>
      <c r="C34" s="675" t="s">
        <v>50</v>
      </c>
      <c r="D34" s="655" t="s">
        <v>125</v>
      </c>
      <c r="E34" s="675" t="s">
        <v>50</v>
      </c>
      <c r="F34" s="675" t="s">
        <v>50</v>
      </c>
      <c r="G34" s="656"/>
      <c r="H34" s="656" t="s">
        <v>8</v>
      </c>
      <c r="I34" s="656" t="s">
        <v>50</v>
      </c>
      <c r="J34" s="651"/>
      <c r="K34" s="656" t="s">
        <v>50</v>
      </c>
      <c r="L34" s="656" t="s">
        <v>8</v>
      </c>
      <c r="M34" s="652"/>
      <c r="N34" s="656" t="s">
        <v>8</v>
      </c>
      <c r="O34" s="756"/>
      <c r="P34" s="752"/>
      <c r="Q34" s="757"/>
      <c r="R34" s="561" t="s">
        <v>116</v>
      </c>
    </row>
    <row r="35" spans="1:25" ht="33" customHeight="1">
      <c r="A35" s="567" t="s">
        <v>53</v>
      </c>
      <c r="B35" s="555" t="s">
        <v>19</v>
      </c>
      <c r="C35" s="675" t="s">
        <v>50</v>
      </c>
      <c r="D35" s="652" t="s">
        <v>154</v>
      </c>
      <c r="E35" s="675" t="s">
        <v>50</v>
      </c>
      <c r="F35" s="675" t="s">
        <v>50</v>
      </c>
      <c r="G35" s="652"/>
      <c r="H35" s="652" t="s">
        <v>8</v>
      </c>
      <c r="I35" s="652" t="s">
        <v>50</v>
      </c>
      <c r="J35" s="651"/>
      <c r="K35" s="652" t="s">
        <v>50</v>
      </c>
      <c r="L35" s="652" t="s">
        <v>8</v>
      </c>
      <c r="M35" s="652"/>
      <c r="N35" s="652" t="s">
        <v>8</v>
      </c>
      <c r="O35" s="756"/>
      <c r="P35" s="752"/>
      <c r="Q35" s="757"/>
      <c r="R35" s="561" t="s">
        <v>118</v>
      </c>
      <c r="S35" s="349" t="s">
        <v>45</v>
      </c>
      <c r="Y35" s="349" t="s">
        <v>45</v>
      </c>
    </row>
    <row r="36" spans="1:23" ht="33" customHeight="1">
      <c r="A36" s="567" t="s">
        <v>54</v>
      </c>
      <c r="B36" s="555" t="s">
        <v>19</v>
      </c>
      <c r="C36" s="675" t="s">
        <v>50</v>
      </c>
      <c r="D36" s="652" t="s">
        <v>108</v>
      </c>
      <c r="E36" s="675" t="s">
        <v>50</v>
      </c>
      <c r="F36" s="675" t="s">
        <v>50</v>
      </c>
      <c r="G36" s="654"/>
      <c r="H36" s="652" t="s">
        <v>8</v>
      </c>
      <c r="I36" s="652" t="s">
        <v>50</v>
      </c>
      <c r="J36" s="651"/>
      <c r="K36" s="652" t="s">
        <v>50</v>
      </c>
      <c r="L36" s="652" t="s">
        <v>8</v>
      </c>
      <c r="M36" s="654"/>
      <c r="N36" s="652" t="s">
        <v>8</v>
      </c>
      <c r="O36" s="755"/>
      <c r="P36" s="770"/>
      <c r="Q36" s="754"/>
      <c r="R36" s="561" t="s">
        <v>119</v>
      </c>
      <c r="W36" s="349" t="s">
        <v>45</v>
      </c>
    </row>
    <row r="37" spans="1:22" ht="33" customHeight="1">
      <c r="A37" s="567" t="s">
        <v>55</v>
      </c>
      <c r="B37" s="555" t="s">
        <v>19</v>
      </c>
      <c r="C37" s="675" t="s">
        <v>50</v>
      </c>
      <c r="D37" s="657">
        <v>0.0043</v>
      </c>
      <c r="E37" s="675" t="s">
        <v>50</v>
      </c>
      <c r="F37" s="675" t="s">
        <v>50</v>
      </c>
      <c r="G37" s="657"/>
      <c r="H37" s="657" t="s">
        <v>50</v>
      </c>
      <c r="I37" s="657" t="s">
        <v>50</v>
      </c>
      <c r="J37" s="657"/>
      <c r="K37" s="657" t="s">
        <v>50</v>
      </c>
      <c r="L37" s="657" t="s">
        <v>8</v>
      </c>
      <c r="M37" s="657"/>
      <c r="N37" s="657" t="s">
        <v>8</v>
      </c>
      <c r="O37" s="758"/>
      <c r="P37" s="759"/>
      <c r="Q37" s="759"/>
      <c r="R37" s="561" t="s">
        <v>120</v>
      </c>
      <c r="V37" s="349" t="s">
        <v>45</v>
      </c>
    </row>
    <row r="38" spans="1:23" ht="33" customHeight="1">
      <c r="A38" s="567" t="s">
        <v>56</v>
      </c>
      <c r="B38" s="555" t="s">
        <v>19</v>
      </c>
      <c r="C38" s="675" t="s">
        <v>50</v>
      </c>
      <c r="D38" s="657" t="s">
        <v>108</v>
      </c>
      <c r="E38" s="675" t="s">
        <v>50</v>
      </c>
      <c r="F38" s="675" t="s">
        <v>50</v>
      </c>
      <c r="G38" s="657"/>
      <c r="H38" s="656" t="s">
        <v>50</v>
      </c>
      <c r="I38" s="656" t="s">
        <v>50</v>
      </c>
      <c r="J38" s="656"/>
      <c r="K38" s="656" t="s">
        <v>50</v>
      </c>
      <c r="L38" s="656" t="s">
        <v>8</v>
      </c>
      <c r="M38" s="656"/>
      <c r="N38" s="656" t="s">
        <v>8</v>
      </c>
      <c r="O38" s="758"/>
      <c r="P38" s="757"/>
      <c r="Q38" s="759"/>
      <c r="R38" s="561" t="s">
        <v>120</v>
      </c>
      <c r="T38" s="349" t="s">
        <v>45</v>
      </c>
      <c r="W38" s="349" t="s">
        <v>45</v>
      </c>
    </row>
    <row r="39" spans="1:18" ht="33" customHeight="1">
      <c r="A39" s="567" t="s">
        <v>57</v>
      </c>
      <c r="B39" s="555" t="s">
        <v>19</v>
      </c>
      <c r="C39" s="675" t="s">
        <v>50</v>
      </c>
      <c r="D39" s="657">
        <v>0.0003</v>
      </c>
      <c r="E39" s="675" t="s">
        <v>50</v>
      </c>
      <c r="F39" s="675" t="s">
        <v>50</v>
      </c>
      <c r="G39" s="657"/>
      <c r="H39" s="657" t="s">
        <v>50</v>
      </c>
      <c r="I39" s="657" t="s">
        <v>50</v>
      </c>
      <c r="J39" s="657"/>
      <c r="K39" s="657" t="s">
        <v>50</v>
      </c>
      <c r="L39" s="657" t="s">
        <v>8</v>
      </c>
      <c r="M39" s="657"/>
      <c r="N39" s="657" t="s">
        <v>8</v>
      </c>
      <c r="O39" s="756"/>
      <c r="P39" s="757"/>
      <c r="Q39" s="757"/>
      <c r="R39" s="561" t="s">
        <v>121</v>
      </c>
    </row>
    <row r="40" spans="1:18" ht="33" customHeight="1">
      <c r="A40" s="567" t="s">
        <v>141</v>
      </c>
      <c r="B40" s="555" t="s">
        <v>19</v>
      </c>
      <c r="C40" s="675" t="s">
        <v>50</v>
      </c>
      <c r="D40" s="652">
        <v>17.06</v>
      </c>
      <c r="E40" s="675" t="s">
        <v>50</v>
      </c>
      <c r="F40" s="675" t="s">
        <v>50</v>
      </c>
      <c r="G40" s="652"/>
      <c r="H40" s="652" t="s">
        <v>50</v>
      </c>
      <c r="I40" s="652" t="s">
        <v>50</v>
      </c>
      <c r="J40" s="652"/>
      <c r="K40" s="652" t="s">
        <v>50</v>
      </c>
      <c r="L40" s="652" t="s">
        <v>8</v>
      </c>
      <c r="M40" s="652"/>
      <c r="N40" s="652" t="s">
        <v>8</v>
      </c>
      <c r="O40" s="691"/>
      <c r="P40" s="752"/>
      <c r="Q40" s="752"/>
      <c r="R40" s="559" t="s">
        <v>8</v>
      </c>
    </row>
    <row r="41" spans="1:18" ht="33" customHeight="1">
      <c r="A41" s="567" t="s">
        <v>142</v>
      </c>
      <c r="B41" s="555" t="s">
        <v>19</v>
      </c>
      <c r="C41" s="675" t="s">
        <v>50</v>
      </c>
      <c r="D41" s="652">
        <v>5.12</v>
      </c>
      <c r="E41" s="675" t="s">
        <v>50</v>
      </c>
      <c r="F41" s="675" t="s">
        <v>50</v>
      </c>
      <c r="G41" s="652"/>
      <c r="H41" s="656" t="s">
        <v>50</v>
      </c>
      <c r="I41" s="656" t="s">
        <v>50</v>
      </c>
      <c r="J41" s="652"/>
      <c r="K41" s="656" t="s">
        <v>50</v>
      </c>
      <c r="L41" s="652" t="s">
        <v>8</v>
      </c>
      <c r="M41" s="652"/>
      <c r="N41" s="652" t="s">
        <v>8</v>
      </c>
      <c r="O41" s="691"/>
      <c r="P41" s="752"/>
      <c r="Q41" s="752"/>
      <c r="R41" s="559" t="s">
        <v>8</v>
      </c>
    </row>
    <row r="42" spans="1:24" ht="33" customHeight="1">
      <c r="A42" s="905" t="s">
        <v>88</v>
      </c>
      <c r="B42" s="906" t="s">
        <v>19</v>
      </c>
      <c r="C42" s="686">
        <v>3.9</v>
      </c>
      <c r="D42" s="743">
        <v>4.9</v>
      </c>
      <c r="E42" s="743"/>
      <c r="F42" s="907"/>
      <c r="G42" s="743"/>
      <c r="H42" s="743"/>
      <c r="I42" s="743"/>
      <c r="J42" s="743"/>
      <c r="K42" s="743"/>
      <c r="L42" s="743"/>
      <c r="M42" s="743"/>
      <c r="N42" s="908"/>
      <c r="O42" s="686"/>
      <c r="P42" s="749"/>
      <c r="Q42" s="749"/>
      <c r="R42" s="909" t="s">
        <v>8</v>
      </c>
      <c r="X42" s="349" t="s">
        <v>45</v>
      </c>
    </row>
    <row r="43" spans="1:18" ht="33" customHeight="1">
      <c r="A43" s="638" t="s">
        <v>147</v>
      </c>
      <c r="B43" s="639" t="s">
        <v>19</v>
      </c>
      <c r="C43" s="686">
        <v>3.9</v>
      </c>
      <c r="D43" s="659">
        <v>4.6</v>
      </c>
      <c r="E43" s="649"/>
      <c r="F43" s="698"/>
      <c r="G43" s="649"/>
      <c r="H43" s="649"/>
      <c r="I43" s="649"/>
      <c r="J43" s="649"/>
      <c r="K43" s="649"/>
      <c r="L43" s="649"/>
      <c r="M43" s="649"/>
      <c r="N43" s="708"/>
      <c r="O43" s="686"/>
      <c r="P43" s="749"/>
      <c r="Q43" s="749"/>
      <c r="R43" s="559" t="s">
        <v>8</v>
      </c>
    </row>
    <row r="44" spans="1:18" ht="33" customHeight="1">
      <c r="A44" s="642" t="s">
        <v>148</v>
      </c>
      <c r="B44" s="643" t="s">
        <v>149</v>
      </c>
      <c r="C44" s="700">
        <v>0.1142</v>
      </c>
      <c r="D44" s="661">
        <v>0.1221</v>
      </c>
      <c r="E44" s="656"/>
      <c r="F44" s="738"/>
      <c r="G44" s="656"/>
      <c r="H44" s="656"/>
      <c r="I44" s="656"/>
      <c r="J44" s="656"/>
      <c r="K44" s="656"/>
      <c r="L44" s="656"/>
      <c r="M44" s="656"/>
      <c r="N44" s="723"/>
      <c r="O44" s="700"/>
      <c r="P44" s="760"/>
      <c r="Q44" s="760"/>
      <c r="R44" s="559" t="s">
        <v>8</v>
      </c>
    </row>
    <row r="45" spans="1:18" ht="33" customHeight="1">
      <c r="A45" s="640" t="s">
        <v>150</v>
      </c>
      <c r="B45" s="641" t="s">
        <v>151</v>
      </c>
      <c r="C45" s="691">
        <v>2.94</v>
      </c>
      <c r="D45" s="660">
        <v>2.67</v>
      </c>
      <c r="E45" s="652"/>
      <c r="F45" s="737"/>
      <c r="G45" s="652"/>
      <c r="H45" s="652"/>
      <c r="I45" s="652"/>
      <c r="J45" s="652"/>
      <c r="K45" s="652"/>
      <c r="L45" s="652"/>
      <c r="M45" s="652"/>
      <c r="N45" s="718"/>
      <c r="O45" s="691"/>
      <c r="P45" s="752"/>
      <c r="Q45" s="752"/>
      <c r="R45" s="559" t="s">
        <v>8</v>
      </c>
    </row>
    <row r="46" spans="1:25" ht="33" customHeight="1">
      <c r="A46" s="903" t="s">
        <v>39</v>
      </c>
      <c r="B46" s="875" t="s">
        <v>19</v>
      </c>
      <c r="C46" s="883">
        <v>3.56</v>
      </c>
      <c r="D46" s="884">
        <v>3.74</v>
      </c>
      <c r="E46" s="884"/>
      <c r="F46" s="885"/>
      <c r="G46" s="884"/>
      <c r="H46" s="884"/>
      <c r="I46" s="884"/>
      <c r="J46" s="884"/>
      <c r="K46" s="884"/>
      <c r="L46" s="884"/>
      <c r="M46" s="884"/>
      <c r="N46" s="886"/>
      <c r="O46" s="883"/>
      <c r="P46" s="887"/>
      <c r="Q46" s="887"/>
      <c r="R46" s="904" t="s">
        <v>132</v>
      </c>
      <c r="Y46" s="349" t="s">
        <v>45</v>
      </c>
    </row>
    <row r="47" spans="1:20" ht="33" customHeight="1">
      <c r="A47" s="567" t="s">
        <v>40</v>
      </c>
      <c r="B47" s="555" t="s">
        <v>19</v>
      </c>
      <c r="C47" s="666">
        <v>1</v>
      </c>
      <c r="D47" s="649">
        <v>3.1</v>
      </c>
      <c r="E47" s="649"/>
      <c r="F47" s="698"/>
      <c r="G47" s="649"/>
      <c r="H47" s="649"/>
      <c r="I47" s="649"/>
      <c r="J47" s="649"/>
      <c r="K47" s="649"/>
      <c r="L47" s="649"/>
      <c r="M47" s="649"/>
      <c r="N47" s="708"/>
      <c r="O47" s="686"/>
      <c r="P47" s="749"/>
      <c r="Q47" s="749"/>
      <c r="R47" s="562" t="s">
        <v>122</v>
      </c>
      <c r="T47" s="349" t="s">
        <v>45</v>
      </c>
    </row>
    <row r="48" spans="1:20" ht="33" customHeight="1">
      <c r="A48" s="567" t="s">
        <v>41</v>
      </c>
      <c r="B48" s="556" t="s">
        <v>90</v>
      </c>
      <c r="C48" s="670">
        <v>11060</v>
      </c>
      <c r="D48" s="653">
        <v>5460</v>
      </c>
      <c r="E48" s="653"/>
      <c r="F48" s="694"/>
      <c r="G48" s="653"/>
      <c r="H48" s="653"/>
      <c r="I48" s="653"/>
      <c r="J48" s="653"/>
      <c r="K48" s="653"/>
      <c r="L48" s="653"/>
      <c r="M48" s="653"/>
      <c r="N48" s="715"/>
      <c r="O48" s="693"/>
      <c r="P48" s="753"/>
      <c r="Q48" s="753"/>
      <c r="R48" s="563" t="s">
        <v>123</v>
      </c>
      <c r="S48" s="349" t="s">
        <v>45</v>
      </c>
      <c r="T48" s="349" t="s">
        <v>45</v>
      </c>
    </row>
    <row r="49" spans="1:18" ht="33" customHeight="1">
      <c r="A49" s="569" t="s">
        <v>42</v>
      </c>
      <c r="B49" s="557" t="s">
        <v>90</v>
      </c>
      <c r="C49" s="670">
        <v>2530</v>
      </c>
      <c r="D49" s="653">
        <v>630</v>
      </c>
      <c r="E49" s="653"/>
      <c r="F49" s="694"/>
      <c r="G49" s="653"/>
      <c r="H49" s="724"/>
      <c r="I49" s="724"/>
      <c r="J49" s="724"/>
      <c r="K49" s="724"/>
      <c r="L49" s="653"/>
      <c r="M49" s="724"/>
      <c r="N49" s="726"/>
      <c r="O49" s="693"/>
      <c r="P49" s="753"/>
      <c r="Q49" s="753"/>
      <c r="R49" s="622" t="s">
        <v>124</v>
      </c>
    </row>
    <row r="50" spans="1:18" ht="33" customHeight="1">
      <c r="A50" s="569" t="s">
        <v>153</v>
      </c>
      <c r="B50" s="557" t="s">
        <v>90</v>
      </c>
      <c r="C50" s="671">
        <v>410</v>
      </c>
      <c r="D50" s="653">
        <v>200</v>
      </c>
      <c r="E50" s="653"/>
      <c r="F50" s="688"/>
      <c r="G50" s="653"/>
      <c r="H50" s="724"/>
      <c r="I50" s="724"/>
      <c r="J50" s="724"/>
      <c r="K50" s="724"/>
      <c r="L50" s="653"/>
      <c r="M50" s="724"/>
      <c r="N50" s="726"/>
      <c r="O50" s="693"/>
      <c r="P50" s="753"/>
      <c r="Q50" s="761"/>
      <c r="R50" s="622" t="s">
        <v>50</v>
      </c>
    </row>
    <row r="51" spans="1:18" ht="33" customHeight="1">
      <c r="A51" s="567" t="s">
        <v>97</v>
      </c>
      <c r="B51" s="556" t="s">
        <v>44</v>
      </c>
      <c r="C51" s="671">
        <v>8000</v>
      </c>
      <c r="D51" s="653">
        <v>116400</v>
      </c>
      <c r="E51" s="653"/>
      <c r="F51" s="694"/>
      <c r="G51" s="653"/>
      <c r="H51" s="653"/>
      <c r="I51" s="653"/>
      <c r="J51" s="653"/>
      <c r="K51" s="653"/>
      <c r="L51" s="653"/>
      <c r="M51" s="653"/>
      <c r="N51" s="715"/>
      <c r="O51" s="693"/>
      <c r="P51" s="741"/>
      <c r="Q51" s="761"/>
      <c r="R51" s="561" t="s">
        <v>8</v>
      </c>
    </row>
    <row r="52" spans="1:18" ht="33" customHeight="1">
      <c r="A52" s="910" t="s">
        <v>126</v>
      </c>
      <c r="B52" s="911" t="s">
        <v>44</v>
      </c>
      <c r="C52" s="679">
        <v>6000</v>
      </c>
      <c r="D52" s="724">
        <v>33600</v>
      </c>
      <c r="E52" s="724"/>
      <c r="F52" s="912"/>
      <c r="G52" s="724"/>
      <c r="H52" s="913"/>
      <c r="I52" s="913"/>
      <c r="J52" s="913"/>
      <c r="K52" s="913"/>
      <c r="L52" s="724"/>
      <c r="M52" s="913"/>
      <c r="N52" s="914"/>
      <c r="O52" s="915"/>
      <c r="P52" s="916"/>
      <c r="Q52" s="917"/>
      <c r="R52" s="918"/>
    </row>
    <row r="53" spans="1:18" ht="33" customHeight="1">
      <c r="A53" s="910" t="s">
        <v>95</v>
      </c>
      <c r="B53" s="911" t="s">
        <v>180</v>
      </c>
      <c r="C53" s="679">
        <v>0.1</v>
      </c>
      <c r="D53" s="919">
        <v>0.12</v>
      </c>
      <c r="E53" s="724"/>
      <c r="F53" s="912"/>
      <c r="G53" s="724"/>
      <c r="H53" s="913"/>
      <c r="I53" s="913"/>
      <c r="J53" s="913"/>
      <c r="K53" s="913"/>
      <c r="L53" s="724"/>
      <c r="M53" s="913"/>
      <c r="N53" s="914"/>
      <c r="O53" s="915"/>
      <c r="P53" s="916"/>
      <c r="Q53" s="917"/>
      <c r="R53" s="918"/>
    </row>
    <row r="54" spans="1:18" ht="33" customHeight="1" thickBot="1">
      <c r="A54" s="623" t="s">
        <v>179</v>
      </c>
      <c r="B54" s="624" t="s">
        <v>181</v>
      </c>
      <c r="C54" s="644">
        <v>53</v>
      </c>
      <c r="D54" s="658">
        <v>85</v>
      </c>
      <c r="E54" s="658"/>
      <c r="F54" s="699"/>
      <c r="G54" s="658"/>
      <c r="H54" s="682"/>
      <c r="I54" s="682"/>
      <c r="J54" s="682"/>
      <c r="K54" s="682"/>
      <c r="L54" s="744"/>
      <c r="M54" s="682"/>
      <c r="N54" s="683"/>
      <c r="O54" s="762"/>
      <c r="P54" s="763"/>
      <c r="Q54" s="764"/>
      <c r="R54" s="626" t="s">
        <v>145</v>
      </c>
    </row>
    <row r="55" spans="1:25" ht="33" customHeight="1" hidden="1" thickBot="1">
      <c r="A55" s="437" t="s">
        <v>95</v>
      </c>
      <c r="B55" s="438" t="s">
        <v>96</v>
      </c>
      <c r="C55" s="446"/>
      <c r="D55" s="446"/>
      <c r="E55" s="440"/>
      <c r="F55" s="441"/>
      <c r="G55" s="441">
        <v>2200</v>
      </c>
      <c r="H55" s="441"/>
      <c r="I55" s="441">
        <v>12600</v>
      </c>
      <c r="J55" s="441"/>
      <c r="K55" s="441"/>
      <c r="L55" s="441"/>
      <c r="M55" s="441"/>
      <c r="N55" s="441"/>
      <c r="O55" s="442">
        <f>MAX(C55:N55)</f>
        <v>12600</v>
      </c>
      <c r="P55" s="441">
        <f>MIN(C55:N55)</f>
        <v>2200</v>
      </c>
      <c r="Q55" s="441">
        <f>AVERAGE(C55:N55)</f>
        <v>7400</v>
      </c>
      <c r="R55" s="443" t="s">
        <v>8</v>
      </c>
      <c r="Y55" s="349" t="s">
        <v>8</v>
      </c>
    </row>
    <row r="56" spans="1:21" ht="33" customHeight="1">
      <c r="A56" s="570" t="s">
        <v>106</v>
      </c>
      <c r="B56" s="571"/>
      <c r="C56" s="572"/>
      <c r="D56" s="572"/>
      <c r="E56" s="573"/>
      <c r="F56" s="573"/>
      <c r="G56" s="573"/>
      <c r="H56" s="573"/>
      <c r="I56" s="573"/>
      <c r="J56" s="407"/>
      <c r="K56" s="574"/>
      <c r="L56" s="407"/>
      <c r="M56" s="573"/>
      <c r="N56" s="573"/>
      <c r="O56" s="573"/>
      <c r="P56" s="573"/>
      <c r="Q56" s="573"/>
      <c r="R56" s="573"/>
      <c r="U56" s="349" t="s">
        <v>45</v>
      </c>
    </row>
    <row r="57" spans="1:22" ht="33" customHeight="1">
      <c r="A57" s="570" t="s">
        <v>140</v>
      </c>
      <c r="B57" s="572"/>
      <c r="C57" s="575"/>
      <c r="D57" s="575"/>
      <c r="E57" s="572"/>
      <c r="F57" s="407" t="s">
        <v>45</v>
      </c>
      <c r="G57" s="572"/>
      <c r="H57" s="407"/>
      <c r="I57" s="572"/>
      <c r="J57" s="572" t="s">
        <v>45</v>
      </c>
      <c r="K57" s="572"/>
      <c r="L57" s="572"/>
      <c r="M57" s="572"/>
      <c r="N57" s="572"/>
      <c r="O57" s="349" t="s">
        <v>45</v>
      </c>
      <c r="P57" s="407"/>
      <c r="Q57" s="407"/>
      <c r="R57" s="578"/>
      <c r="V57" s="349" t="s">
        <v>45</v>
      </c>
    </row>
    <row r="58" spans="1:23" ht="33" customHeight="1">
      <c r="A58" s="575" t="s">
        <v>130</v>
      </c>
      <c r="B58" s="575"/>
      <c r="C58" s="576"/>
      <c r="D58" s="576"/>
      <c r="E58" s="575"/>
      <c r="F58" s="575"/>
      <c r="G58" s="576"/>
      <c r="H58" s="576"/>
      <c r="I58" s="577"/>
      <c r="J58" s="576"/>
      <c r="K58" s="576"/>
      <c r="L58" s="576" t="s">
        <v>45</v>
      </c>
      <c r="M58" s="576"/>
      <c r="N58" s="576"/>
      <c r="O58" s="576"/>
      <c r="P58" s="576"/>
      <c r="Q58" s="407"/>
      <c r="R58" s="407" t="s">
        <v>45</v>
      </c>
      <c r="W58" s="349" t="s">
        <v>45</v>
      </c>
    </row>
    <row r="59" spans="1:16" ht="24" customHeight="1">
      <c r="A59" s="577" t="s">
        <v>146</v>
      </c>
      <c r="B59" s="577"/>
      <c r="C59" s="576"/>
      <c r="D59" s="576"/>
      <c r="E59" s="450"/>
      <c r="F59" s="450"/>
      <c r="G59" s="450"/>
      <c r="H59" s="450"/>
      <c r="I59" s="450"/>
      <c r="J59" s="450"/>
      <c r="K59" s="450"/>
      <c r="L59" s="450"/>
      <c r="M59" s="450"/>
      <c r="N59" s="450"/>
      <c r="O59" s="450"/>
      <c r="P59" s="450"/>
    </row>
    <row r="60" spans="1:19" ht="24" customHeight="1">
      <c r="A60" s="450"/>
      <c r="B60" s="450"/>
      <c r="E60" s="450"/>
      <c r="F60" s="450"/>
      <c r="G60" s="450" t="s">
        <v>45</v>
      </c>
      <c r="H60" s="450"/>
      <c r="I60" s="450"/>
      <c r="J60" s="450"/>
      <c r="K60" s="450"/>
      <c r="L60" s="450"/>
      <c r="M60" s="450"/>
      <c r="N60" s="450"/>
      <c r="O60" s="450"/>
      <c r="P60" s="450"/>
      <c r="Q60" s="349" t="s">
        <v>45</v>
      </c>
      <c r="S60" s="349" t="s">
        <v>45</v>
      </c>
    </row>
    <row r="61" spans="1:17" ht="24" customHeight="1">
      <c r="A61" s="349" t="s">
        <v>178</v>
      </c>
      <c r="C61" s="920" t="s">
        <v>177</v>
      </c>
      <c r="D61" s="920" t="s">
        <v>182</v>
      </c>
      <c r="Q61" s="349" t="s">
        <v>45</v>
      </c>
    </row>
    <row r="62" spans="3:15" ht="24" customHeight="1">
      <c r="C62" s="920"/>
      <c r="D62" s="920"/>
      <c r="O62" s="349" t="s">
        <v>45</v>
      </c>
    </row>
    <row r="63" spans="3:16" ht="24" customHeight="1">
      <c r="C63" s="920"/>
      <c r="D63" s="920"/>
      <c r="P63" s="349" t="s">
        <v>45</v>
      </c>
    </row>
    <row r="68" ht="24" customHeight="1">
      <c r="Q68" s="349" t="s">
        <v>45</v>
      </c>
    </row>
    <row r="69" spans="8:20" ht="24" customHeight="1">
      <c r="H69" s="349" t="s">
        <v>45</v>
      </c>
      <c r="T69" s="349" t="s">
        <v>45</v>
      </c>
    </row>
    <row r="70" ht="24" customHeight="1">
      <c r="Q70" s="349" t="s">
        <v>45</v>
      </c>
    </row>
    <row r="74" ht="24" customHeight="1">
      <c r="U74" s="349" t="s">
        <v>45</v>
      </c>
    </row>
    <row r="76" ht="24" customHeight="1">
      <c r="K76" s="349" t="s">
        <v>45</v>
      </c>
    </row>
    <row r="77" ht="24" customHeight="1">
      <c r="I77" s="349" t="s">
        <v>45</v>
      </c>
    </row>
    <row r="80" ht="24" customHeight="1">
      <c r="P80" s="349" t="s">
        <v>45</v>
      </c>
    </row>
    <row r="82" spans="5:10" ht="24" customHeight="1">
      <c r="E82" s="465"/>
      <c r="J82" s="349" t="s">
        <v>45</v>
      </c>
    </row>
    <row r="83" ht="24" customHeight="1">
      <c r="E83" s="466"/>
    </row>
    <row r="84" spans="3:5" ht="24" customHeight="1">
      <c r="C84" s="349" t="s">
        <v>45</v>
      </c>
      <c r="E84" s="466"/>
    </row>
    <row r="85" spans="5:7" ht="24" customHeight="1">
      <c r="E85" s="466"/>
      <c r="G85" s="349" t="s">
        <v>45</v>
      </c>
    </row>
    <row r="86" spans="4:6" ht="24" customHeight="1">
      <c r="D86" s="349" t="s">
        <v>45</v>
      </c>
      <c r="E86" s="465"/>
      <c r="F86" s="349" t="s">
        <v>45</v>
      </c>
    </row>
    <row r="87" ht="24" customHeight="1">
      <c r="E87" s="465"/>
    </row>
    <row r="88" ht="24" customHeight="1">
      <c r="E88" s="467"/>
    </row>
    <row r="95" ht="24" customHeight="1">
      <c r="B95" s="349" t="s">
        <v>45</v>
      </c>
    </row>
    <row r="105" ht="24" customHeight="1">
      <c r="C105" s="349" t="s">
        <v>45</v>
      </c>
    </row>
  </sheetData>
  <sheetProtection/>
  <mergeCells count="2">
    <mergeCell ref="C61:C63"/>
    <mergeCell ref="D61:D6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4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M42"/>
  <sheetViews>
    <sheetView zoomScalePageLayoutView="0" workbookViewId="0" topLeftCell="A1">
      <pane xSplit="1" ySplit="1" topLeftCell="EZ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L10" sqref="FL10"/>
    </sheetView>
  </sheetViews>
  <sheetFormatPr defaultColWidth="8.8515625" defaultRowHeight="12.75"/>
  <cols>
    <col min="1" max="1" width="32.140625" style="0" customWidth="1"/>
    <col min="2" max="85" width="9.140625" style="0" hidden="1" customWidth="1"/>
    <col min="86" max="97" width="0" style="0" hidden="1" customWidth="1"/>
  </cols>
  <sheetData>
    <row r="1" spans="1:169" ht="24.75" thickBot="1">
      <c r="A1" s="337" t="s">
        <v>100</v>
      </c>
      <c r="B1" s="45">
        <v>37186</v>
      </c>
      <c r="C1" s="45">
        <v>37201</v>
      </c>
      <c r="D1" s="45">
        <v>37229</v>
      </c>
      <c r="E1" s="45">
        <v>37277</v>
      </c>
      <c r="F1" s="45">
        <v>37298</v>
      </c>
      <c r="G1" s="45">
        <v>37322</v>
      </c>
      <c r="H1" s="45">
        <v>37356</v>
      </c>
      <c r="I1" s="45">
        <v>37389</v>
      </c>
      <c r="J1" s="45">
        <v>37418</v>
      </c>
      <c r="K1" s="45">
        <v>37446</v>
      </c>
      <c r="L1" s="45">
        <v>37469</v>
      </c>
      <c r="M1" s="45">
        <v>37503</v>
      </c>
      <c r="N1" s="45">
        <v>37530</v>
      </c>
      <c r="O1" s="45">
        <v>37566</v>
      </c>
      <c r="P1" s="45">
        <v>37594</v>
      </c>
      <c r="Q1" s="45">
        <v>37642</v>
      </c>
      <c r="R1" s="45">
        <v>37663</v>
      </c>
      <c r="S1" s="45">
        <v>37687</v>
      </c>
      <c r="T1" s="45">
        <v>37721</v>
      </c>
      <c r="U1" s="45">
        <v>37754</v>
      </c>
      <c r="V1" s="45">
        <v>37783</v>
      </c>
      <c r="W1" s="45">
        <v>37811</v>
      </c>
      <c r="X1" s="45">
        <v>37834</v>
      </c>
      <c r="Y1" s="45">
        <v>37874</v>
      </c>
      <c r="Z1" s="249">
        <v>37895</v>
      </c>
      <c r="AA1" s="250">
        <v>37926</v>
      </c>
      <c r="AB1" s="250">
        <v>37956</v>
      </c>
      <c r="AC1" s="250">
        <v>37987</v>
      </c>
      <c r="AD1" s="250">
        <v>38018</v>
      </c>
      <c r="AE1" s="250">
        <v>38047</v>
      </c>
      <c r="AF1" s="250">
        <v>38078</v>
      </c>
      <c r="AG1" s="250">
        <v>38108</v>
      </c>
      <c r="AH1" s="250">
        <v>38139</v>
      </c>
      <c r="AI1" s="250">
        <v>38169</v>
      </c>
      <c r="AJ1" s="250">
        <v>38200</v>
      </c>
      <c r="AK1" s="251">
        <v>38231</v>
      </c>
      <c r="AL1" s="249">
        <v>38261</v>
      </c>
      <c r="AM1" s="250">
        <v>38292</v>
      </c>
      <c r="AN1" s="250">
        <v>38322</v>
      </c>
      <c r="AO1" s="250">
        <v>38353</v>
      </c>
      <c r="AP1" s="250">
        <v>38384</v>
      </c>
      <c r="AQ1" s="250">
        <v>38413</v>
      </c>
      <c r="AR1" s="250">
        <v>38443</v>
      </c>
      <c r="AS1" s="250">
        <v>38473</v>
      </c>
      <c r="AT1" s="250">
        <v>38504</v>
      </c>
      <c r="AU1" s="250">
        <v>38534</v>
      </c>
      <c r="AV1" s="250">
        <v>38565</v>
      </c>
      <c r="AW1" s="251">
        <v>38596</v>
      </c>
      <c r="AX1" s="332">
        <v>38626</v>
      </c>
      <c r="AY1" s="333">
        <v>38657</v>
      </c>
      <c r="AZ1" s="333">
        <v>38687</v>
      </c>
      <c r="BA1" s="333">
        <v>38718</v>
      </c>
      <c r="BB1" s="333">
        <v>38749</v>
      </c>
      <c r="BC1" s="333">
        <v>38778</v>
      </c>
      <c r="BD1" s="333">
        <v>38808</v>
      </c>
      <c r="BE1" s="333">
        <v>38838</v>
      </c>
      <c r="BF1" s="333">
        <v>38869</v>
      </c>
      <c r="BG1" s="333">
        <v>38899</v>
      </c>
      <c r="BH1" s="333">
        <v>38930</v>
      </c>
      <c r="BI1" s="334">
        <v>38961</v>
      </c>
      <c r="BJ1" s="335">
        <v>38991</v>
      </c>
      <c r="BK1" s="333">
        <v>39022</v>
      </c>
      <c r="BL1" s="333">
        <v>39052</v>
      </c>
      <c r="BM1" s="333">
        <v>39083</v>
      </c>
      <c r="BN1" s="333">
        <v>39114</v>
      </c>
      <c r="BO1" s="333">
        <v>39142</v>
      </c>
      <c r="BP1" s="333">
        <v>39173</v>
      </c>
      <c r="BQ1" s="333">
        <v>39203</v>
      </c>
      <c r="BR1" s="333">
        <v>39234</v>
      </c>
      <c r="BS1" s="333">
        <v>39264</v>
      </c>
      <c r="BT1" s="333">
        <v>39295</v>
      </c>
      <c r="BU1" s="336">
        <v>39326</v>
      </c>
      <c r="BV1" s="332">
        <v>39356</v>
      </c>
      <c r="BW1" s="333">
        <v>39387</v>
      </c>
      <c r="BX1" s="333">
        <v>39417</v>
      </c>
      <c r="BY1" s="333">
        <v>39448</v>
      </c>
      <c r="BZ1" s="333">
        <v>39479</v>
      </c>
      <c r="CA1" s="333">
        <v>39508</v>
      </c>
      <c r="CB1" s="333">
        <v>39539</v>
      </c>
      <c r="CC1" s="333">
        <v>39569</v>
      </c>
      <c r="CD1" s="333">
        <v>39600</v>
      </c>
      <c r="CE1" s="333">
        <v>39630</v>
      </c>
      <c r="CF1" s="333">
        <v>39661</v>
      </c>
      <c r="CG1" s="333">
        <v>39692</v>
      </c>
      <c r="CH1" s="333">
        <v>39722</v>
      </c>
      <c r="CI1" s="333">
        <v>39753</v>
      </c>
      <c r="CJ1" s="333">
        <v>39783</v>
      </c>
      <c r="CK1" s="333">
        <v>39814</v>
      </c>
      <c r="CL1" s="333">
        <v>39845</v>
      </c>
      <c r="CM1" s="333">
        <v>39873</v>
      </c>
      <c r="CN1" s="333">
        <v>39904</v>
      </c>
      <c r="CO1" s="333">
        <v>39934</v>
      </c>
      <c r="CP1" s="333">
        <v>39965</v>
      </c>
      <c r="CQ1" s="333">
        <v>39995</v>
      </c>
      <c r="CR1" s="333">
        <v>40026</v>
      </c>
      <c r="CS1" s="333">
        <v>40057</v>
      </c>
      <c r="CT1" s="333">
        <v>40087</v>
      </c>
      <c r="CU1" s="333">
        <v>40118</v>
      </c>
      <c r="CV1" s="333">
        <v>40148</v>
      </c>
      <c r="CW1" s="333">
        <v>40179</v>
      </c>
      <c r="CX1" s="333">
        <v>40210</v>
      </c>
      <c r="CY1" s="333">
        <v>40238</v>
      </c>
      <c r="CZ1" s="333">
        <v>40269</v>
      </c>
      <c r="DA1" s="333">
        <v>40299</v>
      </c>
      <c r="DB1" s="333">
        <v>40330</v>
      </c>
      <c r="DC1" s="333">
        <v>40360</v>
      </c>
      <c r="DD1" s="333">
        <v>40391</v>
      </c>
      <c r="DE1" s="333">
        <v>40422</v>
      </c>
      <c r="DF1" s="333">
        <v>40452</v>
      </c>
      <c r="DG1" s="333">
        <v>40483</v>
      </c>
      <c r="DH1" s="333">
        <v>40513</v>
      </c>
      <c r="DI1" s="333">
        <v>40544</v>
      </c>
      <c r="DJ1" s="333">
        <v>40575</v>
      </c>
      <c r="DK1" s="333">
        <v>40605</v>
      </c>
      <c r="DL1" s="333">
        <v>40637</v>
      </c>
      <c r="DM1" s="333">
        <v>40668</v>
      </c>
      <c r="DN1" s="333">
        <v>40700</v>
      </c>
      <c r="DO1" s="333">
        <v>40731</v>
      </c>
      <c r="DP1" s="333">
        <v>40763</v>
      </c>
      <c r="DQ1" s="333">
        <v>40795</v>
      </c>
      <c r="DR1" s="333">
        <v>40826</v>
      </c>
      <c r="DS1" s="333">
        <v>40858</v>
      </c>
      <c r="DT1" s="333">
        <v>40889</v>
      </c>
      <c r="DU1" s="333">
        <v>40921</v>
      </c>
      <c r="DV1" s="333">
        <v>40953</v>
      </c>
      <c r="DW1" s="333">
        <v>40983</v>
      </c>
      <c r="DX1" s="333">
        <v>41015</v>
      </c>
      <c r="DY1" s="333">
        <v>41046</v>
      </c>
      <c r="DZ1" s="333">
        <v>41078</v>
      </c>
      <c r="EA1" s="333">
        <v>41109</v>
      </c>
      <c r="EB1" s="333">
        <v>41141</v>
      </c>
      <c r="EC1" s="333">
        <v>41173</v>
      </c>
      <c r="ED1" s="333">
        <v>41204</v>
      </c>
      <c r="EE1" s="333">
        <v>41236</v>
      </c>
      <c r="EF1" s="333">
        <v>41267</v>
      </c>
      <c r="EG1" s="333">
        <v>41295</v>
      </c>
      <c r="EH1" s="333">
        <v>41307</v>
      </c>
      <c r="EI1" s="333">
        <v>41336</v>
      </c>
      <c r="EJ1" s="333">
        <v>41368</v>
      </c>
      <c r="EK1" s="333">
        <v>41399</v>
      </c>
      <c r="EL1" s="333">
        <v>41431</v>
      </c>
      <c r="EM1" s="333">
        <v>41462</v>
      </c>
      <c r="EN1" s="333">
        <v>41494</v>
      </c>
      <c r="EO1" s="333">
        <v>41526</v>
      </c>
      <c r="EP1" s="333">
        <v>41557</v>
      </c>
      <c r="EQ1" s="333">
        <v>41589</v>
      </c>
      <c r="ER1" s="333">
        <v>41620</v>
      </c>
      <c r="ES1" s="333">
        <v>41652</v>
      </c>
      <c r="ET1" s="333">
        <v>41684</v>
      </c>
      <c r="EU1" s="333">
        <v>41713</v>
      </c>
      <c r="EV1" s="333">
        <v>41745</v>
      </c>
      <c r="EW1" s="333">
        <v>41776</v>
      </c>
      <c r="EX1" s="333">
        <v>41808</v>
      </c>
      <c r="EY1" s="333">
        <v>41839</v>
      </c>
      <c r="EZ1" s="333">
        <v>41871</v>
      </c>
      <c r="FA1" s="333">
        <v>41903</v>
      </c>
      <c r="FB1" s="333">
        <v>41934</v>
      </c>
      <c r="FC1" s="333">
        <v>41966</v>
      </c>
      <c r="FD1" s="333">
        <v>41997</v>
      </c>
      <c r="FE1" s="333">
        <v>42029</v>
      </c>
      <c r="FF1" s="333">
        <v>42061</v>
      </c>
      <c r="FG1" s="333">
        <v>42090</v>
      </c>
      <c r="FH1" s="333">
        <v>42122</v>
      </c>
      <c r="FI1" s="333">
        <v>42153</v>
      </c>
      <c r="FJ1" s="333">
        <v>42185</v>
      </c>
      <c r="FK1" s="333">
        <v>42186</v>
      </c>
      <c r="FL1" s="333">
        <v>42218</v>
      </c>
      <c r="FM1" s="333">
        <v>42250</v>
      </c>
    </row>
    <row r="2" spans="1:169" ht="24">
      <c r="A2" s="344" t="s">
        <v>101</v>
      </c>
      <c r="B2" s="338">
        <f>'2545'!C8</f>
        <v>42.9</v>
      </c>
      <c r="C2" s="338">
        <f>'2545'!D8</f>
        <v>101</v>
      </c>
      <c r="D2" s="338">
        <f>'2545'!E8</f>
        <v>40.3</v>
      </c>
      <c r="E2" s="338">
        <f>'2545'!F8</f>
        <v>72.4</v>
      </c>
      <c r="F2" s="338">
        <f>'2545'!G8</f>
        <v>181</v>
      </c>
      <c r="G2" s="338">
        <f>'2545'!H8</f>
        <v>113</v>
      </c>
      <c r="H2" s="338">
        <f>'2545'!I8</f>
        <v>102</v>
      </c>
      <c r="I2" s="338">
        <f>'2545'!J8</f>
        <v>237</v>
      </c>
      <c r="J2" s="338">
        <f>'2545'!K8</f>
        <v>116</v>
      </c>
      <c r="K2" s="338">
        <f>'2545'!L8</f>
        <v>103</v>
      </c>
      <c r="L2" s="338">
        <f>'2545'!M8</f>
        <v>118</v>
      </c>
      <c r="M2" s="338">
        <f>'2545'!N8</f>
        <v>152</v>
      </c>
      <c r="N2" s="338">
        <f>'2546'!C10</f>
        <v>84.1</v>
      </c>
      <c r="O2" s="338">
        <f>'2546'!D10</f>
        <v>58.5</v>
      </c>
      <c r="P2" s="338">
        <f>'2546'!E10</f>
        <v>39.1</v>
      </c>
      <c r="Q2" s="338">
        <f>'2546'!F10</f>
        <v>24.3</v>
      </c>
      <c r="R2" s="338">
        <f>'2546'!G10</f>
        <v>137</v>
      </c>
      <c r="S2" s="338">
        <f>'2546'!H10</f>
        <v>93.7</v>
      </c>
      <c r="T2" s="338">
        <f>'2546'!I10</f>
        <v>54</v>
      </c>
      <c r="U2" s="338">
        <f>'2546'!J10</f>
        <v>116</v>
      </c>
      <c r="V2" s="338">
        <f>'2546'!K10</f>
        <v>88.5</v>
      </c>
      <c r="W2" s="338">
        <f>'2546'!L10</f>
        <v>101</v>
      </c>
      <c r="X2" s="338">
        <f>'2546'!M10</f>
        <v>122</v>
      </c>
      <c r="Y2" s="338">
        <f>'2546'!N10</f>
        <v>145</v>
      </c>
      <c r="Z2" s="338">
        <f>'2547'!C10</f>
        <v>59.7</v>
      </c>
      <c r="AA2" s="338">
        <f>'2547'!D10</f>
        <v>115</v>
      </c>
      <c r="AB2" s="338">
        <f>'2547'!E10</f>
        <v>120</v>
      </c>
      <c r="AC2" s="338">
        <f>'2547'!F10</f>
        <v>47.4</v>
      </c>
      <c r="AD2" s="338">
        <f>'2547'!G10</f>
        <v>105</v>
      </c>
      <c r="AE2" s="338">
        <f>'2547'!H10</f>
        <v>100</v>
      </c>
      <c r="AF2" s="338">
        <f>'2547'!I10</f>
        <v>107.3</v>
      </c>
      <c r="AG2" s="338">
        <f>'2547'!J10</f>
        <v>69.3</v>
      </c>
      <c r="AH2" s="338">
        <f>'2547'!K10</f>
        <v>84.9</v>
      </c>
      <c r="AI2" s="338">
        <f>'2547'!L10</f>
        <v>69.9</v>
      </c>
      <c r="AJ2" s="338">
        <f>'2547'!M10</f>
        <v>150</v>
      </c>
      <c r="AK2" s="338">
        <f>'2547'!N10</f>
        <v>102</v>
      </c>
      <c r="AL2" s="338" t="e">
        <f>#REF!</f>
        <v>#REF!</v>
      </c>
      <c r="AM2" s="338" t="e">
        <f>#REF!</f>
        <v>#REF!</v>
      </c>
      <c r="AN2" s="338" t="e">
        <f>#REF!</f>
        <v>#REF!</v>
      </c>
      <c r="AO2" s="338" t="e">
        <f>#REF!</f>
        <v>#REF!</v>
      </c>
      <c r="AP2" s="338" t="e">
        <f>#REF!</f>
        <v>#REF!</v>
      </c>
      <c r="AQ2" s="338" t="e">
        <f>#REF!</f>
        <v>#REF!</v>
      </c>
      <c r="AR2" s="338" t="e">
        <f>#REF!</f>
        <v>#REF!</v>
      </c>
      <c r="AS2" s="338" t="e">
        <f>#REF!</f>
        <v>#REF!</v>
      </c>
      <c r="AT2" s="338" t="e">
        <f>#REF!</f>
        <v>#REF!</v>
      </c>
      <c r="AU2" s="338" t="e">
        <f>#REF!</f>
        <v>#REF!</v>
      </c>
      <c r="AV2" s="338" t="e">
        <f>#REF!</f>
        <v>#REF!</v>
      </c>
      <c r="AW2" s="338" t="e">
        <f>#REF!</f>
        <v>#REF!</v>
      </c>
      <c r="AX2" s="338" t="e">
        <f>#REF!</f>
        <v>#REF!</v>
      </c>
      <c r="AY2" s="338" t="e">
        <f>#REF!</f>
        <v>#REF!</v>
      </c>
      <c r="AZ2" s="338" t="e">
        <f>#REF!</f>
        <v>#REF!</v>
      </c>
      <c r="BA2" s="338" t="e">
        <f>#REF!</f>
        <v>#REF!</v>
      </c>
      <c r="BB2" s="338" t="e">
        <f>#REF!</f>
        <v>#REF!</v>
      </c>
      <c r="BC2" s="338" t="e">
        <f>#REF!</f>
        <v>#REF!</v>
      </c>
      <c r="BD2" s="338" t="e">
        <f>#REF!</f>
        <v>#REF!</v>
      </c>
      <c r="BE2" s="338" t="e">
        <f>#REF!</f>
        <v>#REF!</v>
      </c>
      <c r="BF2" s="338" t="e">
        <f>#REF!</f>
        <v>#REF!</v>
      </c>
      <c r="BG2" s="338" t="e">
        <f>#REF!</f>
        <v>#REF!</v>
      </c>
      <c r="BH2" s="338" t="e">
        <f>#REF!</f>
        <v>#REF!</v>
      </c>
      <c r="BI2" s="338" t="e">
        <f>#REF!</f>
        <v>#REF!</v>
      </c>
      <c r="BJ2" s="338" t="e">
        <f>#REF!</f>
        <v>#REF!</v>
      </c>
      <c r="BK2" s="338" t="e">
        <f>#REF!</f>
        <v>#REF!</v>
      </c>
      <c r="BL2" s="338" t="e">
        <f>#REF!</f>
        <v>#REF!</v>
      </c>
      <c r="BM2" s="338" t="e">
        <f>#REF!</f>
        <v>#REF!</v>
      </c>
      <c r="BN2" s="338" t="e">
        <f>#REF!</f>
        <v>#REF!</v>
      </c>
      <c r="BO2" s="338" t="e">
        <f>#REF!</f>
        <v>#REF!</v>
      </c>
      <c r="BP2" s="338" t="e">
        <f>#REF!</f>
        <v>#REF!</v>
      </c>
      <c r="BQ2" s="338" t="e">
        <f>#REF!</f>
        <v>#REF!</v>
      </c>
      <c r="BR2" s="338" t="e">
        <f>#REF!</f>
        <v>#REF!</v>
      </c>
      <c r="BS2" s="338" t="e">
        <f>#REF!</f>
        <v>#REF!</v>
      </c>
      <c r="BT2" s="338" t="e">
        <f>#REF!</f>
        <v>#REF!</v>
      </c>
      <c r="BU2" s="338" t="e">
        <f>#REF!</f>
        <v>#REF!</v>
      </c>
      <c r="BV2" s="338" t="e">
        <f>#REF!</f>
        <v>#REF!</v>
      </c>
      <c r="BW2" s="338" t="e">
        <f>#REF!</f>
        <v>#REF!</v>
      </c>
      <c r="BX2" s="338" t="e">
        <f>#REF!</f>
        <v>#REF!</v>
      </c>
      <c r="BY2" s="338" t="e">
        <f>#REF!</f>
        <v>#REF!</v>
      </c>
      <c r="BZ2" s="338" t="e">
        <f>#REF!</f>
        <v>#REF!</v>
      </c>
      <c r="CA2" s="338" t="e">
        <f>#REF!</f>
        <v>#REF!</v>
      </c>
      <c r="CB2" s="338" t="e">
        <f>#REF!</f>
        <v>#REF!</v>
      </c>
      <c r="CC2" s="338" t="e">
        <f>#REF!</f>
        <v>#REF!</v>
      </c>
      <c r="CD2" s="338" t="e">
        <f>#REF!</f>
        <v>#REF!</v>
      </c>
      <c r="CE2" s="338" t="e">
        <f>#REF!</f>
        <v>#REF!</v>
      </c>
      <c r="CF2" s="338" t="e">
        <f>#REF!</f>
        <v>#REF!</v>
      </c>
      <c r="CG2" s="338" t="e">
        <f>#REF!</f>
        <v>#REF!</v>
      </c>
      <c r="CH2" s="338" t="e">
        <f>#REF!</f>
        <v>#REF!</v>
      </c>
      <c r="CI2" s="338" t="e">
        <f>#REF!</f>
        <v>#REF!</v>
      </c>
      <c r="CJ2" s="338" t="e">
        <f>#REF!</f>
        <v>#REF!</v>
      </c>
      <c r="CK2" s="338" t="e">
        <f>#REF!</f>
        <v>#REF!</v>
      </c>
      <c r="CL2" s="338" t="e">
        <f>#REF!</f>
        <v>#REF!</v>
      </c>
      <c r="CM2" s="338" t="e">
        <f>#REF!</f>
        <v>#REF!</v>
      </c>
      <c r="CN2" s="338" t="e">
        <f>#REF!</f>
        <v>#REF!</v>
      </c>
      <c r="CO2" s="338" t="e">
        <f>#REF!</f>
        <v>#REF!</v>
      </c>
      <c r="CP2" s="338" t="e">
        <f>#REF!</f>
        <v>#REF!</v>
      </c>
      <c r="CQ2" s="338" t="e">
        <f>#REF!</f>
        <v>#REF!</v>
      </c>
      <c r="CR2" s="338" t="e">
        <f>#REF!</f>
        <v>#REF!</v>
      </c>
      <c r="CS2" s="338" t="e">
        <f>#REF!</f>
        <v>#REF!</v>
      </c>
      <c r="CT2" s="338" t="e">
        <f>#REF!</f>
        <v>#REF!</v>
      </c>
      <c r="CU2" s="338" t="e">
        <f>#REF!</f>
        <v>#REF!</v>
      </c>
      <c r="CV2" s="338" t="e">
        <f>#REF!</f>
        <v>#REF!</v>
      </c>
      <c r="CW2" s="338" t="e">
        <f>#REF!</f>
        <v>#REF!</v>
      </c>
      <c r="CX2" s="338" t="e">
        <f>#REF!</f>
        <v>#REF!</v>
      </c>
      <c r="CY2" s="338" t="e">
        <f>#REF!</f>
        <v>#REF!</v>
      </c>
      <c r="CZ2" s="338" t="e">
        <f>#REF!</f>
        <v>#REF!</v>
      </c>
      <c r="DA2" s="338" t="e">
        <f>#REF!</f>
        <v>#REF!</v>
      </c>
      <c r="DB2" s="338" t="e">
        <f>#REF!</f>
        <v>#REF!</v>
      </c>
      <c r="DC2" s="338" t="e">
        <f>#REF!</f>
        <v>#REF!</v>
      </c>
      <c r="DD2" s="338" t="e">
        <f>#REF!</f>
        <v>#REF!</v>
      </c>
      <c r="DE2" s="338" t="e">
        <f>#REF!</f>
        <v>#REF!</v>
      </c>
      <c r="DF2" s="338">
        <f>'2554'!C10</f>
        <v>37</v>
      </c>
      <c r="DG2" s="338">
        <f>'2554'!D10</f>
        <v>34</v>
      </c>
      <c r="DH2" s="338">
        <f>'2554'!E10</f>
        <v>26.2</v>
      </c>
      <c r="DI2" s="338">
        <f>'2554'!F10</f>
        <v>33.2</v>
      </c>
      <c r="DJ2" s="338">
        <f>'2554'!G10</f>
        <v>33.5</v>
      </c>
      <c r="DK2" s="338">
        <f>'2554'!H10</f>
        <v>16.4</v>
      </c>
      <c r="DL2" s="338">
        <f>'2554'!I10</f>
        <v>14.2</v>
      </c>
      <c r="DM2" s="338">
        <f>'2554'!J10</f>
        <v>15.6</v>
      </c>
      <c r="DN2" s="338">
        <f>'2554'!L10</f>
        <v>160</v>
      </c>
      <c r="DO2" s="338">
        <f>'2554'!M10</f>
        <v>87.1</v>
      </c>
      <c r="DP2" s="338">
        <f>'2554'!N10</f>
        <v>127</v>
      </c>
      <c r="DQ2" s="338">
        <f>'2554'!O10</f>
        <v>41.3</v>
      </c>
      <c r="DR2" s="338">
        <f>'2555'!C10</f>
        <v>30.5</v>
      </c>
      <c r="DS2" s="338"/>
      <c r="DT2" s="338">
        <f>'2555'!E10</f>
        <v>32.4</v>
      </c>
      <c r="DU2" s="338">
        <f>'2555'!F10</f>
        <v>38.9</v>
      </c>
      <c r="DV2" s="338">
        <f>'2555'!G10</f>
        <v>24.4</v>
      </c>
      <c r="DW2" s="338">
        <f>'2555'!H10</f>
        <v>22.9</v>
      </c>
      <c r="DX2" s="338">
        <f>'2555'!I10</f>
        <v>35.2</v>
      </c>
      <c r="DY2" s="338">
        <f>'2555'!J10</f>
        <v>16.9</v>
      </c>
      <c r="DZ2" s="338">
        <f>'2555'!K10</f>
        <v>83.4</v>
      </c>
      <c r="EA2" s="338">
        <v>51.8</v>
      </c>
      <c r="EB2" s="338">
        <v>58</v>
      </c>
      <c r="EC2" s="338">
        <v>156</v>
      </c>
      <c r="ED2" s="338">
        <v>48</v>
      </c>
      <c r="EE2" s="338">
        <v>25</v>
      </c>
      <c r="EF2" s="338">
        <v>30</v>
      </c>
      <c r="EG2" s="338">
        <v>14</v>
      </c>
      <c r="EH2" s="338">
        <v>14</v>
      </c>
      <c r="EI2" s="338">
        <v>15</v>
      </c>
      <c r="EJ2" s="338">
        <v>23</v>
      </c>
      <c r="EK2" s="549">
        <v>15</v>
      </c>
      <c r="EL2" s="553">
        <v>19</v>
      </c>
      <c r="EM2" s="553">
        <v>63</v>
      </c>
      <c r="EN2" s="553">
        <v>58</v>
      </c>
      <c r="EO2" s="553">
        <v>108</v>
      </c>
      <c r="EP2" s="551">
        <v>92</v>
      </c>
      <c r="EQ2" s="591">
        <v>31</v>
      </c>
      <c r="ER2" s="591">
        <v>31</v>
      </c>
      <c r="ES2" s="591">
        <v>26</v>
      </c>
      <c r="ET2" s="591">
        <v>25</v>
      </c>
      <c r="EU2" s="591">
        <v>31</v>
      </c>
      <c r="EV2" s="594">
        <v>42.9</v>
      </c>
      <c r="EW2" s="591">
        <v>13</v>
      </c>
      <c r="EX2" s="591">
        <v>25</v>
      </c>
      <c r="EY2" s="591">
        <v>42</v>
      </c>
      <c r="EZ2" s="591">
        <v>19</v>
      </c>
      <c r="FA2" s="591">
        <v>34</v>
      </c>
      <c r="FB2" s="598">
        <v>30</v>
      </c>
      <c r="FC2" s="602">
        <v>25</v>
      </c>
      <c r="FD2" s="605">
        <v>22</v>
      </c>
      <c r="FE2" s="605">
        <v>12</v>
      </c>
      <c r="FF2" s="605">
        <v>16</v>
      </c>
      <c r="FG2" s="605">
        <v>17</v>
      </c>
      <c r="FH2" s="605">
        <v>14</v>
      </c>
      <c r="FI2" s="605">
        <v>7</v>
      </c>
      <c r="FJ2" s="605">
        <v>15</v>
      </c>
      <c r="FK2" s="605">
        <v>15</v>
      </c>
      <c r="FL2" s="605">
        <v>18</v>
      </c>
      <c r="FM2" s="607"/>
    </row>
    <row r="3" spans="1:169" ht="24">
      <c r="A3" s="345" t="s">
        <v>102</v>
      </c>
      <c r="B3" s="339">
        <f>'2545'!C38</f>
        <v>3.63</v>
      </c>
      <c r="C3" s="339">
        <f>'2545'!D38</f>
        <v>3.83</v>
      </c>
      <c r="D3" s="339">
        <f>'2545'!E38</f>
        <v>3.7</v>
      </c>
      <c r="E3" s="339">
        <f>'2545'!F38</f>
        <v>2.7</v>
      </c>
      <c r="F3" s="339">
        <f>'2545'!G38</f>
        <v>3.55</v>
      </c>
      <c r="G3" s="339">
        <f>'2545'!H38</f>
        <v>4.15</v>
      </c>
      <c r="H3" s="339">
        <f>'2545'!I38</f>
        <v>3.47</v>
      </c>
      <c r="I3" s="339">
        <f>'2545'!J38</f>
        <v>3.93</v>
      </c>
      <c r="J3" s="339"/>
      <c r="K3" s="339">
        <f>'2545'!L38</f>
        <v>3.24</v>
      </c>
      <c r="L3" s="339">
        <f>'2545'!M38</f>
        <v>4.24</v>
      </c>
      <c r="M3" s="339">
        <f>'2545'!N38</f>
        <v>3.84</v>
      </c>
      <c r="N3" s="339">
        <f>'2546'!C44</f>
        <v>1.9</v>
      </c>
      <c r="O3" s="339">
        <f>'2546'!D44</f>
        <v>2.14</v>
      </c>
      <c r="P3" s="339">
        <f>'2546'!E44</f>
        <v>3.02</v>
      </c>
      <c r="Q3" s="339">
        <f>'2546'!F44</f>
        <v>0.98</v>
      </c>
      <c r="R3" s="339">
        <f>'2546'!G44</f>
        <v>2.27</v>
      </c>
      <c r="S3" s="339">
        <f>'2546'!H44</f>
        <v>3.65</v>
      </c>
      <c r="T3" s="339">
        <f>'2546'!I44</f>
        <v>3.25</v>
      </c>
      <c r="U3" s="339">
        <f>'2546'!J44</f>
        <v>3.81</v>
      </c>
      <c r="V3" s="339">
        <f>'2546'!K44</f>
        <v>4.45</v>
      </c>
      <c r="W3" s="339">
        <f>'2546'!L44</f>
        <v>3.68</v>
      </c>
      <c r="X3" s="339">
        <f>'2546'!M44</f>
        <v>3.14</v>
      </c>
      <c r="Y3" s="339">
        <f>'2546'!N44</f>
        <v>4.18</v>
      </c>
      <c r="Z3" s="339">
        <f>'2547'!C44</f>
        <v>3.3</v>
      </c>
      <c r="AA3" s="339">
        <f>'2547'!D44</f>
        <v>3.18</v>
      </c>
      <c r="AB3" s="339">
        <f>'2547'!E44</f>
        <v>2.98</v>
      </c>
      <c r="AC3" s="339">
        <f>'2547'!F44</f>
        <v>3.6</v>
      </c>
      <c r="AD3" s="339">
        <f>'2547'!G44</f>
        <v>3.6</v>
      </c>
      <c r="AE3" s="339">
        <f>'2547'!H44</f>
        <v>4.45</v>
      </c>
      <c r="AF3" s="339">
        <f>'2547'!I44</f>
        <v>4.37</v>
      </c>
      <c r="AG3" s="339">
        <f>'2547'!J44</f>
        <v>4.86</v>
      </c>
      <c r="AH3" s="339">
        <f>'2547'!K44</f>
        <v>4</v>
      </c>
      <c r="AI3" s="339">
        <f>'2547'!L44</f>
        <v>3.6</v>
      </c>
      <c r="AJ3" s="339">
        <f>'2547'!M44</f>
        <v>4.18</v>
      </c>
      <c r="AK3" s="339">
        <f>'2547'!N44</f>
        <v>3.97</v>
      </c>
      <c r="AL3" s="339" t="e">
        <f>#REF!</f>
        <v>#REF!</v>
      </c>
      <c r="AM3" s="339" t="e">
        <f>#REF!</f>
        <v>#REF!</v>
      </c>
      <c r="AN3" s="339" t="e">
        <f>#REF!</f>
        <v>#REF!</v>
      </c>
      <c r="AO3" s="339"/>
      <c r="AP3" s="339" t="e">
        <f>#REF!</f>
        <v>#REF!</v>
      </c>
      <c r="AQ3" s="339" t="e">
        <f>#REF!</f>
        <v>#REF!</v>
      </c>
      <c r="AR3" s="339" t="e">
        <f>#REF!</f>
        <v>#REF!</v>
      </c>
      <c r="AS3" s="339" t="e">
        <f>#REF!</f>
        <v>#REF!</v>
      </c>
      <c r="AT3" s="339" t="e">
        <f>#REF!</f>
        <v>#REF!</v>
      </c>
      <c r="AU3" s="339" t="e">
        <f>#REF!</f>
        <v>#REF!</v>
      </c>
      <c r="AV3" s="339" t="e">
        <f>#REF!</f>
        <v>#REF!</v>
      </c>
      <c r="AW3" s="339" t="e">
        <f>#REF!</f>
        <v>#REF!</v>
      </c>
      <c r="AX3" s="339" t="e">
        <f>#REF!</f>
        <v>#REF!</v>
      </c>
      <c r="AY3" s="339" t="e">
        <f>#REF!</f>
        <v>#REF!</v>
      </c>
      <c r="AZ3" s="339" t="e">
        <f>#REF!</f>
        <v>#REF!</v>
      </c>
      <c r="BA3" s="339" t="e">
        <f>#REF!</f>
        <v>#REF!</v>
      </c>
      <c r="BB3" s="339" t="e">
        <f>#REF!</f>
        <v>#REF!</v>
      </c>
      <c r="BC3" s="339" t="e">
        <f>#REF!</f>
        <v>#REF!</v>
      </c>
      <c r="BD3" s="339" t="e">
        <f>#REF!</f>
        <v>#REF!</v>
      </c>
      <c r="BE3" s="339" t="e">
        <f>#REF!</f>
        <v>#REF!</v>
      </c>
      <c r="BF3" s="339" t="e">
        <f>#REF!</f>
        <v>#REF!</v>
      </c>
      <c r="BG3" s="339" t="e">
        <f>#REF!</f>
        <v>#REF!</v>
      </c>
      <c r="BH3" s="339" t="e">
        <f>#REF!</f>
        <v>#REF!</v>
      </c>
      <c r="BI3" s="339" t="e">
        <f>#REF!</f>
        <v>#REF!</v>
      </c>
      <c r="BJ3" s="339" t="e">
        <f>#REF!</f>
        <v>#REF!</v>
      </c>
      <c r="BK3" s="339" t="e">
        <f>#REF!</f>
        <v>#REF!</v>
      </c>
      <c r="BL3" s="339" t="e">
        <f>#REF!</f>
        <v>#REF!</v>
      </c>
      <c r="BM3" s="339" t="e">
        <f>#REF!</f>
        <v>#REF!</v>
      </c>
      <c r="BN3" s="339" t="e">
        <f>#REF!</f>
        <v>#REF!</v>
      </c>
      <c r="BO3" s="339" t="e">
        <f>#REF!</f>
        <v>#REF!</v>
      </c>
      <c r="BP3" s="339" t="e">
        <f>#REF!</f>
        <v>#REF!</v>
      </c>
      <c r="BQ3" s="339" t="e">
        <f>#REF!</f>
        <v>#REF!</v>
      </c>
      <c r="BR3" s="339" t="e">
        <f>#REF!</f>
        <v>#REF!</v>
      </c>
      <c r="BS3" s="339" t="e">
        <f>#REF!</f>
        <v>#REF!</v>
      </c>
      <c r="BT3" s="339" t="e">
        <f>#REF!</f>
        <v>#REF!</v>
      </c>
      <c r="BU3" s="339" t="e">
        <f>#REF!</f>
        <v>#REF!</v>
      </c>
      <c r="BV3" s="339" t="e">
        <f>#REF!</f>
        <v>#REF!</v>
      </c>
      <c r="BW3" s="339" t="e">
        <f>#REF!</f>
        <v>#REF!</v>
      </c>
      <c r="BX3" s="339" t="e">
        <f>#REF!</f>
        <v>#REF!</v>
      </c>
      <c r="BY3" s="339" t="e">
        <f>#REF!</f>
        <v>#REF!</v>
      </c>
      <c r="BZ3" s="339" t="e">
        <f>#REF!</f>
        <v>#REF!</v>
      </c>
      <c r="CA3" s="339" t="e">
        <f>#REF!</f>
        <v>#REF!</v>
      </c>
      <c r="CB3" s="339" t="e">
        <f>#REF!</f>
        <v>#REF!</v>
      </c>
      <c r="CC3" s="339" t="e">
        <f>#REF!</f>
        <v>#REF!</v>
      </c>
      <c r="CD3" s="339" t="e">
        <f>#REF!</f>
        <v>#REF!</v>
      </c>
      <c r="CE3" s="339" t="e">
        <f>#REF!</f>
        <v>#REF!</v>
      </c>
      <c r="CF3" s="339" t="e">
        <f>#REF!</f>
        <v>#REF!</v>
      </c>
      <c r="CG3" s="339" t="e">
        <f>#REF!</f>
        <v>#REF!</v>
      </c>
      <c r="CH3" s="339" t="e">
        <f>#REF!</f>
        <v>#REF!</v>
      </c>
      <c r="CI3" s="339" t="e">
        <f>#REF!</f>
        <v>#REF!</v>
      </c>
      <c r="CJ3" s="339" t="e">
        <f>#REF!</f>
        <v>#REF!</v>
      </c>
      <c r="CK3" s="339" t="e">
        <f>#REF!</f>
        <v>#REF!</v>
      </c>
      <c r="CL3" s="339" t="e">
        <f>#REF!</f>
        <v>#REF!</v>
      </c>
      <c r="CM3" s="339" t="e">
        <f>#REF!</f>
        <v>#REF!</v>
      </c>
      <c r="CN3" s="339" t="e">
        <f>#REF!</f>
        <v>#REF!</v>
      </c>
      <c r="CO3" s="339" t="e">
        <f>#REF!</f>
        <v>#REF!</v>
      </c>
      <c r="CP3" s="339" t="e">
        <f>#REF!</f>
        <v>#REF!</v>
      </c>
      <c r="CQ3" s="339" t="e">
        <f>#REF!</f>
        <v>#REF!</v>
      </c>
      <c r="CR3" s="339" t="e">
        <f>#REF!</f>
        <v>#REF!</v>
      </c>
      <c r="CS3" s="339" t="e">
        <f>#REF!</f>
        <v>#REF!</v>
      </c>
      <c r="CT3" s="339" t="e">
        <f>#REF!</f>
        <v>#REF!</v>
      </c>
      <c r="CU3" s="339" t="e">
        <f>#REF!</f>
        <v>#REF!</v>
      </c>
      <c r="CV3" s="339" t="e">
        <f>#REF!</f>
        <v>#REF!</v>
      </c>
      <c r="CW3" s="339" t="e">
        <f>#REF!</f>
        <v>#REF!</v>
      </c>
      <c r="CX3" s="339" t="e">
        <f>#REF!</f>
        <v>#REF!</v>
      </c>
      <c r="CY3" s="339" t="e">
        <f>#REF!</f>
        <v>#REF!</v>
      </c>
      <c r="CZ3" s="339" t="e">
        <f>#REF!</f>
        <v>#REF!</v>
      </c>
      <c r="DA3" s="339" t="e">
        <f>#REF!</f>
        <v>#REF!</v>
      </c>
      <c r="DB3" s="339" t="e">
        <f>#REF!</f>
        <v>#REF!</v>
      </c>
      <c r="DC3" s="339" t="e">
        <f>#REF!</f>
        <v>#REF!</v>
      </c>
      <c r="DD3" s="339" t="e">
        <f>#REF!</f>
        <v>#REF!</v>
      </c>
      <c r="DE3" s="339" t="e">
        <f>#REF!</f>
        <v>#REF!</v>
      </c>
      <c r="DF3" s="339">
        <f>'2554'!C44</f>
        <v>3.3</v>
      </c>
      <c r="DG3" s="339">
        <f>'2554'!D44</f>
        <v>3.7</v>
      </c>
      <c r="DH3" s="339">
        <f>'2554'!E44</f>
        <v>1.74</v>
      </c>
      <c r="DI3" s="339">
        <f>'2554'!F44</f>
        <v>2.56</v>
      </c>
      <c r="DJ3" s="339">
        <f>'2554'!G44</f>
        <v>3.72</v>
      </c>
      <c r="DK3" s="339">
        <f>'2554'!H44</f>
        <v>3.64</v>
      </c>
      <c r="DL3" s="339">
        <f>'2554'!I44</f>
        <v>4.07</v>
      </c>
      <c r="DM3" s="339">
        <f>'2554'!J44</f>
        <v>2.82</v>
      </c>
      <c r="DN3" s="339">
        <f>'2554'!L44</f>
        <v>3.37</v>
      </c>
      <c r="DO3" s="339">
        <f>'2554'!M44</f>
        <v>4.1</v>
      </c>
      <c r="DP3" s="339">
        <f>'2554'!N44</f>
        <v>4.69</v>
      </c>
      <c r="DQ3" s="339">
        <f>'2554'!O44</f>
        <v>3.1</v>
      </c>
      <c r="DR3" s="535">
        <f>'2555'!C44</f>
        <v>1.67</v>
      </c>
      <c r="DS3" s="522"/>
      <c r="DT3" s="535">
        <f>'2555'!E44</f>
        <v>3.7</v>
      </c>
      <c r="DU3" s="535">
        <f>'2555'!F44</f>
        <v>2.51</v>
      </c>
      <c r="DV3" s="535">
        <f>'2555'!G44</f>
        <v>4.24</v>
      </c>
      <c r="DW3" s="535">
        <f>'2555'!H44</f>
        <v>5.46</v>
      </c>
      <c r="DX3" s="535">
        <f>'2555'!I44</f>
        <v>4.58</v>
      </c>
      <c r="DY3" s="535">
        <f>'2555'!J44</f>
        <v>3.91</v>
      </c>
      <c r="DZ3" s="535">
        <f>'2555'!K44</f>
        <v>4.17</v>
      </c>
      <c r="EA3" s="535">
        <v>2.94</v>
      </c>
      <c r="EB3" s="535">
        <v>4.2</v>
      </c>
      <c r="EC3" s="535">
        <v>4.2</v>
      </c>
      <c r="ED3" s="339">
        <v>3.9</v>
      </c>
      <c r="EE3" s="339">
        <v>1.9</v>
      </c>
      <c r="EF3" s="339">
        <v>1.6</v>
      </c>
      <c r="EG3" s="339">
        <v>2.1</v>
      </c>
      <c r="EH3" s="339">
        <v>3.2</v>
      </c>
      <c r="EI3" s="339">
        <v>2.8</v>
      </c>
      <c r="EJ3" s="339">
        <v>3.1</v>
      </c>
      <c r="EK3" s="550">
        <v>2.8</v>
      </c>
      <c r="EL3" s="554">
        <v>3.1</v>
      </c>
      <c r="EM3" s="554">
        <v>1.6</v>
      </c>
      <c r="EN3" s="554">
        <v>3.6</v>
      </c>
      <c r="EO3" s="554">
        <v>4.2</v>
      </c>
      <c r="EP3" s="552">
        <v>3.4</v>
      </c>
      <c r="EQ3" s="592">
        <v>2.9</v>
      </c>
      <c r="ER3" s="592">
        <v>1.9</v>
      </c>
      <c r="ES3" s="592">
        <v>3.4</v>
      </c>
      <c r="ET3" s="592">
        <v>3.1</v>
      </c>
      <c r="EU3" s="592">
        <v>3.5</v>
      </c>
      <c r="EV3" s="595">
        <v>4.42</v>
      </c>
      <c r="EW3" s="592">
        <v>4.3</v>
      </c>
      <c r="EX3" s="592">
        <v>5.5</v>
      </c>
      <c r="EY3" s="592">
        <v>5.6</v>
      </c>
      <c r="EZ3" s="592">
        <v>3.7</v>
      </c>
      <c r="FA3" s="592">
        <v>3.5</v>
      </c>
      <c r="FB3" s="599">
        <v>3.7</v>
      </c>
      <c r="FC3" s="610">
        <v>3</v>
      </c>
      <c r="FD3" s="611">
        <v>3.9</v>
      </c>
      <c r="FE3" s="609">
        <v>5</v>
      </c>
      <c r="FF3" s="609">
        <v>4.7</v>
      </c>
      <c r="FG3" s="609">
        <v>4.7</v>
      </c>
      <c r="FH3" s="609">
        <v>4.2</v>
      </c>
      <c r="FI3" s="609">
        <v>2.7</v>
      </c>
      <c r="FJ3" s="609">
        <v>7</v>
      </c>
      <c r="FK3" s="609">
        <v>3.5</v>
      </c>
      <c r="FL3" s="609">
        <v>4.6</v>
      </c>
      <c r="FM3" s="600">
        <v>3.79</v>
      </c>
    </row>
    <row r="4" spans="1:169" ht="24">
      <c r="A4" s="345" t="s">
        <v>103</v>
      </c>
      <c r="B4" s="339">
        <f>'2545'!C21</f>
        <v>5.52</v>
      </c>
      <c r="C4" s="339">
        <f>'2545'!D21</f>
        <v>5.12</v>
      </c>
      <c r="D4" s="339">
        <f>'2545'!E21</f>
        <v>5.44</v>
      </c>
      <c r="E4" s="339">
        <f>'2545'!F21</f>
        <v>5.04</v>
      </c>
      <c r="F4" s="339">
        <f>'2545'!G21</f>
        <v>4.4</v>
      </c>
      <c r="G4" s="339">
        <f>'2545'!H21</f>
        <v>5.12</v>
      </c>
      <c r="H4" s="339">
        <f>'2545'!I21</f>
        <v>4.41</v>
      </c>
      <c r="I4" s="339">
        <f>'2545'!J21</f>
        <v>3.76</v>
      </c>
      <c r="J4" s="339">
        <f>'2545'!K21</f>
        <v>3.3</v>
      </c>
      <c r="K4" s="339">
        <f>'2545'!L21</f>
        <v>2.88</v>
      </c>
      <c r="L4" s="339">
        <f>'2545'!M21</f>
        <v>2.96</v>
      </c>
      <c r="M4" s="339">
        <f>'2545'!N21</f>
        <v>3.6</v>
      </c>
      <c r="N4" s="339">
        <f>'2546'!C23</f>
        <v>4.56</v>
      </c>
      <c r="O4" s="339">
        <f>'2546'!D23</f>
        <v>5.04</v>
      </c>
      <c r="P4" s="339">
        <f>'2546'!E23</f>
        <v>4.96</v>
      </c>
      <c r="Q4" s="339">
        <f>'2546'!F23</f>
        <v>6.08</v>
      </c>
      <c r="R4" s="339">
        <f>'2546'!G23</f>
        <v>5.04</v>
      </c>
      <c r="S4" s="339">
        <f>'2546'!H23</f>
        <v>3.92</v>
      </c>
      <c r="T4" s="339">
        <f>'2546'!I23</f>
        <v>3.6</v>
      </c>
      <c r="U4" s="339">
        <f>'2546'!J23</f>
        <v>3.36</v>
      </c>
      <c r="V4" s="339">
        <f>'2546'!K23</f>
        <v>2.8</v>
      </c>
      <c r="W4" s="339">
        <f>'2546'!L23</f>
        <v>3.68</v>
      </c>
      <c r="X4" s="339">
        <f>'2546'!M23</f>
        <v>4.96</v>
      </c>
      <c r="Y4" s="339">
        <f>'2546'!N23</f>
        <v>3.12</v>
      </c>
      <c r="Z4" s="339">
        <f>'2547'!C23</f>
        <v>3.92</v>
      </c>
      <c r="AA4" s="339">
        <f>'2547'!D23</f>
        <v>5.6</v>
      </c>
      <c r="AB4" s="339">
        <f>'2547'!E23</f>
        <v>3.04</v>
      </c>
      <c r="AC4" s="339"/>
      <c r="AD4" s="339">
        <f>'2547'!G23</f>
        <v>5.28</v>
      </c>
      <c r="AE4" s="339">
        <f>'2547'!H23</f>
        <v>3.68</v>
      </c>
      <c r="AF4" s="339">
        <f>'2547'!I23</f>
        <v>2.88</v>
      </c>
      <c r="AG4" s="339">
        <f>'2547'!J23</f>
        <v>2.88</v>
      </c>
      <c r="AH4" s="339">
        <f>'2547'!K23</f>
        <v>3.04</v>
      </c>
      <c r="AI4" s="339">
        <f>'2547'!L23</f>
        <v>5.04</v>
      </c>
      <c r="AJ4" s="339">
        <f>'2547'!M23</f>
        <v>5.04</v>
      </c>
      <c r="AK4" s="339">
        <f>'2547'!N23</f>
        <v>5.2</v>
      </c>
      <c r="AL4" s="339" t="e">
        <f>#REF!</f>
        <v>#REF!</v>
      </c>
      <c r="AM4" s="339" t="e">
        <f>#REF!</f>
        <v>#REF!</v>
      </c>
      <c r="AN4" s="339" t="e">
        <f>#REF!</f>
        <v>#REF!</v>
      </c>
      <c r="AO4" s="339" t="e">
        <f>#REF!</f>
        <v>#REF!</v>
      </c>
      <c r="AP4" s="339" t="e">
        <f>#REF!</f>
        <v>#REF!</v>
      </c>
      <c r="AQ4" s="339" t="e">
        <f>#REF!</f>
        <v>#REF!</v>
      </c>
      <c r="AR4" s="339" t="e">
        <f>#REF!</f>
        <v>#REF!</v>
      </c>
      <c r="AS4" s="339" t="e">
        <f>#REF!</f>
        <v>#REF!</v>
      </c>
      <c r="AT4" s="339" t="e">
        <f>#REF!</f>
        <v>#REF!</v>
      </c>
      <c r="AU4" s="339" t="e">
        <f>#REF!</f>
        <v>#REF!</v>
      </c>
      <c r="AV4" s="339" t="e">
        <f>#REF!</f>
        <v>#REF!</v>
      </c>
      <c r="AW4" s="339" t="e">
        <f>#REF!</f>
        <v>#REF!</v>
      </c>
      <c r="AX4" s="339" t="e">
        <f>#REF!</f>
        <v>#REF!</v>
      </c>
      <c r="AY4" s="339" t="e">
        <f>#REF!</f>
        <v>#REF!</v>
      </c>
      <c r="AZ4" s="339" t="e">
        <f>#REF!</f>
        <v>#REF!</v>
      </c>
      <c r="BA4" s="339" t="e">
        <f>#REF!</f>
        <v>#REF!</v>
      </c>
      <c r="BB4" s="339" t="e">
        <f>#REF!</f>
        <v>#REF!</v>
      </c>
      <c r="BC4" s="339" t="e">
        <f>#REF!</f>
        <v>#REF!</v>
      </c>
      <c r="BD4" s="339" t="e">
        <f>#REF!</f>
        <v>#REF!</v>
      </c>
      <c r="BE4" s="339" t="e">
        <f>#REF!</f>
        <v>#REF!</v>
      </c>
      <c r="BF4" s="339" t="e">
        <f>#REF!</f>
        <v>#REF!</v>
      </c>
      <c r="BG4" s="339" t="e">
        <f>#REF!</f>
        <v>#REF!</v>
      </c>
      <c r="BH4" s="339" t="e">
        <f>#REF!</f>
        <v>#REF!</v>
      </c>
      <c r="BI4" s="339" t="e">
        <f>#REF!</f>
        <v>#REF!</v>
      </c>
      <c r="BJ4" s="339" t="e">
        <f>#REF!</f>
        <v>#REF!</v>
      </c>
      <c r="BK4" s="339" t="e">
        <f>#REF!</f>
        <v>#REF!</v>
      </c>
      <c r="BL4" s="339" t="e">
        <f>#REF!</f>
        <v>#REF!</v>
      </c>
      <c r="BM4" s="339" t="e">
        <f>#REF!</f>
        <v>#REF!</v>
      </c>
      <c r="BN4" s="339" t="e">
        <f>#REF!</f>
        <v>#REF!</v>
      </c>
      <c r="BO4" s="339" t="e">
        <f>#REF!</f>
        <v>#REF!</v>
      </c>
      <c r="BP4" s="339"/>
      <c r="BQ4" s="339" t="e">
        <f>#REF!</f>
        <v>#REF!</v>
      </c>
      <c r="BR4" s="339" t="e">
        <f>#REF!</f>
        <v>#REF!</v>
      </c>
      <c r="BS4" s="339" t="e">
        <f>#REF!</f>
        <v>#REF!</v>
      </c>
      <c r="BT4" s="339" t="e">
        <f>#REF!</f>
        <v>#REF!</v>
      </c>
      <c r="BU4" s="339" t="e">
        <f>#REF!</f>
        <v>#REF!</v>
      </c>
      <c r="BV4" s="339" t="e">
        <f>#REF!</f>
        <v>#REF!</v>
      </c>
      <c r="BW4" s="339" t="e">
        <f>#REF!</f>
        <v>#REF!</v>
      </c>
      <c r="BX4" s="339" t="e">
        <f>#REF!</f>
        <v>#REF!</v>
      </c>
      <c r="BY4" s="339" t="e">
        <f>#REF!</f>
        <v>#REF!</v>
      </c>
      <c r="BZ4" s="339" t="e">
        <f>#REF!</f>
        <v>#REF!</v>
      </c>
      <c r="CA4" s="339" t="e">
        <f>#REF!</f>
        <v>#REF!</v>
      </c>
      <c r="CB4" s="339" t="e">
        <f>#REF!</f>
        <v>#REF!</v>
      </c>
      <c r="CC4" s="339" t="e">
        <f>#REF!</f>
        <v>#REF!</v>
      </c>
      <c r="CD4" s="339" t="e">
        <f>#REF!</f>
        <v>#REF!</v>
      </c>
      <c r="CE4" s="339" t="e">
        <f>#REF!</f>
        <v>#REF!</v>
      </c>
      <c r="CF4" s="339" t="e">
        <f>#REF!</f>
        <v>#REF!</v>
      </c>
      <c r="CG4" s="339" t="e">
        <f>#REF!</f>
        <v>#REF!</v>
      </c>
      <c r="CH4" s="339" t="e">
        <f>#REF!</f>
        <v>#REF!</v>
      </c>
      <c r="CI4" s="339" t="e">
        <f>#REF!</f>
        <v>#REF!</v>
      </c>
      <c r="CJ4" s="339" t="e">
        <f>#REF!</f>
        <v>#REF!</v>
      </c>
      <c r="CK4" s="339" t="e">
        <f>#REF!</f>
        <v>#REF!</v>
      </c>
      <c r="CL4" s="339" t="e">
        <f>#REF!</f>
        <v>#REF!</v>
      </c>
      <c r="CM4" s="339" t="e">
        <f>#REF!</f>
        <v>#REF!</v>
      </c>
      <c r="CN4" s="339" t="e">
        <f>#REF!</f>
        <v>#REF!</v>
      </c>
      <c r="CO4" s="339" t="e">
        <f>#REF!</f>
        <v>#REF!</v>
      </c>
      <c r="CP4" s="339" t="e">
        <f>#REF!</f>
        <v>#REF!</v>
      </c>
      <c r="CQ4" s="339" t="e">
        <f>#REF!</f>
        <v>#REF!</v>
      </c>
      <c r="CR4" s="339" t="e">
        <f>#REF!</f>
        <v>#REF!</v>
      </c>
      <c r="CS4" s="339" t="e">
        <f>#REF!</f>
        <v>#REF!</v>
      </c>
      <c r="CT4" s="339" t="e">
        <f>#REF!</f>
        <v>#REF!</v>
      </c>
      <c r="CU4" s="339" t="e">
        <f>#REF!</f>
        <v>#REF!</v>
      </c>
      <c r="CV4" s="339" t="e">
        <f>#REF!</f>
        <v>#REF!</v>
      </c>
      <c r="CW4" s="339" t="e">
        <f>#REF!</f>
        <v>#REF!</v>
      </c>
      <c r="CX4" s="339" t="e">
        <f>#REF!</f>
        <v>#REF!</v>
      </c>
      <c r="CY4" s="339" t="e">
        <f>#REF!</f>
        <v>#REF!</v>
      </c>
      <c r="CZ4" s="339" t="e">
        <f>#REF!</f>
        <v>#REF!</v>
      </c>
      <c r="DA4" s="339" t="e">
        <f>#REF!</f>
        <v>#REF!</v>
      </c>
      <c r="DB4" s="339" t="e">
        <f>#REF!</f>
        <v>#REF!</v>
      </c>
      <c r="DC4" s="339" t="e">
        <f>#REF!</f>
        <v>#REF!</v>
      </c>
      <c r="DD4" s="339" t="e">
        <f>#REF!</f>
        <v>#REF!</v>
      </c>
      <c r="DE4" s="339" t="e">
        <f>#REF!</f>
        <v>#REF!</v>
      </c>
      <c r="DF4" s="339">
        <f>'2554'!C23</f>
        <v>4.32</v>
      </c>
      <c r="DG4" s="339">
        <f>'2554'!D23</f>
        <v>4</v>
      </c>
      <c r="DH4" s="339">
        <f>'2554'!E23</f>
        <v>6.24</v>
      </c>
      <c r="DI4" s="339">
        <f>'2554'!F23</f>
        <v>5.66</v>
      </c>
      <c r="DJ4" s="339">
        <f>'2554'!G23</f>
        <v>4.7</v>
      </c>
      <c r="DK4" s="339">
        <f>'2554'!H23</f>
        <v>2.69</v>
      </c>
      <c r="DL4" s="339">
        <f>'2554'!I23</f>
        <v>3.44</v>
      </c>
      <c r="DM4" s="339">
        <f>'2554'!J23</f>
        <v>3.2</v>
      </c>
      <c r="DN4" s="339">
        <f>'2554'!L23</f>
        <v>5.69</v>
      </c>
      <c r="DO4" s="339">
        <f>'2554'!M23</f>
        <v>4.51</v>
      </c>
      <c r="DP4" s="339">
        <f>'2554'!N23</f>
        <v>3.24</v>
      </c>
      <c r="DQ4" s="339">
        <f>'2554'!O23</f>
        <v>3.82</v>
      </c>
      <c r="DR4" s="535">
        <f>'2555'!C23</f>
        <v>5.55</v>
      </c>
      <c r="DS4" s="522"/>
      <c r="DT4" s="535">
        <f>'2555'!E23</f>
        <v>6.72</v>
      </c>
      <c r="DU4" s="535">
        <f>'2555'!F23</f>
        <v>4.59</v>
      </c>
      <c r="DV4" s="535">
        <f>'2555'!G23</f>
        <v>2.61</v>
      </c>
      <c r="DW4" s="535">
        <f>'2555'!H23</f>
        <v>2.37</v>
      </c>
      <c r="DX4" s="535">
        <f>'2555'!I23</f>
        <v>3.2</v>
      </c>
      <c r="DY4" s="535">
        <f>'2555'!J23</f>
        <v>3.04</v>
      </c>
      <c r="DZ4" s="535">
        <f>'2555'!K23</f>
        <v>4.16</v>
      </c>
      <c r="EA4" s="535">
        <v>4.84</v>
      </c>
      <c r="EB4" s="535">
        <v>4.1</v>
      </c>
      <c r="EC4" s="535">
        <v>5.2</v>
      </c>
      <c r="ED4" s="339">
        <v>4.8</v>
      </c>
      <c r="EE4" s="339">
        <v>5.8</v>
      </c>
      <c r="EF4" s="339">
        <v>5</v>
      </c>
      <c r="EG4" s="339">
        <v>5.8</v>
      </c>
      <c r="EH4" s="339">
        <v>4</v>
      </c>
      <c r="EI4" s="339">
        <v>3.1</v>
      </c>
      <c r="EJ4" s="339">
        <v>3.4</v>
      </c>
      <c r="EK4" s="590">
        <v>4.16</v>
      </c>
      <c r="EL4" s="554">
        <v>3.4</v>
      </c>
      <c r="EM4" s="554">
        <v>4.5</v>
      </c>
      <c r="EN4" s="554">
        <v>4.5</v>
      </c>
      <c r="EO4" s="554">
        <v>4.6</v>
      </c>
      <c r="EP4" s="552">
        <v>4.9</v>
      </c>
      <c r="EQ4" s="592">
        <v>5.8</v>
      </c>
      <c r="ER4" s="592">
        <v>6.9</v>
      </c>
      <c r="ES4" s="592">
        <v>5.8</v>
      </c>
      <c r="ET4" s="592">
        <v>5.4</v>
      </c>
      <c r="EU4" s="592">
        <v>3.6</v>
      </c>
      <c r="EV4" s="595">
        <v>2.54</v>
      </c>
      <c r="EW4" s="592">
        <v>2.3</v>
      </c>
      <c r="EX4" s="592">
        <v>3.6</v>
      </c>
      <c r="EY4" s="595">
        <v>4</v>
      </c>
      <c r="EZ4" s="595">
        <v>3.8</v>
      </c>
      <c r="FA4" s="595">
        <v>5</v>
      </c>
      <c r="FB4" s="599">
        <v>4.3</v>
      </c>
      <c r="FC4" s="610">
        <v>4</v>
      </c>
      <c r="FD4" s="611">
        <v>4</v>
      </c>
      <c r="FE4" s="609">
        <v>3.9</v>
      </c>
      <c r="FF4" s="609">
        <v>3.4</v>
      </c>
      <c r="FG4" s="609">
        <v>2.8</v>
      </c>
      <c r="FH4" s="609">
        <v>2.2</v>
      </c>
      <c r="FI4" s="609">
        <v>2.4</v>
      </c>
      <c r="FJ4" s="609">
        <v>3.2</v>
      </c>
      <c r="FK4" s="609">
        <v>3</v>
      </c>
      <c r="FL4" s="609">
        <v>2.4</v>
      </c>
      <c r="FM4" s="600">
        <v>3.79</v>
      </c>
    </row>
    <row r="5" spans="1:169" ht="24">
      <c r="A5" s="346" t="s">
        <v>104</v>
      </c>
      <c r="B5" s="341">
        <f>'2545'!C10</f>
        <v>179</v>
      </c>
      <c r="C5" s="341">
        <f>'2545'!D10</f>
        <v>163</v>
      </c>
      <c r="D5" s="341">
        <f>'2545'!E10</f>
        <v>215</v>
      </c>
      <c r="E5" s="341">
        <f>'2545'!F10</f>
        <v>285</v>
      </c>
      <c r="F5" s="341">
        <f>'2545'!G10</f>
        <v>281</v>
      </c>
      <c r="G5" s="341">
        <f>'2545'!H10</f>
        <v>253</v>
      </c>
      <c r="H5" s="341">
        <f>'2545'!I10</f>
        <v>264</v>
      </c>
      <c r="I5" s="341">
        <f>'2545'!J10</f>
        <v>261</v>
      </c>
      <c r="J5" s="341">
        <f>'2545'!K10</f>
        <v>254</v>
      </c>
      <c r="K5" s="341">
        <f>'2545'!L10</f>
        <v>240</v>
      </c>
      <c r="L5" s="341">
        <f>'2545'!M10</f>
        <v>245</v>
      </c>
      <c r="M5" s="341">
        <f>'2545'!N10</f>
        <v>156</v>
      </c>
      <c r="N5" s="341">
        <f>'2546'!C12</f>
        <v>174</v>
      </c>
      <c r="O5" s="341">
        <f>'2546'!D12</f>
        <v>169</v>
      </c>
      <c r="P5" s="341">
        <f>'2546'!E12</f>
        <v>190</v>
      </c>
      <c r="Q5" s="341">
        <f>'2546'!F12</f>
        <v>282</v>
      </c>
      <c r="R5" s="341">
        <f>'2546'!G12</f>
        <v>297</v>
      </c>
      <c r="S5" s="341">
        <f>'2546'!H12</f>
        <v>256</v>
      </c>
      <c r="T5" s="341">
        <f>'2546'!I12</f>
        <v>231</v>
      </c>
      <c r="U5" s="341">
        <f>'2546'!J12</f>
        <v>287</v>
      </c>
      <c r="V5" s="341">
        <f>'2546'!K12</f>
        <v>224</v>
      </c>
      <c r="W5" s="341">
        <f>'2546'!L12</f>
        <v>241</v>
      </c>
      <c r="X5" s="341">
        <f>'2546'!M12</f>
        <v>288</v>
      </c>
      <c r="Y5" s="341">
        <f>'2546'!N12</f>
        <v>206</v>
      </c>
      <c r="Z5" s="341">
        <f>'2547'!C12</f>
        <v>170</v>
      </c>
      <c r="AA5" s="341">
        <f>'2547'!D12</f>
        <v>219</v>
      </c>
      <c r="AB5" s="341">
        <f>'2547'!E12</f>
        <v>244</v>
      </c>
      <c r="AC5" s="341">
        <f>'2547'!F12</f>
        <v>276</v>
      </c>
      <c r="AD5" s="341">
        <f>'2547'!G12</f>
        <v>282</v>
      </c>
      <c r="AE5" s="341">
        <f>'2547'!H12</f>
        <v>270</v>
      </c>
      <c r="AF5" s="341">
        <f>'2547'!I12</f>
        <v>292</v>
      </c>
      <c r="AG5" s="341">
        <f>'2547'!J12</f>
        <v>313</v>
      </c>
      <c r="AH5" s="341">
        <f>'2547'!K12</f>
        <v>281</v>
      </c>
      <c r="AI5" s="341">
        <f>'2547'!L12</f>
        <v>177</v>
      </c>
      <c r="AJ5" s="341">
        <f>'2547'!M12</f>
        <v>172</v>
      </c>
      <c r="AK5" s="341">
        <f>'2547'!N12</f>
        <v>229</v>
      </c>
      <c r="AL5" s="341" t="e">
        <f>#REF!</f>
        <v>#REF!</v>
      </c>
      <c r="AM5" s="341" t="e">
        <f>#REF!</f>
        <v>#REF!</v>
      </c>
      <c r="AN5" s="341" t="e">
        <f>#REF!</f>
        <v>#REF!</v>
      </c>
      <c r="AO5" s="341" t="e">
        <f>#REF!</f>
        <v>#REF!</v>
      </c>
      <c r="AP5" s="341" t="e">
        <f>#REF!</f>
        <v>#REF!</v>
      </c>
      <c r="AQ5" s="341" t="e">
        <f>#REF!</f>
        <v>#REF!</v>
      </c>
      <c r="AR5" s="341" t="e">
        <f>#REF!</f>
        <v>#REF!</v>
      </c>
      <c r="AS5" s="341" t="e">
        <f>#REF!</f>
        <v>#REF!</v>
      </c>
      <c r="AT5" s="341" t="e">
        <f>#REF!</f>
        <v>#REF!</v>
      </c>
      <c r="AU5" s="341" t="e">
        <f>#REF!</f>
        <v>#REF!</v>
      </c>
      <c r="AV5" s="341" t="e">
        <f>#REF!</f>
        <v>#REF!</v>
      </c>
      <c r="AW5" s="341" t="e">
        <f>#REF!</f>
        <v>#REF!</v>
      </c>
      <c r="AX5" s="341" t="e">
        <f>#REF!</f>
        <v>#REF!</v>
      </c>
      <c r="AY5" s="341" t="e">
        <f>#REF!</f>
        <v>#REF!</v>
      </c>
      <c r="AZ5" s="341" t="e">
        <f>#REF!</f>
        <v>#REF!</v>
      </c>
      <c r="BA5" s="341" t="e">
        <f>#REF!</f>
        <v>#REF!</v>
      </c>
      <c r="BB5" s="341" t="e">
        <f>#REF!</f>
        <v>#REF!</v>
      </c>
      <c r="BC5" s="341" t="e">
        <f>#REF!</f>
        <v>#REF!</v>
      </c>
      <c r="BD5" s="341" t="e">
        <f>#REF!</f>
        <v>#REF!</v>
      </c>
      <c r="BE5" s="341" t="e">
        <f>#REF!</f>
        <v>#REF!</v>
      </c>
      <c r="BF5" s="341" t="e">
        <f>#REF!</f>
        <v>#REF!</v>
      </c>
      <c r="BG5" s="341" t="e">
        <f>#REF!</f>
        <v>#REF!</v>
      </c>
      <c r="BH5" s="341" t="e">
        <f>#REF!</f>
        <v>#REF!</v>
      </c>
      <c r="BI5" s="341" t="e">
        <f>#REF!</f>
        <v>#REF!</v>
      </c>
      <c r="BJ5" s="341" t="e">
        <f>#REF!</f>
        <v>#REF!</v>
      </c>
      <c r="BK5" s="341" t="e">
        <f>#REF!</f>
        <v>#REF!</v>
      </c>
      <c r="BL5" s="341" t="e">
        <f>#REF!</f>
        <v>#REF!</v>
      </c>
      <c r="BM5" s="341" t="e">
        <f>#REF!</f>
        <v>#REF!</v>
      </c>
      <c r="BN5" s="341" t="e">
        <f>#REF!</f>
        <v>#REF!</v>
      </c>
      <c r="BO5" s="341" t="e">
        <f>#REF!</f>
        <v>#REF!</v>
      </c>
      <c r="BP5" s="341" t="e">
        <f>#REF!</f>
        <v>#REF!</v>
      </c>
      <c r="BQ5" s="341" t="e">
        <f>#REF!</f>
        <v>#REF!</v>
      </c>
      <c r="BR5" s="341" t="e">
        <f>#REF!</f>
        <v>#REF!</v>
      </c>
      <c r="BS5" s="341" t="e">
        <f>#REF!</f>
        <v>#REF!</v>
      </c>
      <c r="BT5" s="341" t="e">
        <f>#REF!</f>
        <v>#REF!</v>
      </c>
      <c r="BU5" s="341" t="e">
        <f>#REF!</f>
        <v>#REF!</v>
      </c>
      <c r="BV5" s="341" t="e">
        <f>#REF!</f>
        <v>#REF!</v>
      </c>
      <c r="BW5" s="341" t="e">
        <f>#REF!</f>
        <v>#REF!</v>
      </c>
      <c r="BX5" s="341" t="e">
        <f>#REF!</f>
        <v>#REF!</v>
      </c>
      <c r="BY5" s="341" t="e">
        <f>#REF!</f>
        <v>#REF!</v>
      </c>
      <c r="BZ5" s="341" t="e">
        <f>#REF!</f>
        <v>#REF!</v>
      </c>
      <c r="CA5" s="341" t="e">
        <f>#REF!</f>
        <v>#REF!</v>
      </c>
      <c r="CB5" s="341" t="e">
        <f>#REF!</f>
        <v>#REF!</v>
      </c>
      <c r="CC5" s="341" t="e">
        <f>#REF!</f>
        <v>#REF!</v>
      </c>
      <c r="CD5" s="341" t="e">
        <f>#REF!</f>
        <v>#REF!</v>
      </c>
      <c r="CE5" s="341" t="e">
        <f>#REF!</f>
        <v>#REF!</v>
      </c>
      <c r="CF5" s="341" t="e">
        <f>#REF!</f>
        <v>#REF!</v>
      </c>
      <c r="CG5" s="341" t="e">
        <f>#REF!</f>
        <v>#REF!</v>
      </c>
      <c r="CH5" s="341" t="e">
        <f>#REF!</f>
        <v>#REF!</v>
      </c>
      <c r="CI5" s="341" t="e">
        <f>#REF!</f>
        <v>#REF!</v>
      </c>
      <c r="CJ5" s="341" t="e">
        <f>#REF!</f>
        <v>#REF!</v>
      </c>
      <c r="CK5" s="341" t="e">
        <f>#REF!</f>
        <v>#REF!</v>
      </c>
      <c r="CL5" s="341" t="e">
        <f>#REF!</f>
        <v>#REF!</v>
      </c>
      <c r="CM5" s="341" t="e">
        <f>#REF!</f>
        <v>#REF!</v>
      </c>
      <c r="CN5" s="341" t="e">
        <f>#REF!</f>
        <v>#REF!</v>
      </c>
      <c r="CO5" s="341" t="e">
        <f>#REF!</f>
        <v>#REF!</v>
      </c>
      <c r="CP5" s="341" t="e">
        <f>#REF!</f>
        <v>#REF!</v>
      </c>
      <c r="CQ5" s="341" t="e">
        <f>#REF!</f>
        <v>#REF!</v>
      </c>
      <c r="CR5" s="341" t="e">
        <f>#REF!</f>
        <v>#REF!</v>
      </c>
      <c r="CS5" s="341" t="e">
        <f>#REF!</f>
        <v>#REF!</v>
      </c>
      <c r="CT5" s="341" t="e">
        <f>#REF!</f>
        <v>#REF!</v>
      </c>
      <c r="CU5" s="341" t="e">
        <f>#REF!</f>
        <v>#REF!</v>
      </c>
      <c r="CV5" s="341" t="e">
        <f>#REF!</f>
        <v>#REF!</v>
      </c>
      <c r="CW5" s="341" t="e">
        <f>#REF!</f>
        <v>#REF!</v>
      </c>
      <c r="CX5" s="341" t="e">
        <f>#REF!</f>
        <v>#REF!</v>
      </c>
      <c r="CY5" s="341" t="e">
        <f>#REF!</f>
        <v>#REF!</v>
      </c>
      <c r="CZ5" s="341" t="e">
        <f>#REF!</f>
        <v>#REF!</v>
      </c>
      <c r="DA5" s="341" t="e">
        <f>#REF!</f>
        <v>#REF!</v>
      </c>
      <c r="DB5" s="341" t="e">
        <f>#REF!</f>
        <v>#REF!</v>
      </c>
      <c r="DC5" s="341" t="e">
        <f>#REF!</f>
        <v>#REF!</v>
      </c>
      <c r="DD5" s="341" t="e">
        <f>#REF!</f>
        <v>#REF!</v>
      </c>
      <c r="DE5" s="341" t="e">
        <f>#REF!</f>
        <v>#REF!</v>
      </c>
      <c r="DF5" s="341">
        <f>'2554'!C12</f>
        <v>203</v>
      </c>
      <c r="DG5" s="341">
        <f>'2554'!D12</f>
        <v>202</v>
      </c>
      <c r="DH5" s="341">
        <f>'2554'!E12</f>
        <v>318</v>
      </c>
      <c r="DI5" s="341">
        <f>'2554'!F12</f>
        <v>318</v>
      </c>
      <c r="DJ5" s="341">
        <f>'2554'!G12</f>
        <v>322</v>
      </c>
      <c r="DK5" s="341">
        <f>'2554'!H12</f>
        <v>295</v>
      </c>
      <c r="DL5" s="341">
        <f>'2554'!I12</f>
        <v>283</v>
      </c>
      <c r="DM5" s="341">
        <f>'2554'!J12</f>
        <v>298</v>
      </c>
      <c r="DN5" s="341">
        <f>'2554'!L12</f>
        <v>214</v>
      </c>
      <c r="DO5" s="341">
        <f>'2554'!M12</f>
        <v>250</v>
      </c>
      <c r="DP5" s="341">
        <f>'2554'!N12</f>
        <v>213</v>
      </c>
      <c r="DQ5" s="341">
        <f>'2554'!O12</f>
        <v>208</v>
      </c>
      <c r="DR5" s="522">
        <f>'2555'!C12</f>
        <v>215</v>
      </c>
      <c r="DS5" s="522"/>
      <c r="DT5" s="522">
        <f>'2555'!E12</f>
        <v>240</v>
      </c>
      <c r="DU5" s="522">
        <f>'2555'!F12</f>
        <v>264</v>
      </c>
      <c r="DV5" s="522">
        <f>'2555'!G12</f>
        <v>227</v>
      </c>
      <c r="DW5" s="522">
        <f>'2555'!H12</f>
        <v>206</v>
      </c>
      <c r="DX5" s="522">
        <f>'2555'!I12</f>
        <v>264</v>
      </c>
      <c r="DY5" s="522">
        <f>'2555'!J12</f>
        <v>266</v>
      </c>
      <c r="DZ5" s="522">
        <f>'2555'!K12</f>
        <v>237</v>
      </c>
      <c r="EA5" s="522">
        <v>302</v>
      </c>
      <c r="EB5" s="522">
        <v>256</v>
      </c>
      <c r="EC5" s="522">
        <v>202</v>
      </c>
      <c r="ED5" s="341">
        <v>217</v>
      </c>
      <c r="EE5" s="341">
        <v>340</v>
      </c>
      <c r="EF5" s="341">
        <v>387</v>
      </c>
      <c r="EG5" s="341">
        <v>433</v>
      </c>
      <c r="EH5" s="341">
        <v>379</v>
      </c>
      <c r="EI5" s="341">
        <v>399</v>
      </c>
      <c r="EJ5" s="341">
        <v>440</v>
      </c>
      <c r="EK5" s="550">
        <v>1110</v>
      </c>
      <c r="EL5" s="554">
        <v>475</v>
      </c>
      <c r="EM5" s="554">
        <v>432</v>
      </c>
      <c r="EN5" s="554">
        <v>345</v>
      </c>
      <c r="EO5" s="554">
        <v>216</v>
      </c>
      <c r="EP5" s="552">
        <v>204</v>
      </c>
      <c r="EQ5" s="592">
        <v>265</v>
      </c>
      <c r="ER5" s="592">
        <v>402</v>
      </c>
      <c r="ES5" s="592">
        <v>483</v>
      </c>
      <c r="ET5" s="592">
        <v>559</v>
      </c>
      <c r="EU5" s="592">
        <v>646</v>
      </c>
      <c r="EV5" s="596">
        <v>371</v>
      </c>
      <c r="EW5" s="592">
        <v>346</v>
      </c>
      <c r="EX5" s="592">
        <v>379</v>
      </c>
      <c r="EY5" s="592">
        <v>390</v>
      </c>
      <c r="EZ5" s="592">
        <v>339</v>
      </c>
      <c r="FA5" s="592">
        <v>259</v>
      </c>
      <c r="FB5" s="599">
        <v>248</v>
      </c>
      <c r="FC5" s="603">
        <v>321</v>
      </c>
      <c r="FD5" s="609">
        <v>352</v>
      </c>
      <c r="FE5" s="609">
        <v>398</v>
      </c>
      <c r="FF5" s="609">
        <v>306</v>
      </c>
      <c r="FG5" s="609">
        <v>292</v>
      </c>
      <c r="FH5" s="609">
        <v>309</v>
      </c>
      <c r="FI5" s="609">
        <v>326</v>
      </c>
      <c r="FJ5" s="609">
        <v>310</v>
      </c>
      <c r="FK5" s="609">
        <v>785</v>
      </c>
      <c r="FL5" s="609">
        <v>328</v>
      </c>
      <c r="FM5" s="600">
        <v>311</v>
      </c>
    </row>
    <row r="6" spans="1:169" ht="24">
      <c r="A6" s="347" t="s">
        <v>98</v>
      </c>
      <c r="B6" s="342">
        <f>'2545'!C11</f>
        <v>60</v>
      </c>
      <c r="C6" s="342">
        <f>'2545'!D11</f>
        <v>70</v>
      </c>
      <c r="D6" s="342">
        <f>'2545'!E11</f>
        <v>90</v>
      </c>
      <c r="E6" s="342">
        <f>'2545'!F11</f>
        <v>122</v>
      </c>
      <c r="F6" s="342">
        <f>'2545'!G11</f>
        <v>98</v>
      </c>
      <c r="G6" s="342">
        <f>'2545'!H11</f>
        <v>94</v>
      </c>
      <c r="H6" s="342">
        <f>'2545'!I11</f>
        <v>88</v>
      </c>
      <c r="I6" s="342">
        <f>'2545'!J11</f>
        <v>90</v>
      </c>
      <c r="J6" s="342">
        <f>'2545'!K11</f>
        <v>88</v>
      </c>
      <c r="K6" s="342">
        <f>'2545'!L11</f>
        <v>76</v>
      </c>
      <c r="L6" s="342">
        <f>'2545'!M11</f>
        <v>86</v>
      </c>
      <c r="M6" s="342">
        <f>'2545'!N11</f>
        <v>152</v>
      </c>
      <c r="N6" s="342">
        <f>'2546'!C13</f>
        <v>78</v>
      </c>
      <c r="O6" s="342">
        <f>'2546'!D13</f>
        <v>68</v>
      </c>
      <c r="P6" s="342">
        <f>'2546'!E13</f>
        <v>78</v>
      </c>
      <c r="Q6" s="342">
        <f>'2546'!F13</f>
        <v>102</v>
      </c>
      <c r="R6" s="342">
        <f>'2546'!G13</f>
        <v>96</v>
      </c>
      <c r="S6" s="342">
        <f>'2546'!H13</f>
        <v>86</v>
      </c>
      <c r="T6" s="342">
        <f>'2546'!I13</f>
        <v>115</v>
      </c>
      <c r="U6" s="342">
        <f>'2546'!J13</f>
        <v>88</v>
      </c>
      <c r="V6" s="342">
        <f>'2546'!K13</f>
        <v>82</v>
      </c>
      <c r="W6" s="342">
        <f>'2546'!L13</f>
        <v>74</v>
      </c>
      <c r="X6" s="342">
        <f>'2546'!M13</f>
        <v>70</v>
      </c>
      <c r="Y6" s="342">
        <f>'2546'!N13</f>
        <v>50</v>
      </c>
      <c r="Z6" s="342">
        <f>'2547'!C13</f>
        <v>66</v>
      </c>
      <c r="AA6" s="342">
        <f>'2547'!D13</f>
        <v>80</v>
      </c>
      <c r="AB6" s="342">
        <f>'2547'!E13</f>
        <v>86</v>
      </c>
      <c r="AC6" s="342">
        <f>'2547'!F13</f>
        <v>104</v>
      </c>
      <c r="AD6" s="342">
        <f>'2547'!G13</f>
        <v>94</v>
      </c>
      <c r="AE6" s="342">
        <f>'2547'!H13</f>
        <v>68</v>
      </c>
      <c r="AF6" s="342">
        <f>'2547'!I13</f>
        <v>98</v>
      </c>
      <c r="AG6" s="342">
        <f>'2547'!J13</f>
        <v>78</v>
      </c>
      <c r="AH6" s="342">
        <f>'2547'!K13</f>
        <v>88</v>
      </c>
      <c r="AI6" s="342">
        <f>'2547'!L13</f>
        <v>64</v>
      </c>
      <c r="AJ6" s="342">
        <f>'2547'!M13</f>
        <v>76</v>
      </c>
      <c r="AK6" s="342">
        <f>'2547'!N13</f>
        <v>86</v>
      </c>
      <c r="AL6" s="342" t="e">
        <f>#REF!</f>
        <v>#REF!</v>
      </c>
      <c r="AM6" s="342" t="e">
        <f>#REF!</f>
        <v>#REF!</v>
      </c>
      <c r="AN6" s="342" t="e">
        <f>#REF!</f>
        <v>#REF!</v>
      </c>
      <c r="AO6" s="342" t="e">
        <f>#REF!</f>
        <v>#REF!</v>
      </c>
      <c r="AP6" s="342" t="e">
        <f>#REF!</f>
        <v>#REF!</v>
      </c>
      <c r="AQ6" s="342" t="e">
        <f>#REF!</f>
        <v>#REF!</v>
      </c>
      <c r="AR6" s="342" t="e">
        <f>#REF!</f>
        <v>#REF!</v>
      </c>
      <c r="AS6" s="342" t="e">
        <f>#REF!</f>
        <v>#REF!</v>
      </c>
      <c r="AT6" s="342" t="e">
        <f>#REF!</f>
        <v>#REF!</v>
      </c>
      <c r="AU6" s="342" t="e">
        <f>#REF!</f>
        <v>#REF!</v>
      </c>
      <c r="AV6" s="342" t="e">
        <f>#REF!</f>
        <v>#REF!</v>
      </c>
      <c r="AW6" s="342" t="e">
        <f>#REF!</f>
        <v>#REF!</v>
      </c>
      <c r="AX6" s="342" t="e">
        <f>#REF!</f>
        <v>#REF!</v>
      </c>
      <c r="AY6" s="342" t="e">
        <f>#REF!</f>
        <v>#REF!</v>
      </c>
      <c r="AZ6" s="342" t="e">
        <f>#REF!</f>
        <v>#REF!</v>
      </c>
      <c r="BA6" s="342" t="e">
        <f>#REF!</f>
        <v>#REF!</v>
      </c>
      <c r="BB6" s="342" t="e">
        <f>#REF!</f>
        <v>#REF!</v>
      </c>
      <c r="BC6" s="342" t="e">
        <f>#REF!</f>
        <v>#REF!</v>
      </c>
      <c r="BD6" s="342" t="e">
        <f>#REF!</f>
        <v>#REF!</v>
      </c>
      <c r="BE6" s="342" t="e">
        <f>#REF!</f>
        <v>#REF!</v>
      </c>
      <c r="BF6" s="342" t="e">
        <f>#REF!</f>
        <v>#REF!</v>
      </c>
      <c r="BG6" s="342" t="e">
        <f>#REF!</f>
        <v>#REF!</v>
      </c>
      <c r="BH6" s="342" t="e">
        <f>#REF!</f>
        <v>#REF!</v>
      </c>
      <c r="BI6" s="342" t="e">
        <f>#REF!</f>
        <v>#REF!</v>
      </c>
      <c r="BJ6" s="342" t="e">
        <f>#REF!</f>
        <v>#REF!</v>
      </c>
      <c r="BK6" s="342" t="e">
        <f>#REF!</f>
        <v>#REF!</v>
      </c>
      <c r="BL6" s="342" t="e">
        <f>#REF!</f>
        <v>#REF!</v>
      </c>
      <c r="BM6" s="342" t="e">
        <f>#REF!</f>
        <v>#REF!</v>
      </c>
      <c r="BN6" s="342" t="e">
        <f>#REF!</f>
        <v>#REF!</v>
      </c>
      <c r="BO6" s="342" t="e">
        <f>#REF!</f>
        <v>#REF!</v>
      </c>
      <c r="BP6" s="342" t="e">
        <f>#REF!</f>
        <v>#REF!</v>
      </c>
      <c r="BQ6" s="342" t="e">
        <f>#REF!</f>
        <v>#REF!</v>
      </c>
      <c r="BR6" s="342" t="e">
        <f>#REF!</f>
        <v>#REF!</v>
      </c>
      <c r="BS6" s="342" t="e">
        <f>#REF!</f>
        <v>#REF!</v>
      </c>
      <c r="BT6" s="342" t="e">
        <f>#REF!</f>
        <v>#REF!</v>
      </c>
      <c r="BU6" s="342" t="e">
        <f>#REF!</f>
        <v>#REF!</v>
      </c>
      <c r="BV6" s="342" t="e">
        <f>#REF!</f>
        <v>#REF!</v>
      </c>
      <c r="BW6" s="342" t="e">
        <f>#REF!</f>
        <v>#REF!</v>
      </c>
      <c r="BX6" s="342" t="e">
        <f>#REF!</f>
        <v>#REF!</v>
      </c>
      <c r="BY6" s="342" t="e">
        <f>#REF!</f>
        <v>#REF!</v>
      </c>
      <c r="BZ6" s="342" t="e">
        <f>#REF!</f>
        <v>#REF!</v>
      </c>
      <c r="CA6" s="342" t="e">
        <f>#REF!</f>
        <v>#REF!</v>
      </c>
      <c r="CB6" s="342" t="e">
        <f>#REF!</f>
        <v>#REF!</v>
      </c>
      <c r="CC6" s="342" t="e">
        <f>#REF!</f>
        <v>#REF!</v>
      </c>
      <c r="CD6" s="342" t="e">
        <f>#REF!</f>
        <v>#REF!</v>
      </c>
      <c r="CE6" s="342" t="e">
        <f>#REF!</f>
        <v>#REF!</v>
      </c>
      <c r="CF6" s="342" t="e">
        <f>#REF!</f>
        <v>#REF!</v>
      </c>
      <c r="CG6" s="342" t="e">
        <f>#REF!</f>
        <v>#REF!</v>
      </c>
      <c r="CH6" s="342" t="e">
        <f>#REF!</f>
        <v>#REF!</v>
      </c>
      <c r="CI6" s="342" t="e">
        <f>#REF!</f>
        <v>#REF!</v>
      </c>
      <c r="CJ6" s="342" t="e">
        <f>#REF!</f>
        <v>#REF!</v>
      </c>
      <c r="CK6" s="342" t="e">
        <f>#REF!</f>
        <v>#REF!</v>
      </c>
      <c r="CL6" s="342" t="e">
        <f>#REF!</f>
        <v>#REF!</v>
      </c>
      <c r="CM6" s="342" t="e">
        <f>#REF!</f>
        <v>#REF!</v>
      </c>
      <c r="CN6" s="342" t="e">
        <f>#REF!</f>
        <v>#REF!</v>
      </c>
      <c r="CO6" s="342" t="e">
        <f>#REF!</f>
        <v>#REF!</v>
      </c>
      <c r="CP6" s="342" t="e">
        <f>#REF!</f>
        <v>#REF!</v>
      </c>
      <c r="CQ6" s="342" t="e">
        <f>#REF!</f>
        <v>#REF!</v>
      </c>
      <c r="CR6" s="342" t="e">
        <f>#REF!</f>
        <v>#REF!</v>
      </c>
      <c r="CS6" s="342" t="e">
        <f>#REF!</f>
        <v>#REF!</v>
      </c>
      <c r="CT6" s="342" t="e">
        <f>#REF!</f>
        <v>#REF!</v>
      </c>
      <c r="CU6" s="342" t="e">
        <f>#REF!</f>
        <v>#REF!</v>
      </c>
      <c r="CV6" s="342" t="e">
        <f>#REF!</f>
        <v>#REF!</v>
      </c>
      <c r="CW6" s="342" t="e">
        <f>#REF!</f>
        <v>#REF!</v>
      </c>
      <c r="CX6" s="342" t="e">
        <f>#REF!</f>
        <v>#REF!</v>
      </c>
      <c r="CY6" s="342" t="e">
        <f>#REF!</f>
        <v>#REF!</v>
      </c>
      <c r="CZ6" s="342" t="e">
        <f>#REF!</f>
        <v>#REF!</v>
      </c>
      <c r="DA6" s="342" t="e">
        <f>#REF!</f>
        <v>#REF!</v>
      </c>
      <c r="DB6" s="342" t="e">
        <f>#REF!</f>
        <v>#REF!</v>
      </c>
      <c r="DC6" s="342" t="e">
        <f>#REF!</f>
        <v>#REF!</v>
      </c>
      <c r="DD6" s="342" t="e">
        <f>#REF!</f>
        <v>#REF!</v>
      </c>
      <c r="DE6" s="342" t="e">
        <f>#REF!</f>
        <v>#REF!</v>
      </c>
      <c r="DF6" s="342">
        <f>'2554'!C13</f>
        <v>85</v>
      </c>
      <c r="DG6" s="342">
        <f>'2554'!D13</f>
        <v>89</v>
      </c>
      <c r="DH6" s="342">
        <f>'2554'!E13</f>
        <v>110</v>
      </c>
      <c r="DI6" s="342">
        <f>'2554'!F13</f>
        <v>111</v>
      </c>
      <c r="DJ6" s="342">
        <f>'2554'!G13</f>
        <v>105</v>
      </c>
      <c r="DK6" s="342">
        <f>'2554'!H13</f>
        <v>90</v>
      </c>
      <c r="DL6" s="342">
        <f>'2554'!I13</f>
        <v>91</v>
      </c>
      <c r="DM6" s="342">
        <f>'2554'!J13</f>
        <v>94</v>
      </c>
      <c r="DN6" s="342">
        <f>'2554'!L13</f>
        <v>75</v>
      </c>
      <c r="DO6" s="342">
        <f>'2554'!M13</f>
        <v>82</v>
      </c>
      <c r="DP6" s="342">
        <f>'2554'!N13</f>
        <v>80</v>
      </c>
      <c r="DQ6" s="342">
        <f>'2554'!O13</f>
        <v>83</v>
      </c>
      <c r="DR6" s="522">
        <f>'2555'!C13</f>
        <v>86</v>
      </c>
      <c r="DS6" s="522"/>
      <c r="DT6" s="522">
        <f>'2555'!E13</f>
        <v>102</v>
      </c>
      <c r="DU6" s="522">
        <f>'2555'!F13</f>
        <v>96</v>
      </c>
      <c r="DV6" s="522">
        <f>'2555'!G13</f>
        <v>76</v>
      </c>
      <c r="DW6" s="522">
        <f>'2555'!H13</f>
        <v>84</v>
      </c>
      <c r="DX6" s="522">
        <f>'2555'!I13</f>
        <v>97</v>
      </c>
      <c r="DY6" s="522">
        <f>'2555'!J13</f>
        <v>95</v>
      </c>
      <c r="DZ6" s="522">
        <f>'2555'!K13</f>
        <v>83</v>
      </c>
      <c r="EA6" s="522">
        <v>91</v>
      </c>
      <c r="EB6" s="522">
        <v>93</v>
      </c>
      <c r="EC6" s="522">
        <v>79</v>
      </c>
      <c r="ED6" s="342">
        <v>85</v>
      </c>
      <c r="EE6" s="342">
        <v>105</v>
      </c>
      <c r="EF6" s="342">
        <v>108</v>
      </c>
      <c r="EG6" s="342">
        <v>123</v>
      </c>
      <c r="EH6" s="342">
        <v>110</v>
      </c>
      <c r="EI6" s="342">
        <v>111</v>
      </c>
      <c r="EJ6" s="342">
        <v>115</v>
      </c>
      <c r="EK6" s="550">
        <v>116</v>
      </c>
      <c r="EL6" s="554">
        <v>85</v>
      </c>
      <c r="EM6" s="554">
        <v>81</v>
      </c>
      <c r="EN6" s="554">
        <v>88</v>
      </c>
      <c r="EO6" s="554">
        <v>73</v>
      </c>
      <c r="EP6" s="552">
        <v>81</v>
      </c>
      <c r="EQ6" s="592">
        <v>95</v>
      </c>
      <c r="ER6" s="592">
        <v>110</v>
      </c>
      <c r="ES6" s="592">
        <v>123</v>
      </c>
      <c r="ET6" s="592">
        <v>120</v>
      </c>
      <c r="EU6" s="592">
        <v>107</v>
      </c>
      <c r="EV6" s="596">
        <v>100</v>
      </c>
      <c r="EW6" s="592">
        <v>95</v>
      </c>
      <c r="EX6" s="592">
        <v>99</v>
      </c>
      <c r="EY6" s="592">
        <v>100</v>
      </c>
      <c r="EZ6" s="592">
        <v>94</v>
      </c>
      <c r="FA6" s="592">
        <v>88</v>
      </c>
      <c r="FB6" s="599">
        <v>84</v>
      </c>
      <c r="FC6" s="603">
        <v>98</v>
      </c>
      <c r="FD6" s="609">
        <v>97</v>
      </c>
      <c r="FE6" s="609">
        <v>111</v>
      </c>
      <c r="FF6" s="609">
        <v>99</v>
      </c>
      <c r="FG6" s="609">
        <v>97</v>
      </c>
      <c r="FH6" s="609">
        <v>91</v>
      </c>
      <c r="FI6" s="609">
        <v>94</v>
      </c>
      <c r="FJ6" s="609">
        <v>96</v>
      </c>
      <c r="FK6" s="609">
        <v>97</v>
      </c>
      <c r="FL6" s="609">
        <v>86</v>
      </c>
      <c r="FM6" s="600"/>
    </row>
    <row r="7" spans="1:169" ht="24">
      <c r="A7" s="347" t="s">
        <v>99</v>
      </c>
      <c r="B7" s="340">
        <f>'2545'!C9</f>
        <v>7.65</v>
      </c>
      <c r="C7" s="340">
        <f>'2545'!D9</f>
        <v>6.71</v>
      </c>
      <c r="D7" s="340">
        <f>'2545'!E9</f>
        <v>7.25</v>
      </c>
      <c r="E7" s="340">
        <f>'2545'!F9</f>
        <v>7.32</v>
      </c>
      <c r="F7" s="340">
        <f>'2545'!G9</f>
        <v>7.48</v>
      </c>
      <c r="G7" s="340">
        <f>'2545'!H9</f>
        <v>7.52</v>
      </c>
      <c r="H7" s="340">
        <f>'2545'!I9</f>
        <v>7.59</v>
      </c>
      <c r="I7" s="340">
        <f>'2545'!J9</f>
        <v>6.55</v>
      </c>
      <c r="J7" s="340">
        <f>'2545'!K9</f>
        <v>6.83</v>
      </c>
      <c r="K7" s="340">
        <f>'2545'!L9</f>
        <v>7.43</v>
      </c>
      <c r="L7" s="340">
        <f>'2545'!M9</f>
        <v>7.77</v>
      </c>
      <c r="M7" s="340">
        <f>'2545'!N9</f>
        <v>6.96</v>
      </c>
      <c r="N7" s="340">
        <f>'2546'!C11</f>
        <v>7.07</v>
      </c>
      <c r="O7" s="340">
        <f>'2546'!D11</f>
        <v>6.98</v>
      </c>
      <c r="P7" s="340">
        <f>'2546'!E11</f>
        <v>7.28</v>
      </c>
      <c r="Q7" s="340">
        <f>'2546'!F11</f>
        <v>7.31</v>
      </c>
      <c r="R7" s="340">
        <f>'2546'!G11</f>
        <v>7.36</v>
      </c>
      <c r="S7" s="340">
        <f>'2546'!H11</f>
        <v>7.54</v>
      </c>
      <c r="T7" s="340">
        <f>'2546'!I11</f>
        <v>7.47</v>
      </c>
      <c r="U7" s="340">
        <f>'2546'!J11</f>
        <v>7.58</v>
      </c>
      <c r="V7" s="340">
        <f>'2546'!K11</f>
        <v>7.47</v>
      </c>
      <c r="W7" s="340">
        <f>'2546'!L11</f>
        <v>7.54</v>
      </c>
      <c r="X7" s="340">
        <f>'2546'!M11</f>
        <v>7.53</v>
      </c>
      <c r="Y7" s="340">
        <f>'2546'!N11</f>
        <v>7.46</v>
      </c>
      <c r="Z7" s="340">
        <f>'2547'!C11</f>
        <v>7.25</v>
      </c>
      <c r="AA7" s="340">
        <f>'2547'!D11</f>
        <v>7.51</v>
      </c>
      <c r="AB7" s="340">
        <f>'2547'!E11</f>
        <v>7.61</v>
      </c>
      <c r="AC7" s="340">
        <f>'2547'!F11</f>
        <v>7.34</v>
      </c>
      <c r="AD7" s="340">
        <f>'2547'!G11</f>
        <v>7.73</v>
      </c>
      <c r="AE7" s="340">
        <f>'2547'!H11</f>
        <v>7.84</v>
      </c>
      <c r="AF7" s="340">
        <f>'2547'!I11</f>
        <v>7.92</v>
      </c>
      <c r="AG7" s="340">
        <f>'2547'!J11</f>
        <v>7.87</v>
      </c>
      <c r="AH7" s="340">
        <f>'2547'!K11</f>
        <v>7.29</v>
      </c>
      <c r="AI7" s="340">
        <f>'2547'!L11</f>
        <v>7.67</v>
      </c>
      <c r="AJ7" s="340">
        <f>'2547'!M11</f>
        <v>7.57</v>
      </c>
      <c r="AK7" s="340">
        <f>'2547'!N11</f>
        <v>7.69</v>
      </c>
      <c r="AL7" s="340" t="e">
        <f>#REF!</f>
        <v>#REF!</v>
      </c>
      <c r="AM7" s="340" t="e">
        <f>#REF!</f>
        <v>#REF!</v>
      </c>
      <c r="AN7" s="340" t="e">
        <f>#REF!</f>
        <v>#REF!</v>
      </c>
      <c r="AO7" s="340" t="e">
        <f>#REF!</f>
        <v>#REF!</v>
      </c>
      <c r="AP7" s="340" t="e">
        <f>#REF!</f>
        <v>#REF!</v>
      </c>
      <c r="AQ7" s="340" t="e">
        <f>#REF!</f>
        <v>#REF!</v>
      </c>
      <c r="AR7" s="340" t="e">
        <f>#REF!</f>
        <v>#REF!</v>
      </c>
      <c r="AS7" s="340" t="e">
        <f>#REF!</f>
        <v>#REF!</v>
      </c>
      <c r="AT7" s="340" t="e">
        <f>#REF!</f>
        <v>#REF!</v>
      </c>
      <c r="AU7" s="340" t="e">
        <f>#REF!</f>
        <v>#REF!</v>
      </c>
      <c r="AV7" s="340" t="e">
        <f>#REF!</f>
        <v>#REF!</v>
      </c>
      <c r="AW7" s="340" t="e">
        <f>#REF!</f>
        <v>#REF!</v>
      </c>
      <c r="AX7" s="340" t="e">
        <f>#REF!</f>
        <v>#REF!</v>
      </c>
      <c r="AY7" s="340" t="e">
        <f>#REF!</f>
        <v>#REF!</v>
      </c>
      <c r="AZ7" s="340" t="e">
        <f>#REF!</f>
        <v>#REF!</v>
      </c>
      <c r="BA7" s="340" t="e">
        <f>#REF!</f>
        <v>#REF!</v>
      </c>
      <c r="BB7" s="340" t="e">
        <f>#REF!</f>
        <v>#REF!</v>
      </c>
      <c r="BC7" s="340" t="e">
        <f>#REF!</f>
        <v>#REF!</v>
      </c>
      <c r="BD7" s="340" t="e">
        <f>#REF!</f>
        <v>#REF!</v>
      </c>
      <c r="BE7" s="340" t="e">
        <f>#REF!</f>
        <v>#REF!</v>
      </c>
      <c r="BF7" s="340" t="e">
        <f>#REF!</f>
        <v>#REF!</v>
      </c>
      <c r="BG7" s="340" t="e">
        <f>#REF!</f>
        <v>#REF!</v>
      </c>
      <c r="BH7" s="340" t="e">
        <f>#REF!</f>
        <v>#REF!</v>
      </c>
      <c r="BI7" s="340" t="e">
        <f>#REF!</f>
        <v>#REF!</v>
      </c>
      <c r="BJ7" s="340" t="e">
        <f>#REF!</f>
        <v>#REF!</v>
      </c>
      <c r="BK7" s="340" t="e">
        <f>#REF!</f>
        <v>#REF!</v>
      </c>
      <c r="BL7" s="340" t="e">
        <f>#REF!</f>
        <v>#REF!</v>
      </c>
      <c r="BM7" s="340" t="e">
        <f>#REF!</f>
        <v>#REF!</v>
      </c>
      <c r="BN7" s="340" t="e">
        <f>#REF!</f>
        <v>#REF!</v>
      </c>
      <c r="BO7" s="340" t="e">
        <f>#REF!</f>
        <v>#REF!</v>
      </c>
      <c r="BP7" s="340" t="e">
        <f>#REF!</f>
        <v>#REF!</v>
      </c>
      <c r="BQ7" s="340" t="e">
        <f>#REF!</f>
        <v>#REF!</v>
      </c>
      <c r="BR7" s="340" t="e">
        <f>#REF!</f>
        <v>#REF!</v>
      </c>
      <c r="BS7" s="340" t="e">
        <f>#REF!</f>
        <v>#REF!</v>
      </c>
      <c r="BT7" s="340" t="e">
        <f>#REF!</f>
        <v>#REF!</v>
      </c>
      <c r="BU7" s="340" t="e">
        <f>#REF!</f>
        <v>#REF!</v>
      </c>
      <c r="BV7" s="340" t="e">
        <f>#REF!</f>
        <v>#REF!</v>
      </c>
      <c r="BW7" s="340" t="e">
        <f>#REF!</f>
        <v>#REF!</v>
      </c>
      <c r="BX7" s="340" t="e">
        <f>#REF!</f>
        <v>#REF!</v>
      </c>
      <c r="BY7" s="340" t="e">
        <f>#REF!</f>
        <v>#REF!</v>
      </c>
      <c r="BZ7" s="340" t="e">
        <f>#REF!</f>
        <v>#REF!</v>
      </c>
      <c r="CA7" s="340" t="e">
        <f>#REF!</f>
        <v>#REF!</v>
      </c>
      <c r="CB7" s="340" t="e">
        <f>#REF!</f>
        <v>#REF!</v>
      </c>
      <c r="CC7" s="340" t="e">
        <f>#REF!</f>
        <v>#REF!</v>
      </c>
      <c r="CD7" s="340" t="e">
        <f>#REF!</f>
        <v>#REF!</v>
      </c>
      <c r="CE7" s="340" t="e">
        <f>#REF!</f>
        <v>#REF!</v>
      </c>
      <c r="CF7" s="340" t="e">
        <f>#REF!</f>
        <v>#REF!</v>
      </c>
      <c r="CG7" s="340" t="e">
        <f>#REF!</f>
        <v>#REF!</v>
      </c>
      <c r="CH7" s="340" t="e">
        <f>#REF!</f>
        <v>#REF!</v>
      </c>
      <c r="CI7" s="340" t="e">
        <f>#REF!</f>
        <v>#REF!</v>
      </c>
      <c r="CJ7" s="340" t="e">
        <f>#REF!</f>
        <v>#REF!</v>
      </c>
      <c r="CK7" s="340" t="e">
        <f>#REF!</f>
        <v>#REF!</v>
      </c>
      <c r="CL7" s="340" t="e">
        <f>#REF!</f>
        <v>#REF!</v>
      </c>
      <c r="CM7" s="339" t="e">
        <f>#REF!</f>
        <v>#REF!</v>
      </c>
      <c r="CN7" s="339" t="e">
        <f>#REF!</f>
        <v>#REF!</v>
      </c>
      <c r="CO7" s="339" t="e">
        <f>#REF!</f>
        <v>#REF!</v>
      </c>
      <c r="CP7" s="339" t="e">
        <f>#REF!</f>
        <v>#REF!</v>
      </c>
      <c r="CQ7" s="339" t="e">
        <f>#REF!</f>
        <v>#REF!</v>
      </c>
      <c r="CR7" s="339" t="e">
        <f>#REF!</f>
        <v>#REF!</v>
      </c>
      <c r="CS7" s="339" t="e">
        <f>#REF!</f>
        <v>#REF!</v>
      </c>
      <c r="CT7" s="339" t="e">
        <f>#REF!</f>
        <v>#REF!</v>
      </c>
      <c r="CU7" s="339" t="e">
        <f>#REF!</f>
        <v>#REF!</v>
      </c>
      <c r="CV7" s="339" t="e">
        <f>#REF!</f>
        <v>#REF!</v>
      </c>
      <c r="CW7" s="339" t="e">
        <f>#REF!</f>
        <v>#REF!</v>
      </c>
      <c r="CX7" s="339" t="e">
        <f>#REF!</f>
        <v>#REF!</v>
      </c>
      <c r="CY7" s="339" t="e">
        <f>#REF!</f>
        <v>#REF!</v>
      </c>
      <c r="CZ7" s="339" t="e">
        <f>#REF!</f>
        <v>#REF!</v>
      </c>
      <c r="DA7" s="339" t="e">
        <f>#REF!</f>
        <v>#REF!</v>
      </c>
      <c r="DB7" s="339" t="e">
        <f>#REF!</f>
        <v>#REF!</v>
      </c>
      <c r="DC7" s="339" t="e">
        <f>#REF!</f>
        <v>#REF!</v>
      </c>
      <c r="DD7" s="339" t="e">
        <f>#REF!</f>
        <v>#REF!</v>
      </c>
      <c r="DE7" s="339" t="e">
        <f>#REF!</f>
        <v>#REF!</v>
      </c>
      <c r="DF7" s="339">
        <f>'2554'!C11</f>
        <v>7.21</v>
      </c>
      <c r="DG7" s="339">
        <f>'2554'!D11</f>
        <v>7.45</v>
      </c>
      <c r="DH7" s="339">
        <f>'2554'!E11</f>
        <v>7.17</v>
      </c>
      <c r="DI7" s="339">
        <f>'2554'!F11</f>
        <v>7.41</v>
      </c>
      <c r="DJ7" s="339">
        <f>'2554'!G11</f>
        <v>7.42</v>
      </c>
      <c r="DK7" s="339">
        <f>'2554'!H11</f>
        <v>7.11</v>
      </c>
      <c r="DL7" s="339">
        <f>'2554'!I11</f>
        <v>7.32</v>
      </c>
      <c r="DM7" s="339">
        <f>'2554'!J11</f>
        <v>7.47</v>
      </c>
      <c r="DN7" s="339">
        <f>'2554'!L11</f>
        <v>7.4</v>
      </c>
      <c r="DO7" s="339">
        <f>'2554'!M11</f>
        <v>7.57</v>
      </c>
      <c r="DP7" s="339">
        <f>'2554'!N11</f>
        <v>7.43</v>
      </c>
      <c r="DQ7" s="339">
        <f>'2554'!O11</f>
        <v>7.27</v>
      </c>
      <c r="DR7" s="547">
        <f>'2555'!C11</f>
        <v>7.51</v>
      </c>
      <c r="DS7" s="547"/>
      <c r="DT7" s="547">
        <f>'2555'!E11</f>
        <v>7.45</v>
      </c>
      <c r="DU7" s="547">
        <f>'2555'!F11</f>
        <v>7.21</v>
      </c>
      <c r="DV7" s="547">
        <f>'2555'!G11</f>
        <v>7.28</v>
      </c>
      <c r="DW7" s="547">
        <f>'2555'!H11</f>
        <v>7.62</v>
      </c>
      <c r="DX7" s="547">
        <f>'2555'!I11</f>
        <v>7.41</v>
      </c>
      <c r="DY7" s="547">
        <f>'2555'!J11</f>
        <v>7.55</v>
      </c>
      <c r="DZ7" s="547">
        <f>'2555'!K11</f>
        <v>7.44</v>
      </c>
      <c r="EA7" s="547">
        <v>7.31</v>
      </c>
      <c r="EB7" s="547">
        <v>7.76</v>
      </c>
      <c r="EC7" s="547">
        <v>7.6</v>
      </c>
      <c r="ED7" s="340">
        <v>7.43</v>
      </c>
      <c r="EE7" s="340">
        <v>7.34</v>
      </c>
      <c r="EF7" s="340">
        <v>7.43</v>
      </c>
      <c r="EG7" s="340">
        <v>7.5</v>
      </c>
      <c r="EH7" s="340">
        <v>7.4</v>
      </c>
      <c r="EI7" s="340">
        <v>7.58</v>
      </c>
      <c r="EJ7" s="340">
        <v>7.67</v>
      </c>
      <c r="EK7" s="585">
        <v>7.53</v>
      </c>
      <c r="EL7" s="340">
        <v>7.3</v>
      </c>
      <c r="EM7" s="340">
        <v>7.32</v>
      </c>
      <c r="EN7" s="340">
        <v>7.7</v>
      </c>
      <c r="EO7" s="340">
        <v>7.66</v>
      </c>
      <c r="EP7" s="586">
        <v>7.33</v>
      </c>
      <c r="EQ7" s="592">
        <v>7.55</v>
      </c>
      <c r="ER7" s="592">
        <v>7.77</v>
      </c>
      <c r="ES7" s="592">
        <v>7.67</v>
      </c>
      <c r="ET7" s="592">
        <v>7.72</v>
      </c>
      <c r="EU7" s="592">
        <v>7.4</v>
      </c>
      <c r="EV7" s="595">
        <v>7.46</v>
      </c>
      <c r="EW7" s="592">
        <v>7.4</v>
      </c>
      <c r="EX7" s="592">
        <v>7.78</v>
      </c>
      <c r="EY7" s="592">
        <v>7.59</v>
      </c>
      <c r="EZ7" s="592">
        <v>7.5</v>
      </c>
      <c r="FA7" s="592">
        <v>7.29</v>
      </c>
      <c r="FB7" s="599">
        <v>7.32</v>
      </c>
      <c r="FC7" s="603">
        <v>7.42</v>
      </c>
      <c r="FD7" s="609">
        <v>7.43</v>
      </c>
      <c r="FE7" s="609">
        <v>7.58</v>
      </c>
      <c r="FF7" s="609">
        <v>7.62</v>
      </c>
      <c r="FG7" s="609">
        <v>7.64</v>
      </c>
      <c r="FH7" s="609">
        <v>7.5</v>
      </c>
      <c r="FI7" s="609">
        <v>7.3</v>
      </c>
      <c r="FJ7" s="609">
        <v>7.8</v>
      </c>
      <c r="FK7" s="609">
        <v>8</v>
      </c>
      <c r="FL7" s="609">
        <v>7.8</v>
      </c>
      <c r="FM7" s="600"/>
    </row>
    <row r="8" spans="1:169" ht="24">
      <c r="A8" s="345" t="s">
        <v>41</v>
      </c>
      <c r="B8" s="341">
        <f>'2545'!C40</f>
        <v>2300</v>
      </c>
      <c r="C8" s="341">
        <f>'2545'!D40</f>
        <v>17000</v>
      </c>
      <c r="D8" s="341">
        <f>'2545'!E40</f>
        <v>800</v>
      </c>
      <c r="E8" s="341">
        <f>'2545'!F40</f>
        <v>5000</v>
      </c>
      <c r="F8" s="341">
        <f>'2545'!G40</f>
        <v>11000</v>
      </c>
      <c r="G8" s="341">
        <f>'2545'!H40</f>
        <v>5000</v>
      </c>
      <c r="H8" s="341">
        <f>'2545'!I40</f>
        <v>5000</v>
      </c>
      <c r="I8" s="341">
        <f>'2545'!J40</f>
        <v>3000</v>
      </c>
      <c r="J8" s="341">
        <f>'2545'!K40</f>
        <v>28000</v>
      </c>
      <c r="K8" s="341">
        <f>'2545'!L40</f>
        <v>200</v>
      </c>
      <c r="L8" s="341">
        <f>'2545'!M40</f>
        <v>7000</v>
      </c>
      <c r="M8" s="341">
        <f>'2545'!N40</f>
        <v>11000</v>
      </c>
      <c r="N8" s="341">
        <f>'2546'!C46</f>
        <v>50000</v>
      </c>
      <c r="O8" s="341">
        <f>'2546'!D46</f>
        <v>3000</v>
      </c>
      <c r="P8" s="341">
        <f>'2546'!E46</f>
        <v>2300</v>
      </c>
      <c r="Q8" s="341">
        <f>'2546'!F46</f>
        <v>5000</v>
      </c>
      <c r="R8" s="341">
        <f>'2546'!G46</f>
        <v>2300</v>
      </c>
      <c r="S8" s="341">
        <f>'2546'!H46</f>
        <v>2300</v>
      </c>
      <c r="T8" s="341">
        <f>'2546'!I46</f>
        <v>2200</v>
      </c>
      <c r="U8" s="341">
        <f>'2546'!J46</f>
        <v>30000</v>
      </c>
      <c r="V8" s="341">
        <f>'2546'!K46</f>
        <v>7000</v>
      </c>
      <c r="W8" s="341">
        <f>'2546'!L46</f>
        <v>50000</v>
      </c>
      <c r="X8" s="341">
        <f>'2546'!M46</f>
        <v>1700</v>
      </c>
      <c r="Y8" s="341">
        <f>'2546'!N46</f>
        <v>2300</v>
      </c>
      <c r="Z8" s="341">
        <f>'2547'!C46</f>
        <v>22000</v>
      </c>
      <c r="AA8" s="341">
        <f>'2547'!D46</f>
        <v>2300</v>
      </c>
      <c r="AB8" s="341">
        <f>'2547'!E46</f>
        <v>2300</v>
      </c>
      <c r="AC8" s="341">
        <f>'2547'!F46</f>
        <v>7000</v>
      </c>
      <c r="AD8" s="341">
        <f>'2547'!G46</f>
        <v>2200</v>
      </c>
      <c r="AE8" s="341">
        <f>'2547'!H46</f>
        <v>5000</v>
      </c>
      <c r="AF8" s="341">
        <f>'2547'!I46</f>
        <v>2300</v>
      </c>
      <c r="AG8" s="341">
        <f>'2547'!J46</f>
        <v>13000</v>
      </c>
      <c r="AH8" s="341">
        <f>'2547'!K46</f>
        <v>7000</v>
      </c>
      <c r="AI8" s="341">
        <f>'2547'!L46</f>
        <v>3000</v>
      </c>
      <c r="AJ8" s="341">
        <f>'2547'!M46</f>
        <v>14000</v>
      </c>
      <c r="AK8" s="341">
        <f>'2547'!N46</f>
        <v>9000</v>
      </c>
      <c r="AL8" s="341" t="e">
        <f>#REF!</f>
        <v>#REF!</v>
      </c>
      <c r="AM8" s="341" t="e">
        <f>#REF!</f>
        <v>#REF!</v>
      </c>
      <c r="AN8" s="341" t="e">
        <f>#REF!</f>
        <v>#REF!</v>
      </c>
      <c r="AO8" s="341" t="e">
        <f>#REF!</f>
        <v>#REF!</v>
      </c>
      <c r="AP8" s="341" t="e">
        <f>#REF!</f>
        <v>#REF!</v>
      </c>
      <c r="AQ8" s="341" t="e">
        <f>#REF!</f>
        <v>#REF!</v>
      </c>
      <c r="AR8" s="341" t="e">
        <f>#REF!</f>
        <v>#REF!</v>
      </c>
      <c r="AS8" s="341" t="e">
        <f>#REF!</f>
        <v>#REF!</v>
      </c>
      <c r="AT8" s="341" t="e">
        <f>#REF!</f>
        <v>#REF!</v>
      </c>
      <c r="AU8" s="341" t="e">
        <f>#REF!</f>
        <v>#REF!</v>
      </c>
      <c r="AV8" s="341" t="e">
        <f>#REF!</f>
        <v>#REF!</v>
      </c>
      <c r="AW8" s="341" t="e">
        <f>#REF!</f>
        <v>#REF!</v>
      </c>
      <c r="AX8" s="341" t="e">
        <f>#REF!</f>
        <v>#REF!</v>
      </c>
      <c r="AY8" s="341" t="e">
        <f>#REF!</f>
        <v>#REF!</v>
      </c>
      <c r="AZ8" s="341" t="e">
        <f>#REF!</f>
        <v>#REF!</v>
      </c>
      <c r="BA8" s="341" t="e">
        <f>#REF!</f>
        <v>#REF!</v>
      </c>
      <c r="BB8" s="341" t="e">
        <f>#REF!</f>
        <v>#REF!</v>
      </c>
      <c r="BC8" s="341" t="e">
        <f>#REF!</f>
        <v>#REF!</v>
      </c>
      <c r="BD8" s="341" t="e">
        <f>#REF!</f>
        <v>#REF!</v>
      </c>
      <c r="BE8" s="341" t="e">
        <f>#REF!</f>
        <v>#REF!</v>
      </c>
      <c r="BF8" s="341" t="e">
        <f>#REF!</f>
        <v>#REF!</v>
      </c>
      <c r="BG8" s="341" t="e">
        <f>#REF!</f>
        <v>#REF!</v>
      </c>
      <c r="BH8" s="341" t="e">
        <f>#REF!</f>
        <v>#REF!</v>
      </c>
      <c r="BI8" s="341" t="e">
        <f>#REF!</f>
        <v>#REF!</v>
      </c>
      <c r="BJ8" s="341" t="e">
        <f>#REF!</f>
        <v>#REF!</v>
      </c>
      <c r="BK8" s="341" t="e">
        <f>#REF!</f>
        <v>#REF!</v>
      </c>
      <c r="BL8" s="341" t="e">
        <f>#REF!</f>
        <v>#REF!</v>
      </c>
      <c r="BM8" s="341" t="e">
        <f>#REF!</f>
        <v>#REF!</v>
      </c>
      <c r="BN8" s="341" t="e">
        <f>#REF!</f>
        <v>#REF!</v>
      </c>
      <c r="BO8" s="341" t="e">
        <f>#REF!</f>
        <v>#REF!</v>
      </c>
      <c r="BP8" s="341" t="e">
        <f>#REF!</f>
        <v>#REF!</v>
      </c>
      <c r="BQ8" s="341" t="e">
        <f>#REF!</f>
        <v>#REF!</v>
      </c>
      <c r="BR8" s="341" t="e">
        <f>#REF!</f>
        <v>#REF!</v>
      </c>
      <c r="BS8" s="341" t="e">
        <f>#REF!</f>
        <v>#REF!</v>
      </c>
      <c r="BT8" s="341" t="e">
        <f>#REF!</f>
        <v>#REF!</v>
      </c>
      <c r="BU8" s="341" t="e">
        <f>#REF!</f>
        <v>#REF!</v>
      </c>
      <c r="BV8" s="341" t="e">
        <f>#REF!</f>
        <v>#REF!</v>
      </c>
      <c r="BW8" s="341" t="e">
        <f>#REF!</f>
        <v>#REF!</v>
      </c>
      <c r="BX8" s="341" t="e">
        <f>#REF!</f>
        <v>#REF!</v>
      </c>
      <c r="BY8" s="341" t="e">
        <f>#REF!</f>
        <v>#REF!</v>
      </c>
      <c r="BZ8" s="341" t="e">
        <f>#REF!</f>
        <v>#REF!</v>
      </c>
      <c r="CA8" s="341" t="e">
        <f>#REF!</f>
        <v>#REF!</v>
      </c>
      <c r="CB8" s="341" t="e">
        <f>#REF!</f>
        <v>#REF!</v>
      </c>
      <c r="CC8" s="341" t="e">
        <f>#REF!</f>
        <v>#REF!</v>
      </c>
      <c r="CD8" s="341" t="e">
        <f>#REF!</f>
        <v>#REF!</v>
      </c>
      <c r="CE8" s="341" t="e">
        <f>#REF!</f>
        <v>#REF!</v>
      </c>
      <c r="CF8" s="341" t="e">
        <f>#REF!</f>
        <v>#REF!</v>
      </c>
      <c r="CG8" s="341" t="e">
        <f>#REF!</f>
        <v>#REF!</v>
      </c>
      <c r="CH8" s="341" t="e">
        <f>#REF!</f>
        <v>#REF!</v>
      </c>
      <c r="CI8" s="341" t="e">
        <f>#REF!</f>
        <v>#REF!</v>
      </c>
      <c r="CJ8" s="341" t="e">
        <f>#REF!</f>
        <v>#REF!</v>
      </c>
      <c r="CK8" s="341" t="e">
        <f>#REF!</f>
        <v>#REF!</v>
      </c>
      <c r="CL8" s="341" t="e">
        <f>#REF!</f>
        <v>#REF!</v>
      </c>
      <c r="CM8" s="341" t="e">
        <f>#REF!</f>
        <v>#REF!</v>
      </c>
      <c r="CN8" s="341" t="e">
        <f>#REF!</f>
        <v>#REF!</v>
      </c>
      <c r="CO8" s="341" t="e">
        <f>#REF!</f>
        <v>#REF!</v>
      </c>
      <c r="CP8" s="341" t="e">
        <f>#REF!</f>
        <v>#REF!</v>
      </c>
      <c r="CQ8" s="341" t="e">
        <f>#REF!</f>
        <v>#REF!</v>
      </c>
      <c r="CR8" s="341" t="e">
        <f>#REF!</f>
        <v>#REF!</v>
      </c>
      <c r="CS8" s="341" t="e">
        <f>#REF!</f>
        <v>#REF!</v>
      </c>
      <c r="CT8" s="341" t="e">
        <f>#REF!</f>
        <v>#REF!</v>
      </c>
      <c r="CU8" s="341" t="e">
        <f>#REF!</f>
        <v>#REF!</v>
      </c>
      <c r="CV8" s="341" t="e">
        <f>#REF!</f>
        <v>#REF!</v>
      </c>
      <c r="CW8" s="341" t="e">
        <f>#REF!</f>
        <v>#REF!</v>
      </c>
      <c r="CX8" s="341" t="e">
        <f>#REF!</f>
        <v>#REF!</v>
      </c>
      <c r="CY8" s="341" t="e">
        <f>#REF!</f>
        <v>#REF!</v>
      </c>
      <c r="CZ8" s="341" t="e">
        <f>#REF!</f>
        <v>#REF!</v>
      </c>
      <c r="DA8" s="341" t="e">
        <f>#REF!</f>
        <v>#REF!</v>
      </c>
      <c r="DB8" s="341" t="e">
        <f>#REF!</f>
        <v>#REF!</v>
      </c>
      <c r="DC8" s="341" t="e">
        <f>#REF!</f>
        <v>#REF!</v>
      </c>
      <c r="DD8" s="341" t="e">
        <f>#REF!</f>
        <v>#REF!</v>
      </c>
      <c r="DE8" s="341" t="e">
        <f>#REF!</f>
        <v>#REF!</v>
      </c>
      <c r="DF8" s="341">
        <f>'2554'!C46</f>
        <v>3500</v>
      </c>
      <c r="DG8" s="341">
        <f>'2554'!D46</f>
        <v>1300</v>
      </c>
      <c r="DH8" s="341">
        <f>'2554'!E46</f>
        <v>1300</v>
      </c>
      <c r="DI8" s="341">
        <f>'2554'!F46</f>
        <v>2300</v>
      </c>
      <c r="DJ8" s="341">
        <f>'2554'!G46</f>
        <v>4900</v>
      </c>
      <c r="DK8" s="341">
        <f>'2554'!H46</f>
        <v>7900</v>
      </c>
      <c r="DL8" s="341">
        <f>'2554'!I46</f>
        <v>7000</v>
      </c>
      <c r="DM8" s="341">
        <f>'2554'!J46</f>
        <v>17000</v>
      </c>
      <c r="DN8" s="341">
        <f>'2554'!L46</f>
        <v>4900</v>
      </c>
      <c r="DO8" s="341">
        <f>'2554'!M46</f>
        <v>7000</v>
      </c>
      <c r="DP8" s="341">
        <f>'2554'!N46</f>
        <v>4600</v>
      </c>
      <c r="DQ8" s="341">
        <f>'2554'!O46</f>
        <v>1700</v>
      </c>
      <c r="DR8" s="536">
        <v>54000</v>
      </c>
      <c r="DS8" s="522"/>
      <c r="DT8" s="536">
        <f>'2555'!E46</f>
        <v>920</v>
      </c>
      <c r="DU8" s="536">
        <f>'2555'!F46</f>
        <v>2300</v>
      </c>
      <c r="DV8" s="536">
        <f>'2555'!G46</f>
        <v>4900</v>
      </c>
      <c r="DW8" s="536">
        <f>'2555'!H46</f>
        <v>1300</v>
      </c>
      <c r="DX8" s="536">
        <f>'2555'!I46</f>
        <v>780</v>
      </c>
      <c r="DY8" s="536">
        <f>'2555'!J46</f>
        <v>2300</v>
      </c>
      <c r="DZ8" s="536">
        <f>'2555'!K46</f>
        <v>7900</v>
      </c>
      <c r="EA8" s="536">
        <v>7900</v>
      </c>
      <c r="EB8" s="536">
        <v>3300</v>
      </c>
      <c r="EC8" s="536">
        <v>2700</v>
      </c>
      <c r="ED8" s="341">
        <v>3300</v>
      </c>
      <c r="EE8" s="341">
        <v>35000</v>
      </c>
      <c r="EF8" s="341">
        <v>7900</v>
      </c>
      <c r="EG8" s="341">
        <v>22000</v>
      </c>
      <c r="EH8" s="341">
        <v>3300</v>
      </c>
      <c r="EI8" s="341">
        <v>2300</v>
      </c>
      <c r="EJ8" s="341">
        <v>1700</v>
      </c>
      <c r="EK8" s="579">
        <v>1700</v>
      </c>
      <c r="EL8" s="341">
        <v>450</v>
      </c>
      <c r="EM8" s="341">
        <v>4900</v>
      </c>
      <c r="EN8" s="341">
        <v>2300</v>
      </c>
      <c r="EO8" s="341">
        <v>1100</v>
      </c>
      <c r="EP8" s="580">
        <v>7900</v>
      </c>
      <c r="EQ8" s="592">
        <v>7900</v>
      </c>
      <c r="ER8" s="592">
        <v>6200</v>
      </c>
      <c r="ES8" s="592">
        <v>2300</v>
      </c>
      <c r="ET8" s="592">
        <v>1700</v>
      </c>
      <c r="EU8" s="592">
        <v>1300</v>
      </c>
      <c r="EV8" s="592">
        <v>3300</v>
      </c>
      <c r="EW8" s="592">
        <v>2300</v>
      </c>
      <c r="EX8" s="592">
        <v>1300</v>
      </c>
      <c r="EY8" s="592">
        <v>3300</v>
      </c>
      <c r="EZ8" s="592">
        <v>2300</v>
      </c>
      <c r="FA8" s="592">
        <v>1700</v>
      </c>
      <c r="FB8" s="599">
        <v>680</v>
      </c>
      <c r="FC8" s="603">
        <v>2300</v>
      </c>
      <c r="FD8" s="609">
        <v>200</v>
      </c>
      <c r="FE8" s="609">
        <v>2300</v>
      </c>
      <c r="FF8" s="609">
        <v>2300</v>
      </c>
      <c r="FG8" s="609">
        <v>4900</v>
      </c>
      <c r="FH8" s="609">
        <v>4900</v>
      </c>
      <c r="FI8" s="609">
        <v>7900</v>
      </c>
      <c r="FJ8" s="609">
        <v>2300</v>
      </c>
      <c r="FK8" s="609">
        <v>1400</v>
      </c>
      <c r="FL8" s="609">
        <v>2600</v>
      </c>
      <c r="FM8" s="600"/>
    </row>
    <row r="9" spans="1:169" ht="24">
      <c r="A9" s="451" t="s">
        <v>42</v>
      </c>
      <c r="B9" s="343">
        <f>'2545'!C41</f>
        <v>1300</v>
      </c>
      <c r="C9" s="343">
        <f>'2545'!D41</f>
        <v>8000</v>
      </c>
      <c r="D9" s="343">
        <f>'2545'!E41</f>
        <v>400</v>
      </c>
      <c r="E9" s="343">
        <f>'2545'!F41</f>
        <v>2300</v>
      </c>
      <c r="F9" s="343">
        <f>'2545'!G41</f>
        <v>1300</v>
      </c>
      <c r="G9" s="343">
        <f>'2545'!H41</f>
        <v>5000</v>
      </c>
      <c r="H9" s="343">
        <f>'2545'!I41</f>
        <v>800</v>
      </c>
      <c r="I9" s="343">
        <f>'2545'!J41</f>
        <v>1100</v>
      </c>
      <c r="J9" s="343">
        <f>'2545'!K41</f>
        <v>17000</v>
      </c>
      <c r="K9" s="343">
        <f>'2545'!L41</f>
        <v>200</v>
      </c>
      <c r="L9" s="343">
        <f>'2545'!M41</f>
        <v>2100</v>
      </c>
      <c r="M9" s="343">
        <f>'2545'!N41</f>
        <v>8000</v>
      </c>
      <c r="N9" s="343">
        <f>'2546'!C47</f>
        <v>1700</v>
      </c>
      <c r="O9" s="343">
        <f>'2546'!D47</f>
        <v>1700</v>
      </c>
      <c r="P9" s="343">
        <f>'2546'!E47</f>
        <v>400</v>
      </c>
      <c r="Q9" s="343">
        <f>'2546'!F47</f>
        <v>2300</v>
      </c>
      <c r="R9" s="343">
        <f>'2546'!G47</f>
        <v>2300</v>
      </c>
      <c r="S9" s="343">
        <f>'2546'!H47</f>
        <v>800</v>
      </c>
      <c r="T9" s="343">
        <f>'2546'!I47</f>
        <v>800</v>
      </c>
      <c r="U9" s="343">
        <f>'2546'!J47</f>
        <v>2200</v>
      </c>
      <c r="V9" s="343">
        <f>'2546'!K47</f>
        <v>5000</v>
      </c>
      <c r="W9" s="343">
        <f>'2546'!L47</f>
        <v>14000</v>
      </c>
      <c r="X9" s="343">
        <f>'2546'!M47</f>
        <v>1100</v>
      </c>
      <c r="Y9" s="343">
        <f>'2546'!N47</f>
        <v>800</v>
      </c>
      <c r="Z9" s="343">
        <f>'2547'!C47</f>
        <v>22000</v>
      </c>
      <c r="AA9" s="343">
        <f>'2547'!D47</f>
        <v>1300</v>
      </c>
      <c r="AB9" s="343">
        <f>'2547'!E47</f>
        <v>200</v>
      </c>
      <c r="AC9" s="343">
        <f>'2547'!F47</f>
        <v>1100</v>
      </c>
      <c r="AD9" s="343">
        <f>'2547'!G47</f>
        <v>800</v>
      </c>
      <c r="AE9" s="343">
        <f>'2547'!H47</f>
        <v>900</v>
      </c>
      <c r="AF9" s="343">
        <f>'2547'!I47</f>
        <v>800</v>
      </c>
      <c r="AG9" s="343">
        <f>'2547'!J47</f>
        <v>2300</v>
      </c>
      <c r="AH9" s="343">
        <f>'2547'!K47</f>
        <v>3000</v>
      </c>
      <c r="AI9" s="343">
        <f>'2547'!L47</f>
        <v>400</v>
      </c>
      <c r="AJ9" s="343">
        <f>'2547'!M47</f>
        <v>3000</v>
      </c>
      <c r="AK9" s="343">
        <f>'2547'!N47</f>
        <v>1100</v>
      </c>
      <c r="AL9" s="343" t="e">
        <f>#REF!</f>
        <v>#REF!</v>
      </c>
      <c r="AM9" s="343" t="e">
        <f>#REF!</f>
        <v>#REF!</v>
      </c>
      <c r="AN9" s="343" t="e">
        <f>#REF!</f>
        <v>#REF!</v>
      </c>
      <c r="AO9" s="343" t="e">
        <f>#REF!</f>
        <v>#REF!</v>
      </c>
      <c r="AP9" s="343" t="e">
        <f>#REF!</f>
        <v>#REF!</v>
      </c>
      <c r="AQ9" s="343" t="e">
        <f>#REF!</f>
        <v>#REF!</v>
      </c>
      <c r="AR9" s="343" t="e">
        <f>#REF!</f>
        <v>#REF!</v>
      </c>
      <c r="AS9" s="343" t="e">
        <f>#REF!</f>
        <v>#REF!</v>
      </c>
      <c r="AT9" s="343" t="e">
        <f>#REF!</f>
        <v>#REF!</v>
      </c>
      <c r="AU9" s="343" t="e">
        <f>#REF!</f>
        <v>#REF!</v>
      </c>
      <c r="AV9" s="343" t="e">
        <f>#REF!</f>
        <v>#REF!</v>
      </c>
      <c r="AW9" s="343" t="e">
        <f>#REF!</f>
        <v>#REF!</v>
      </c>
      <c r="AX9" s="343" t="e">
        <f>#REF!</f>
        <v>#REF!</v>
      </c>
      <c r="AY9" s="343" t="e">
        <f>#REF!</f>
        <v>#REF!</v>
      </c>
      <c r="AZ9" s="343" t="e">
        <f>#REF!</f>
        <v>#REF!</v>
      </c>
      <c r="BA9" s="343" t="e">
        <f>#REF!</f>
        <v>#REF!</v>
      </c>
      <c r="BB9" s="343" t="e">
        <f>#REF!</f>
        <v>#REF!</v>
      </c>
      <c r="BC9" s="343" t="e">
        <f>#REF!</f>
        <v>#REF!</v>
      </c>
      <c r="BD9" s="343" t="e">
        <f>#REF!</f>
        <v>#REF!</v>
      </c>
      <c r="BE9" s="343" t="e">
        <f>#REF!</f>
        <v>#REF!</v>
      </c>
      <c r="BF9" s="343" t="e">
        <f>#REF!</f>
        <v>#REF!</v>
      </c>
      <c r="BG9" s="343" t="e">
        <f>#REF!</f>
        <v>#REF!</v>
      </c>
      <c r="BH9" s="343" t="e">
        <f>#REF!</f>
        <v>#REF!</v>
      </c>
      <c r="BI9" s="343" t="e">
        <f>#REF!</f>
        <v>#REF!</v>
      </c>
      <c r="BJ9" s="343" t="e">
        <f>#REF!</f>
        <v>#REF!</v>
      </c>
      <c r="BK9" s="343" t="e">
        <f>#REF!</f>
        <v>#REF!</v>
      </c>
      <c r="BL9" s="343" t="e">
        <f>#REF!</f>
        <v>#REF!</v>
      </c>
      <c r="BM9" s="343" t="e">
        <f>#REF!</f>
        <v>#REF!</v>
      </c>
      <c r="BN9" s="343" t="e">
        <f>#REF!</f>
        <v>#REF!</v>
      </c>
      <c r="BO9" s="343" t="e">
        <f>#REF!</f>
        <v>#REF!</v>
      </c>
      <c r="BP9" s="343" t="e">
        <f>#REF!</f>
        <v>#REF!</v>
      </c>
      <c r="BQ9" s="343" t="e">
        <f>#REF!</f>
        <v>#REF!</v>
      </c>
      <c r="BR9" s="343" t="e">
        <f>#REF!</f>
        <v>#REF!</v>
      </c>
      <c r="BS9" s="343" t="e">
        <f>#REF!</f>
        <v>#REF!</v>
      </c>
      <c r="BT9" s="343" t="e">
        <f>#REF!</f>
        <v>#REF!</v>
      </c>
      <c r="BU9" s="343" t="e">
        <f>#REF!</f>
        <v>#REF!</v>
      </c>
      <c r="BV9" s="343" t="e">
        <f>#REF!</f>
        <v>#REF!</v>
      </c>
      <c r="BW9" s="343" t="e">
        <f>#REF!</f>
        <v>#REF!</v>
      </c>
      <c r="BX9" s="343" t="e">
        <f>#REF!</f>
        <v>#REF!</v>
      </c>
      <c r="BY9" s="343" t="e">
        <f>#REF!</f>
        <v>#REF!</v>
      </c>
      <c r="BZ9" s="343" t="e">
        <f>#REF!</f>
        <v>#REF!</v>
      </c>
      <c r="CA9" s="343" t="e">
        <f>#REF!</f>
        <v>#REF!</v>
      </c>
      <c r="CB9" s="343" t="e">
        <f>#REF!</f>
        <v>#REF!</v>
      </c>
      <c r="CC9" s="343" t="e">
        <f>#REF!</f>
        <v>#REF!</v>
      </c>
      <c r="CD9" s="343" t="e">
        <f>#REF!</f>
        <v>#REF!</v>
      </c>
      <c r="CE9" s="343" t="e">
        <f>#REF!</f>
        <v>#REF!</v>
      </c>
      <c r="CF9" s="343" t="e">
        <f>#REF!</f>
        <v>#REF!</v>
      </c>
      <c r="CG9" s="343" t="e">
        <f>#REF!</f>
        <v>#REF!</v>
      </c>
      <c r="CH9" s="343" t="e">
        <f>#REF!</f>
        <v>#REF!</v>
      </c>
      <c r="CI9" s="343" t="e">
        <f>#REF!</f>
        <v>#REF!</v>
      </c>
      <c r="CJ9" s="343" t="e">
        <f>#REF!</f>
        <v>#REF!</v>
      </c>
      <c r="CK9" s="343" t="e">
        <f>#REF!</f>
        <v>#REF!</v>
      </c>
      <c r="CL9" s="343" t="e">
        <f>#REF!</f>
        <v>#REF!</v>
      </c>
      <c r="CM9" s="343" t="e">
        <f>#REF!</f>
        <v>#REF!</v>
      </c>
      <c r="CN9" s="343" t="e">
        <f>#REF!</f>
        <v>#REF!</v>
      </c>
      <c r="CO9" s="343" t="e">
        <f>#REF!</f>
        <v>#REF!</v>
      </c>
      <c r="CP9" s="343" t="e">
        <f>#REF!</f>
        <v>#REF!</v>
      </c>
      <c r="CQ9" s="343" t="e">
        <f>#REF!</f>
        <v>#REF!</v>
      </c>
      <c r="CR9" s="343" t="e">
        <f>#REF!</f>
        <v>#REF!</v>
      </c>
      <c r="CS9" s="343" t="e">
        <f>#REF!</f>
        <v>#REF!</v>
      </c>
      <c r="CT9" s="343" t="e">
        <f>#REF!</f>
        <v>#REF!</v>
      </c>
      <c r="CU9" s="343" t="e">
        <f>#REF!</f>
        <v>#REF!</v>
      </c>
      <c r="CV9" s="343" t="e">
        <f>#REF!</f>
        <v>#REF!</v>
      </c>
      <c r="CW9" s="343" t="e">
        <f>#REF!</f>
        <v>#REF!</v>
      </c>
      <c r="CX9" s="343" t="e">
        <f>#REF!</f>
        <v>#REF!</v>
      </c>
      <c r="CY9" s="343" t="e">
        <f>#REF!</f>
        <v>#REF!</v>
      </c>
      <c r="CZ9" s="343" t="e">
        <f>#REF!</f>
        <v>#REF!</v>
      </c>
      <c r="DA9" s="343" t="e">
        <f>#REF!</f>
        <v>#REF!</v>
      </c>
      <c r="DB9" s="343" t="e">
        <f>#REF!</f>
        <v>#REF!</v>
      </c>
      <c r="DC9" s="343" t="e">
        <f>#REF!</f>
        <v>#REF!</v>
      </c>
      <c r="DD9" s="343" t="e">
        <f>#REF!</f>
        <v>#REF!</v>
      </c>
      <c r="DE9" s="343" t="e">
        <f>#REF!</f>
        <v>#REF!</v>
      </c>
      <c r="DF9" s="343">
        <f>'2554'!C47</f>
        <v>1300</v>
      </c>
      <c r="DG9" s="343">
        <f>'2554'!D47</f>
        <v>1300</v>
      </c>
      <c r="DH9" s="343">
        <f>'2554'!E47</f>
        <v>200</v>
      </c>
      <c r="DI9" s="343">
        <f>'2554'!F47</f>
        <v>780</v>
      </c>
      <c r="DJ9" s="343">
        <f>'2554'!G47</f>
        <v>4900</v>
      </c>
      <c r="DK9" s="343">
        <f>'2554'!H47</f>
        <v>3300</v>
      </c>
      <c r="DL9" s="343">
        <f>'2554'!I47</f>
        <v>1300</v>
      </c>
      <c r="DM9" s="343">
        <f>'2554'!J47</f>
        <v>2600</v>
      </c>
      <c r="DN9" s="343">
        <f>'2554'!L47</f>
        <v>1100</v>
      </c>
      <c r="DO9" s="343">
        <f>'2554'!M47</f>
        <v>680</v>
      </c>
      <c r="DP9" s="343">
        <f>'2554'!N47</f>
        <v>450</v>
      </c>
      <c r="DQ9" s="343">
        <f>'2554'!O47</f>
        <v>400</v>
      </c>
      <c r="DR9" s="343">
        <v>7900</v>
      </c>
      <c r="DS9" s="523"/>
      <c r="DT9" s="343">
        <f>'2555'!E47</f>
        <v>200</v>
      </c>
      <c r="DU9" s="343">
        <f>'2555'!F47</f>
        <v>450</v>
      </c>
      <c r="DV9" s="343">
        <f>'2555'!G47</f>
        <v>2200</v>
      </c>
      <c r="DW9" s="343">
        <f>'2555'!H47</f>
        <v>200</v>
      </c>
      <c r="DX9" s="343">
        <f>'2555'!I47</f>
        <v>200</v>
      </c>
      <c r="DY9" s="343">
        <f>'2555'!J47</f>
        <v>780</v>
      </c>
      <c r="DZ9" s="343">
        <f>'2555'!K47</f>
        <v>1300</v>
      </c>
      <c r="EA9" s="343">
        <v>3300</v>
      </c>
      <c r="EB9" s="343">
        <v>3300</v>
      </c>
      <c r="EC9" s="343">
        <v>680</v>
      </c>
      <c r="ED9" s="343">
        <v>1700</v>
      </c>
      <c r="EE9" s="343">
        <v>7900</v>
      </c>
      <c r="EF9" s="343">
        <v>1700</v>
      </c>
      <c r="EG9" s="343">
        <v>4600</v>
      </c>
      <c r="EH9" s="343">
        <v>1300</v>
      </c>
      <c r="EI9" s="343">
        <v>2300</v>
      </c>
      <c r="EJ9" s="548">
        <v>400</v>
      </c>
      <c r="EK9" s="581">
        <v>680</v>
      </c>
      <c r="EL9" s="582">
        <v>450</v>
      </c>
      <c r="EM9" s="582">
        <v>4900</v>
      </c>
      <c r="EN9" s="582">
        <v>780</v>
      </c>
      <c r="EO9" s="582">
        <v>200</v>
      </c>
      <c r="EP9" s="583">
        <v>2300</v>
      </c>
      <c r="EQ9" s="593">
        <v>4900</v>
      </c>
      <c r="ER9" s="593">
        <v>5000</v>
      </c>
      <c r="ES9" s="593">
        <v>200</v>
      </c>
      <c r="ET9" s="593">
        <v>400</v>
      </c>
      <c r="EU9" s="593">
        <v>780</v>
      </c>
      <c r="EV9" s="593">
        <v>680</v>
      </c>
      <c r="EW9" s="593">
        <v>2300</v>
      </c>
      <c r="EX9" s="593">
        <v>780</v>
      </c>
      <c r="EY9" s="593">
        <v>3300</v>
      </c>
      <c r="EZ9" s="593">
        <v>2300</v>
      </c>
      <c r="FA9" s="593">
        <v>200</v>
      </c>
      <c r="FB9" s="601">
        <v>20</v>
      </c>
      <c r="FC9" s="604">
        <v>780</v>
      </c>
      <c r="FD9" s="606">
        <v>200</v>
      </c>
      <c r="FE9" s="606">
        <v>450</v>
      </c>
      <c r="FF9" s="606">
        <v>2300</v>
      </c>
      <c r="FG9" s="606">
        <v>680</v>
      </c>
      <c r="FH9" s="606">
        <v>200</v>
      </c>
      <c r="FI9" s="606">
        <v>2200</v>
      </c>
      <c r="FJ9" s="606">
        <v>1300</v>
      </c>
      <c r="FK9" s="606">
        <v>1400</v>
      </c>
      <c r="FL9" s="606">
        <v>1100</v>
      </c>
      <c r="FM9" s="608"/>
    </row>
    <row r="21" ht="12.75">
      <c r="DS21" t="s">
        <v>45</v>
      </c>
    </row>
    <row r="24" ht="12.75">
      <c r="FC24" s="612" t="s">
        <v>45</v>
      </c>
    </row>
    <row r="25" ht="12.75">
      <c r="ET25" s="587" t="s">
        <v>45</v>
      </c>
    </row>
    <row r="26" spans="140:148" ht="12.75">
      <c r="EJ26" s="587" t="s">
        <v>45</v>
      </c>
      <c r="ER26" t="s">
        <v>45</v>
      </c>
    </row>
    <row r="28" spans="136:152" ht="12.75">
      <c r="EF28" t="s">
        <v>45</v>
      </c>
      <c r="EV28" t="s">
        <v>45</v>
      </c>
    </row>
    <row r="30" ht="12.75">
      <c r="EI30" s="587" t="s">
        <v>45</v>
      </c>
    </row>
    <row r="34" ht="12.75">
      <c r="ES34" t="s">
        <v>45</v>
      </c>
    </row>
    <row r="42" ht="12.75">
      <c r="EF42" t="s">
        <v>45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H61" sqref="H61"/>
    </sheetView>
  </sheetViews>
  <sheetFormatPr defaultColWidth="8.8515625" defaultRowHeight="12.75"/>
  <sheetData/>
  <sheetProtection password="CCB2" sheet="1"/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zoomScalePageLayoutView="0" workbookViewId="0" topLeftCell="A1">
      <selection activeCell="G61" sqref="G61"/>
    </sheetView>
  </sheetViews>
  <sheetFormatPr defaultColWidth="8.8515625" defaultRowHeight="24" customHeight="1"/>
  <cols>
    <col min="1" max="1" width="25.140625" style="0" customWidth="1"/>
    <col min="2" max="2" width="12.28125" style="0" customWidth="1"/>
    <col min="3" max="4" width="7.28125" style="0" customWidth="1"/>
    <col min="5" max="6" width="8.8515625" style="0" customWidth="1"/>
    <col min="7" max="7" width="7.28125" style="0" customWidth="1"/>
    <col min="8" max="10" width="8.8515625" style="0" customWidth="1"/>
    <col min="11" max="11" width="7.28125" style="0" customWidth="1"/>
    <col min="12" max="14" width="8.8515625" style="0" customWidth="1"/>
    <col min="15" max="15" width="11.421875" style="0" customWidth="1"/>
    <col min="16" max="16" width="7.140625" style="0" customWidth="1"/>
    <col min="17" max="17" width="7.7109375" style="0" customWidth="1"/>
    <col min="18" max="18" width="7.7109375" style="0" hidden="1" customWidth="1"/>
    <col min="19" max="19" width="12.421875" style="0" customWidth="1"/>
  </cols>
  <sheetData>
    <row r="1" ht="24" customHeight="1">
      <c r="A1" s="43" t="s">
        <v>49</v>
      </c>
    </row>
    <row r="2" spans="1:2" ht="24" customHeight="1" hidden="1">
      <c r="A2" s="134" t="s">
        <v>78</v>
      </c>
      <c r="B2" s="135" t="s">
        <v>49</v>
      </c>
    </row>
    <row r="3" spans="1:12" ht="24" customHeight="1" thickBot="1">
      <c r="A3" s="43" t="s">
        <v>79</v>
      </c>
      <c r="D3" s="30"/>
      <c r="E3" s="30"/>
      <c r="F3" s="30"/>
      <c r="G3" s="30"/>
      <c r="H3" s="30"/>
      <c r="I3" s="30"/>
      <c r="J3" s="30"/>
      <c r="K3" s="30"/>
      <c r="L3" s="30"/>
    </row>
    <row r="4" spans="1:19" ht="24" customHeight="1" thickBot="1">
      <c r="A4" s="44" t="s">
        <v>0</v>
      </c>
      <c r="B4" s="44" t="s">
        <v>1</v>
      </c>
      <c r="C4" s="45">
        <v>37530</v>
      </c>
      <c r="D4" s="45">
        <v>37566</v>
      </c>
      <c r="E4" s="45">
        <v>37594</v>
      </c>
      <c r="F4" s="45">
        <v>37642</v>
      </c>
      <c r="G4" s="45">
        <v>37663</v>
      </c>
      <c r="H4" s="45">
        <v>37687</v>
      </c>
      <c r="I4" s="45">
        <v>37721</v>
      </c>
      <c r="J4" s="45">
        <v>37754</v>
      </c>
      <c r="K4" s="45">
        <v>37783</v>
      </c>
      <c r="L4" s="45">
        <v>37811</v>
      </c>
      <c r="M4" s="45">
        <v>37834</v>
      </c>
      <c r="N4" s="45">
        <v>37874</v>
      </c>
      <c r="O4" s="46" t="s">
        <v>2</v>
      </c>
      <c r="P4" s="47" t="s">
        <v>3</v>
      </c>
      <c r="Q4" s="47" t="s">
        <v>4</v>
      </c>
      <c r="R4" s="2" t="s">
        <v>4</v>
      </c>
      <c r="S4" s="1" t="s">
        <v>5</v>
      </c>
    </row>
    <row r="5" spans="1:19" ht="24" customHeight="1">
      <c r="A5" s="136" t="s">
        <v>80</v>
      </c>
      <c r="B5" s="137"/>
      <c r="C5" s="138">
        <v>1</v>
      </c>
      <c r="D5" s="139">
        <v>4</v>
      </c>
      <c r="E5" s="139">
        <v>2</v>
      </c>
      <c r="F5" s="139">
        <v>6</v>
      </c>
      <c r="G5" s="139">
        <v>4</v>
      </c>
      <c r="H5" s="139">
        <v>4</v>
      </c>
      <c r="I5" s="139">
        <v>3</v>
      </c>
      <c r="J5" s="139">
        <v>12</v>
      </c>
      <c r="K5" s="139">
        <v>11</v>
      </c>
      <c r="L5" s="139">
        <v>9</v>
      </c>
      <c r="M5" s="139">
        <v>4</v>
      </c>
      <c r="N5" s="140">
        <v>10</v>
      </c>
      <c r="O5" s="141" t="s">
        <v>8</v>
      </c>
      <c r="P5" s="142" t="s">
        <v>8</v>
      </c>
      <c r="Q5" s="142" t="s">
        <v>8</v>
      </c>
      <c r="R5" s="143"/>
      <c r="S5" s="144" t="s">
        <v>8</v>
      </c>
    </row>
    <row r="6" spans="1:19" ht="24" customHeight="1">
      <c r="A6" s="145" t="s">
        <v>58</v>
      </c>
      <c r="B6" s="146"/>
      <c r="C6" s="147">
        <v>10.4</v>
      </c>
      <c r="D6" s="148">
        <v>9.55</v>
      </c>
      <c r="E6" s="148">
        <v>9</v>
      </c>
      <c r="F6" s="148">
        <v>9.2</v>
      </c>
      <c r="G6" s="148">
        <v>20</v>
      </c>
      <c r="H6" s="148">
        <v>9.52</v>
      </c>
      <c r="I6" s="148">
        <v>10.47</v>
      </c>
      <c r="J6" s="148">
        <v>10.1</v>
      </c>
      <c r="K6" s="148">
        <v>10.03</v>
      </c>
      <c r="L6" s="148">
        <v>10.35</v>
      </c>
      <c r="M6" s="148">
        <v>12</v>
      </c>
      <c r="N6" s="149">
        <v>10</v>
      </c>
      <c r="O6" s="147" t="s">
        <v>8</v>
      </c>
      <c r="P6" s="150" t="s">
        <v>8</v>
      </c>
      <c r="Q6" s="150" t="s">
        <v>8</v>
      </c>
      <c r="R6" s="151" t="s">
        <v>8</v>
      </c>
      <c r="S6" s="152" t="s">
        <v>8</v>
      </c>
    </row>
    <row r="7" spans="1:19" ht="24" customHeight="1">
      <c r="A7" s="145" t="s">
        <v>61</v>
      </c>
      <c r="B7" s="146" t="s">
        <v>59</v>
      </c>
      <c r="C7" s="153">
        <v>30.2</v>
      </c>
      <c r="D7" s="150">
        <v>30.5</v>
      </c>
      <c r="E7" s="150">
        <v>29.4</v>
      </c>
      <c r="F7" s="150">
        <v>27.4</v>
      </c>
      <c r="G7" s="150">
        <v>26.6</v>
      </c>
      <c r="H7" s="150">
        <v>29.9</v>
      </c>
      <c r="I7" s="150">
        <v>31</v>
      </c>
      <c r="J7" s="150">
        <v>32.2</v>
      </c>
      <c r="K7" s="150">
        <v>31.5</v>
      </c>
      <c r="L7" s="150">
        <v>30.2</v>
      </c>
      <c r="M7" s="150">
        <v>29.9</v>
      </c>
      <c r="N7" s="154">
        <v>29.7</v>
      </c>
      <c r="O7" s="155">
        <v>32.2</v>
      </c>
      <c r="P7" s="156">
        <v>26.6</v>
      </c>
      <c r="Q7" s="156">
        <v>29.875</v>
      </c>
      <c r="R7" s="157">
        <v>29.8361890321844</v>
      </c>
      <c r="S7" s="158" t="s">
        <v>8</v>
      </c>
    </row>
    <row r="8" spans="1:19" ht="24" customHeight="1">
      <c r="A8" s="159" t="s">
        <v>62</v>
      </c>
      <c r="B8" s="146" t="s">
        <v>7</v>
      </c>
      <c r="C8" s="160" t="s">
        <v>81</v>
      </c>
      <c r="D8" s="161" t="s">
        <v>82</v>
      </c>
      <c r="E8" s="161" t="s">
        <v>67</v>
      </c>
      <c r="F8" s="161" t="s">
        <v>83</v>
      </c>
      <c r="G8" s="161" t="s">
        <v>84</v>
      </c>
      <c r="H8" s="161" t="s">
        <v>81</v>
      </c>
      <c r="I8" s="150" t="s">
        <v>64</v>
      </c>
      <c r="J8" s="161" t="s">
        <v>91</v>
      </c>
      <c r="K8" s="161" t="s">
        <v>70</v>
      </c>
      <c r="L8" s="161" t="s">
        <v>72</v>
      </c>
      <c r="M8" s="150" t="s">
        <v>67</v>
      </c>
      <c r="N8" s="154" t="s">
        <v>8</v>
      </c>
      <c r="O8" s="153" t="s">
        <v>83</v>
      </c>
      <c r="P8" s="150" t="s">
        <v>66</v>
      </c>
      <c r="Q8" s="162" t="s">
        <v>8</v>
      </c>
      <c r="R8" s="163" t="s">
        <v>8</v>
      </c>
      <c r="S8" s="164" t="s">
        <v>8</v>
      </c>
    </row>
    <row r="9" spans="1:19" ht="24" customHeight="1">
      <c r="A9" s="165" t="s">
        <v>9</v>
      </c>
      <c r="B9" s="146"/>
      <c r="C9" s="166" t="s">
        <v>46</v>
      </c>
      <c r="D9" s="166" t="s">
        <v>46</v>
      </c>
      <c r="E9" s="166" t="s">
        <v>11</v>
      </c>
      <c r="F9" s="166" t="s">
        <v>11</v>
      </c>
      <c r="G9" s="166" t="s">
        <v>46</v>
      </c>
      <c r="H9" s="166" t="s">
        <v>11</v>
      </c>
      <c r="I9" s="166" t="s">
        <v>11</v>
      </c>
      <c r="J9" s="166" t="s">
        <v>11</v>
      </c>
      <c r="K9" s="166" t="s">
        <v>46</v>
      </c>
      <c r="L9" s="166" t="s">
        <v>11</v>
      </c>
      <c r="M9" s="166" t="s">
        <v>11</v>
      </c>
      <c r="N9" s="167" t="s">
        <v>11</v>
      </c>
      <c r="O9" s="168" t="s">
        <v>8</v>
      </c>
      <c r="P9" s="166" t="s">
        <v>8</v>
      </c>
      <c r="Q9" s="166" t="s">
        <v>8</v>
      </c>
      <c r="R9" s="169" t="s">
        <v>8</v>
      </c>
      <c r="S9" s="164" t="s">
        <v>8</v>
      </c>
    </row>
    <row r="10" spans="1:19" ht="24" customHeight="1">
      <c r="A10" s="165" t="s">
        <v>12</v>
      </c>
      <c r="B10" s="146" t="s">
        <v>13</v>
      </c>
      <c r="C10" s="162">
        <v>84.1</v>
      </c>
      <c r="D10" s="162">
        <v>58.5</v>
      </c>
      <c r="E10" s="162">
        <v>39.1</v>
      </c>
      <c r="F10" s="162">
        <v>24.3</v>
      </c>
      <c r="G10" s="162">
        <v>137</v>
      </c>
      <c r="H10" s="162">
        <v>93.7</v>
      </c>
      <c r="I10" s="162">
        <v>54</v>
      </c>
      <c r="J10" s="162">
        <v>116</v>
      </c>
      <c r="K10" s="162">
        <v>88.5</v>
      </c>
      <c r="L10" s="162">
        <v>101</v>
      </c>
      <c r="M10" s="162">
        <v>122</v>
      </c>
      <c r="N10" s="176">
        <v>145</v>
      </c>
      <c r="O10" s="177">
        <f>MAX(C10:N10)</f>
        <v>145</v>
      </c>
      <c r="P10" s="162">
        <v>24.3</v>
      </c>
      <c r="Q10" s="162">
        <v>88.6</v>
      </c>
      <c r="R10" s="157">
        <v>79.03812088606374</v>
      </c>
      <c r="S10" s="158" t="s">
        <v>8</v>
      </c>
    </row>
    <row r="11" spans="1:19" ht="24" customHeight="1">
      <c r="A11" s="165" t="s">
        <v>14</v>
      </c>
      <c r="B11" s="146"/>
      <c r="C11" s="156">
        <v>7.07</v>
      </c>
      <c r="D11" s="156">
        <v>6.98</v>
      </c>
      <c r="E11" s="156">
        <v>7.28</v>
      </c>
      <c r="F11" s="156">
        <v>7.31</v>
      </c>
      <c r="G11" s="156">
        <v>7.36</v>
      </c>
      <c r="H11" s="156">
        <v>7.54</v>
      </c>
      <c r="I11" s="156">
        <v>7.47</v>
      </c>
      <c r="J11" s="156">
        <v>7.58</v>
      </c>
      <c r="K11" s="156">
        <v>7.47</v>
      </c>
      <c r="L11" s="156">
        <v>7.54</v>
      </c>
      <c r="M11" s="156">
        <v>7.53</v>
      </c>
      <c r="N11" s="170">
        <v>7.46</v>
      </c>
      <c r="O11" s="155">
        <v>7.58</v>
      </c>
      <c r="P11" s="156">
        <v>6.98</v>
      </c>
      <c r="Q11" s="156">
        <v>7.3825</v>
      </c>
      <c r="R11" s="171">
        <v>7.380158561037892</v>
      </c>
      <c r="S11" s="152" t="s">
        <v>15</v>
      </c>
    </row>
    <row r="12" spans="1:19" ht="24" customHeight="1">
      <c r="A12" s="165" t="s">
        <v>16</v>
      </c>
      <c r="B12" s="146" t="s">
        <v>17</v>
      </c>
      <c r="C12" s="172">
        <v>174</v>
      </c>
      <c r="D12" s="172">
        <v>169</v>
      </c>
      <c r="E12" s="172">
        <v>190</v>
      </c>
      <c r="F12" s="172">
        <v>282</v>
      </c>
      <c r="G12" s="172">
        <v>297</v>
      </c>
      <c r="H12" s="172">
        <v>256</v>
      </c>
      <c r="I12" s="172">
        <v>231</v>
      </c>
      <c r="J12" s="172">
        <v>287</v>
      </c>
      <c r="K12" s="172">
        <v>224</v>
      </c>
      <c r="L12" s="172">
        <v>241</v>
      </c>
      <c r="M12" s="172">
        <v>288</v>
      </c>
      <c r="N12" s="173">
        <v>206</v>
      </c>
      <c r="O12" s="174">
        <v>297</v>
      </c>
      <c r="P12" s="172">
        <v>169</v>
      </c>
      <c r="Q12" s="172">
        <v>237.08333333333334</v>
      </c>
      <c r="R12" s="175">
        <v>232.87407537184342</v>
      </c>
      <c r="S12" s="164" t="s">
        <v>8</v>
      </c>
    </row>
    <row r="13" spans="1:19" ht="24" customHeight="1">
      <c r="A13" s="165" t="s">
        <v>18</v>
      </c>
      <c r="B13" s="146" t="s">
        <v>19</v>
      </c>
      <c r="C13" s="162">
        <v>78</v>
      </c>
      <c r="D13" s="162">
        <v>68</v>
      </c>
      <c r="E13" s="162">
        <v>78</v>
      </c>
      <c r="F13" s="162">
        <v>102</v>
      </c>
      <c r="G13" s="162">
        <v>96</v>
      </c>
      <c r="H13" s="162">
        <v>86</v>
      </c>
      <c r="I13" s="162">
        <v>115</v>
      </c>
      <c r="J13" s="162">
        <v>88</v>
      </c>
      <c r="K13" s="162">
        <v>82</v>
      </c>
      <c r="L13" s="162">
        <v>74</v>
      </c>
      <c r="M13" s="162">
        <v>70</v>
      </c>
      <c r="N13" s="176">
        <v>50</v>
      </c>
      <c r="O13" s="177">
        <v>115</v>
      </c>
      <c r="P13" s="162">
        <v>50</v>
      </c>
      <c r="Q13" s="162">
        <v>82.25</v>
      </c>
      <c r="R13" s="163">
        <v>80.57435579155289</v>
      </c>
      <c r="S13" s="164" t="s">
        <v>8</v>
      </c>
    </row>
    <row r="14" spans="1:19" ht="24" customHeight="1">
      <c r="A14" s="159" t="s">
        <v>20</v>
      </c>
      <c r="B14" s="146" t="s">
        <v>19</v>
      </c>
      <c r="C14" s="150">
        <v>0</v>
      </c>
      <c r="D14" s="150">
        <v>0</v>
      </c>
      <c r="E14" s="150">
        <v>0</v>
      </c>
      <c r="F14" s="150">
        <v>0</v>
      </c>
      <c r="G14" s="150">
        <v>0</v>
      </c>
      <c r="H14" s="150">
        <v>0</v>
      </c>
      <c r="I14" s="150">
        <v>0</v>
      </c>
      <c r="J14" s="150">
        <v>0</v>
      </c>
      <c r="K14" s="150">
        <v>0</v>
      </c>
      <c r="L14" s="150">
        <v>0</v>
      </c>
      <c r="M14" s="150">
        <v>0</v>
      </c>
      <c r="N14" s="154">
        <v>0</v>
      </c>
      <c r="O14" s="153">
        <v>0</v>
      </c>
      <c r="P14" s="150">
        <v>0</v>
      </c>
      <c r="Q14" s="150">
        <v>0</v>
      </c>
      <c r="R14" s="169">
        <v>0</v>
      </c>
      <c r="S14" s="164" t="s">
        <v>8</v>
      </c>
    </row>
    <row r="15" spans="1:19" ht="24" customHeight="1">
      <c r="A15" s="165" t="s">
        <v>21</v>
      </c>
      <c r="B15" s="146" t="s">
        <v>19</v>
      </c>
      <c r="C15" s="150">
        <v>181</v>
      </c>
      <c r="D15" s="172">
        <v>196</v>
      </c>
      <c r="E15" s="172">
        <v>176</v>
      </c>
      <c r="F15" s="172">
        <v>208</v>
      </c>
      <c r="G15" s="172">
        <v>330</v>
      </c>
      <c r="H15" s="172">
        <v>259</v>
      </c>
      <c r="I15" s="172">
        <v>186.6</v>
      </c>
      <c r="J15" s="172">
        <v>353</v>
      </c>
      <c r="K15" s="172">
        <v>279</v>
      </c>
      <c r="L15" s="172">
        <v>262</v>
      </c>
      <c r="M15" s="172">
        <v>306</v>
      </c>
      <c r="N15" s="173">
        <v>227</v>
      </c>
      <c r="O15" s="174">
        <v>353</v>
      </c>
      <c r="P15" s="172">
        <v>176</v>
      </c>
      <c r="Q15" s="172">
        <v>246.96666666666667</v>
      </c>
      <c r="R15" s="175">
        <v>240.32850765581207</v>
      </c>
      <c r="S15" s="164" t="s">
        <v>8</v>
      </c>
    </row>
    <row r="16" spans="1:19" ht="24" customHeight="1">
      <c r="A16" s="165" t="s">
        <v>22</v>
      </c>
      <c r="B16" s="146" t="s">
        <v>19</v>
      </c>
      <c r="C16" s="150">
        <v>101</v>
      </c>
      <c r="D16" s="172">
        <v>101</v>
      </c>
      <c r="E16" s="172">
        <v>120</v>
      </c>
      <c r="F16" s="172">
        <v>108</v>
      </c>
      <c r="G16" s="172">
        <v>182</v>
      </c>
      <c r="H16" s="172">
        <v>149</v>
      </c>
      <c r="I16" s="172">
        <v>138.6</v>
      </c>
      <c r="J16" s="172">
        <v>172</v>
      </c>
      <c r="K16" s="172">
        <v>134</v>
      </c>
      <c r="L16" s="172">
        <v>144.6</v>
      </c>
      <c r="M16" s="172">
        <v>173</v>
      </c>
      <c r="N16" s="173">
        <v>124</v>
      </c>
      <c r="O16" s="174">
        <v>182</v>
      </c>
      <c r="P16" s="172">
        <v>101</v>
      </c>
      <c r="Q16" s="172">
        <v>137.26666666666665</v>
      </c>
      <c r="R16" s="175">
        <v>134.65159335505174</v>
      </c>
      <c r="S16" s="164" t="s">
        <v>8</v>
      </c>
    </row>
    <row r="17" spans="1:19" ht="24" customHeight="1">
      <c r="A17" s="165" t="s">
        <v>23</v>
      </c>
      <c r="B17" s="146" t="s">
        <v>19</v>
      </c>
      <c r="C17" s="150">
        <v>80</v>
      </c>
      <c r="D17" s="150">
        <v>95</v>
      </c>
      <c r="E17" s="150">
        <v>56</v>
      </c>
      <c r="F17" s="150">
        <v>40</v>
      </c>
      <c r="G17" s="150">
        <v>148</v>
      </c>
      <c r="H17" s="150">
        <v>110</v>
      </c>
      <c r="I17" s="150">
        <v>48</v>
      </c>
      <c r="J17" s="150">
        <v>181</v>
      </c>
      <c r="K17" s="150">
        <v>145</v>
      </c>
      <c r="L17" s="150">
        <v>118</v>
      </c>
      <c r="M17" s="150">
        <v>133</v>
      </c>
      <c r="N17" s="154">
        <v>103</v>
      </c>
      <c r="O17" s="153">
        <v>181</v>
      </c>
      <c r="P17" s="150">
        <v>40</v>
      </c>
      <c r="Q17" s="162">
        <v>104.75</v>
      </c>
      <c r="R17" s="163">
        <v>95.34499307757427</v>
      </c>
      <c r="S17" s="164" t="s">
        <v>8</v>
      </c>
    </row>
    <row r="18" spans="1:19" ht="24" customHeight="1">
      <c r="A18" s="165" t="s">
        <v>24</v>
      </c>
      <c r="B18" s="146" t="s">
        <v>19</v>
      </c>
      <c r="C18" s="162">
        <v>90</v>
      </c>
      <c r="D18" s="150">
        <v>58</v>
      </c>
      <c r="E18" s="150">
        <v>94</v>
      </c>
      <c r="F18" s="150">
        <v>100</v>
      </c>
      <c r="G18" s="150">
        <v>128</v>
      </c>
      <c r="H18" s="150">
        <v>126</v>
      </c>
      <c r="I18" s="150">
        <v>84</v>
      </c>
      <c r="J18" s="150">
        <v>122</v>
      </c>
      <c r="K18" s="150">
        <v>94</v>
      </c>
      <c r="L18" s="150">
        <v>88</v>
      </c>
      <c r="M18" s="150">
        <v>108</v>
      </c>
      <c r="N18" s="154">
        <v>114</v>
      </c>
      <c r="O18" s="177">
        <v>128</v>
      </c>
      <c r="P18" s="162">
        <v>58</v>
      </c>
      <c r="Q18" s="162">
        <v>100.5</v>
      </c>
      <c r="R18" s="163">
        <v>98.419184024449</v>
      </c>
      <c r="S18" s="164" t="s">
        <v>8</v>
      </c>
    </row>
    <row r="19" spans="1:19" ht="24" customHeight="1">
      <c r="A19" s="165" t="s">
        <v>25</v>
      </c>
      <c r="B19" s="146" t="s">
        <v>19</v>
      </c>
      <c r="C19" s="150">
        <v>78</v>
      </c>
      <c r="D19" s="150">
        <v>58</v>
      </c>
      <c r="E19" s="150">
        <v>78</v>
      </c>
      <c r="F19" s="150">
        <v>100</v>
      </c>
      <c r="G19" s="150">
        <v>96</v>
      </c>
      <c r="H19" s="150">
        <v>86</v>
      </c>
      <c r="I19" s="150">
        <v>84</v>
      </c>
      <c r="J19" s="150">
        <v>88</v>
      </c>
      <c r="K19" s="150">
        <v>82</v>
      </c>
      <c r="L19" s="150">
        <v>74</v>
      </c>
      <c r="M19" s="150">
        <v>70</v>
      </c>
      <c r="N19" s="154">
        <v>50</v>
      </c>
      <c r="O19" s="153">
        <v>100</v>
      </c>
      <c r="P19" s="150">
        <v>50</v>
      </c>
      <c r="Q19" s="162">
        <v>78.66666666666667</v>
      </c>
      <c r="R19" s="163">
        <v>77.33128108163113</v>
      </c>
      <c r="S19" s="164" t="s">
        <v>8</v>
      </c>
    </row>
    <row r="20" spans="1:19" ht="24" customHeight="1">
      <c r="A20" s="165" t="s">
        <v>26</v>
      </c>
      <c r="B20" s="146" t="s">
        <v>19</v>
      </c>
      <c r="C20" s="150">
        <v>12</v>
      </c>
      <c r="D20" s="150">
        <v>0</v>
      </c>
      <c r="E20" s="150">
        <v>16</v>
      </c>
      <c r="F20" s="150">
        <v>0</v>
      </c>
      <c r="G20" s="150">
        <v>32</v>
      </c>
      <c r="H20" s="150">
        <v>40</v>
      </c>
      <c r="I20" s="150">
        <v>0</v>
      </c>
      <c r="J20" s="150">
        <v>34</v>
      </c>
      <c r="K20" s="150">
        <v>12</v>
      </c>
      <c r="L20" s="150">
        <v>14</v>
      </c>
      <c r="M20" s="150">
        <v>38</v>
      </c>
      <c r="N20" s="154">
        <v>64</v>
      </c>
      <c r="O20" s="153">
        <v>64</v>
      </c>
      <c r="P20" s="150">
        <v>0</v>
      </c>
      <c r="Q20" s="162">
        <v>21.833333333333332</v>
      </c>
      <c r="R20" s="163" t="s">
        <v>8</v>
      </c>
      <c r="S20" s="164" t="s">
        <v>8</v>
      </c>
    </row>
    <row r="21" spans="1:19" ht="24" customHeight="1">
      <c r="A21" s="165" t="s">
        <v>27</v>
      </c>
      <c r="B21" s="146" t="s">
        <v>19</v>
      </c>
      <c r="C21" s="150">
        <v>5</v>
      </c>
      <c r="D21" s="150">
        <v>5</v>
      </c>
      <c r="E21" s="150">
        <v>7</v>
      </c>
      <c r="F21" s="150">
        <v>14</v>
      </c>
      <c r="G21" s="150">
        <v>15</v>
      </c>
      <c r="H21" s="150">
        <v>8</v>
      </c>
      <c r="I21" s="150">
        <v>2</v>
      </c>
      <c r="J21" s="150">
        <v>15</v>
      </c>
      <c r="K21" s="150">
        <v>6</v>
      </c>
      <c r="L21" s="150">
        <v>10</v>
      </c>
      <c r="M21" s="150">
        <v>16</v>
      </c>
      <c r="N21" s="154">
        <v>8</v>
      </c>
      <c r="O21" s="153">
        <v>16</v>
      </c>
      <c r="P21" s="150">
        <v>2</v>
      </c>
      <c r="Q21" s="162">
        <v>9.25</v>
      </c>
      <c r="R21" s="163">
        <v>7.9904115866776175</v>
      </c>
      <c r="S21" s="164" t="s">
        <v>8</v>
      </c>
    </row>
    <row r="22" spans="1:19" ht="24" customHeight="1">
      <c r="A22" s="165" t="s">
        <v>28</v>
      </c>
      <c r="B22" s="146" t="s">
        <v>19</v>
      </c>
      <c r="C22" s="150">
        <v>1</v>
      </c>
      <c r="D22" s="150">
        <v>1</v>
      </c>
      <c r="E22" s="150">
        <v>8</v>
      </c>
      <c r="F22" s="150">
        <v>1</v>
      </c>
      <c r="G22" s="150">
        <v>1</v>
      </c>
      <c r="H22" s="150">
        <v>13</v>
      </c>
      <c r="I22" s="150">
        <v>5</v>
      </c>
      <c r="J22" s="150">
        <v>19</v>
      </c>
      <c r="K22" s="150">
        <v>10</v>
      </c>
      <c r="L22" s="150">
        <v>19</v>
      </c>
      <c r="M22" s="150">
        <v>26</v>
      </c>
      <c r="N22" s="154">
        <v>2</v>
      </c>
      <c r="O22" s="153">
        <v>26</v>
      </c>
      <c r="P22" s="150">
        <v>1</v>
      </c>
      <c r="Q22" s="162">
        <v>8.833333333333334</v>
      </c>
      <c r="R22" s="163">
        <v>4.632258896753902</v>
      </c>
      <c r="S22" s="164" t="s">
        <v>8</v>
      </c>
    </row>
    <row r="23" spans="1:19" ht="24" customHeight="1">
      <c r="A23" s="165" t="s">
        <v>29</v>
      </c>
      <c r="B23" s="146" t="s">
        <v>19</v>
      </c>
      <c r="C23" s="156">
        <v>4.56</v>
      </c>
      <c r="D23" s="156">
        <v>5.04</v>
      </c>
      <c r="E23" s="156">
        <v>4.96</v>
      </c>
      <c r="F23" s="156">
        <v>6.08</v>
      </c>
      <c r="G23" s="156">
        <v>5.04</v>
      </c>
      <c r="H23" s="156">
        <v>3.92</v>
      </c>
      <c r="I23" s="156">
        <v>3.6</v>
      </c>
      <c r="J23" s="156">
        <v>3.36</v>
      </c>
      <c r="K23" s="156">
        <v>2.8</v>
      </c>
      <c r="L23" s="156">
        <v>3.68</v>
      </c>
      <c r="M23" s="156">
        <v>4.96</v>
      </c>
      <c r="N23" s="170">
        <v>3.12</v>
      </c>
      <c r="O23" s="155">
        <v>6.08</v>
      </c>
      <c r="P23" s="156">
        <v>2.8</v>
      </c>
      <c r="Q23" s="156">
        <v>4.26</v>
      </c>
      <c r="R23" s="171">
        <v>4.154146051710518</v>
      </c>
      <c r="S23" s="164" t="s">
        <v>8</v>
      </c>
    </row>
    <row r="24" spans="1:19" ht="24" customHeight="1">
      <c r="A24" s="165" t="s">
        <v>30</v>
      </c>
      <c r="B24" s="146" t="s">
        <v>19</v>
      </c>
      <c r="C24" s="178">
        <v>0.06</v>
      </c>
      <c r="D24" s="178">
        <v>0.025</v>
      </c>
      <c r="E24" s="178">
        <v>0.022</v>
      </c>
      <c r="F24" s="178">
        <v>0</v>
      </c>
      <c r="G24" s="178">
        <v>0.244</v>
      </c>
      <c r="H24" s="178">
        <v>0.047</v>
      </c>
      <c r="I24" s="178">
        <v>0</v>
      </c>
      <c r="J24" s="178">
        <v>0.028</v>
      </c>
      <c r="K24" s="178">
        <v>0.018</v>
      </c>
      <c r="L24" s="178">
        <v>0.104</v>
      </c>
      <c r="M24" s="178">
        <v>0.104</v>
      </c>
      <c r="N24" s="179">
        <v>0.076</v>
      </c>
      <c r="O24" s="180">
        <v>0.244</v>
      </c>
      <c r="P24" s="178">
        <v>0</v>
      </c>
      <c r="Q24" s="178">
        <v>0.06066666666666667</v>
      </c>
      <c r="R24" s="181" t="s">
        <v>8</v>
      </c>
      <c r="S24" s="164">
        <v>0.5</v>
      </c>
    </row>
    <row r="25" spans="1:19" ht="24" customHeight="1">
      <c r="A25" s="159" t="s">
        <v>31</v>
      </c>
      <c r="B25" s="146" t="s">
        <v>19</v>
      </c>
      <c r="C25" s="178">
        <v>0.254</v>
      </c>
      <c r="D25" s="182">
        <v>0.283</v>
      </c>
      <c r="E25" s="182">
        <v>0.273</v>
      </c>
      <c r="F25" s="182">
        <v>0.0308</v>
      </c>
      <c r="G25" s="182">
        <v>0.496</v>
      </c>
      <c r="H25" s="182">
        <v>0.181</v>
      </c>
      <c r="I25" s="182">
        <v>0.19</v>
      </c>
      <c r="J25" s="182">
        <v>0.228</v>
      </c>
      <c r="K25" s="182">
        <v>0.068</v>
      </c>
      <c r="L25" s="182">
        <v>0.257</v>
      </c>
      <c r="M25" s="178">
        <v>0</v>
      </c>
      <c r="N25" s="179">
        <v>0.26</v>
      </c>
      <c r="O25" s="180">
        <v>0.496</v>
      </c>
      <c r="P25" s="178">
        <v>0</v>
      </c>
      <c r="Q25" s="178">
        <v>0.2100666666666667</v>
      </c>
      <c r="R25" s="181" t="s">
        <v>8</v>
      </c>
      <c r="S25" s="164" t="s">
        <v>8</v>
      </c>
    </row>
    <row r="26" spans="1:19" ht="24" customHeight="1">
      <c r="A26" s="165" t="s">
        <v>32</v>
      </c>
      <c r="B26" s="146" t="s">
        <v>19</v>
      </c>
      <c r="C26" s="178">
        <v>0.155</v>
      </c>
      <c r="D26" s="178">
        <v>0.189</v>
      </c>
      <c r="E26" s="178">
        <v>0.284</v>
      </c>
      <c r="F26" s="178">
        <v>0.373</v>
      </c>
      <c r="G26" s="178">
        <v>0.663</v>
      </c>
      <c r="H26" s="178">
        <v>0.496</v>
      </c>
      <c r="I26" s="178">
        <v>0.359</v>
      </c>
      <c r="J26" s="178">
        <v>0.528</v>
      </c>
      <c r="K26" s="178">
        <v>0.272</v>
      </c>
      <c r="L26" s="178">
        <v>0.396</v>
      </c>
      <c r="M26" s="178">
        <v>0.459</v>
      </c>
      <c r="N26" s="179">
        <v>0.378</v>
      </c>
      <c r="O26" s="180">
        <v>0.663</v>
      </c>
      <c r="P26" s="178">
        <v>0.155</v>
      </c>
      <c r="Q26" s="178">
        <v>0.3793333333333333</v>
      </c>
      <c r="R26" s="181">
        <v>0.3519730423773016</v>
      </c>
      <c r="S26" s="158">
        <v>5</v>
      </c>
    </row>
    <row r="27" spans="1:19" ht="24" customHeight="1">
      <c r="A27" s="165" t="s">
        <v>33</v>
      </c>
      <c r="B27" s="146" t="s">
        <v>19</v>
      </c>
      <c r="C27" s="178">
        <v>0.011</v>
      </c>
      <c r="D27" s="178">
        <v>0.027</v>
      </c>
      <c r="E27" s="178">
        <v>0.062</v>
      </c>
      <c r="F27" s="178">
        <v>0.003</v>
      </c>
      <c r="G27" s="178">
        <v>0.013</v>
      </c>
      <c r="H27" s="178">
        <v>0.002</v>
      </c>
      <c r="I27" s="178">
        <v>0.008</v>
      </c>
      <c r="J27" s="178">
        <v>0.004</v>
      </c>
      <c r="K27" s="178">
        <v>0</v>
      </c>
      <c r="L27" s="178">
        <v>0.003</v>
      </c>
      <c r="M27" s="178">
        <v>0.002</v>
      </c>
      <c r="N27" s="179">
        <v>0.004</v>
      </c>
      <c r="O27" s="180">
        <v>0.062</v>
      </c>
      <c r="P27" s="178">
        <v>0</v>
      </c>
      <c r="Q27" s="178">
        <v>0.011583333333333334</v>
      </c>
      <c r="R27" s="181" t="s">
        <v>8</v>
      </c>
      <c r="S27" s="164" t="s">
        <v>8</v>
      </c>
    </row>
    <row r="28" spans="1:19" ht="24" customHeight="1">
      <c r="A28" s="165" t="s">
        <v>85</v>
      </c>
      <c r="B28" s="146" t="s">
        <v>19</v>
      </c>
      <c r="C28" s="178">
        <v>0.83</v>
      </c>
      <c r="D28" s="178">
        <v>0.835</v>
      </c>
      <c r="E28" s="178">
        <v>0.8</v>
      </c>
      <c r="F28" s="178">
        <v>1.078</v>
      </c>
      <c r="G28" s="178">
        <v>2.083</v>
      </c>
      <c r="H28" s="178">
        <v>0.834</v>
      </c>
      <c r="I28" s="178">
        <v>0.728</v>
      </c>
      <c r="J28" s="178">
        <v>0.867</v>
      </c>
      <c r="K28" s="178">
        <v>0.718</v>
      </c>
      <c r="L28" s="178">
        <v>1.419</v>
      </c>
      <c r="M28" s="178">
        <v>0.89</v>
      </c>
      <c r="N28" s="179">
        <v>0.777</v>
      </c>
      <c r="O28" s="180">
        <v>2.083</v>
      </c>
      <c r="P28" s="178">
        <v>0.718</v>
      </c>
      <c r="Q28" s="178">
        <v>0.98825</v>
      </c>
      <c r="R28" s="181"/>
      <c r="S28" s="152" t="s">
        <v>8</v>
      </c>
    </row>
    <row r="29" spans="1:19" ht="24" customHeight="1">
      <c r="A29" s="165" t="s">
        <v>86</v>
      </c>
      <c r="B29" s="146" t="s">
        <v>19</v>
      </c>
      <c r="C29" s="178">
        <v>0.006</v>
      </c>
      <c r="D29" s="178">
        <v>0.006</v>
      </c>
      <c r="E29" s="178">
        <v>0.001</v>
      </c>
      <c r="F29" s="178">
        <v>0.025</v>
      </c>
      <c r="G29" s="178">
        <v>0.059</v>
      </c>
      <c r="H29" s="178">
        <v>0.033</v>
      </c>
      <c r="I29" s="178">
        <v>0.04</v>
      </c>
      <c r="J29" s="178">
        <v>0.051</v>
      </c>
      <c r="K29" s="178">
        <v>0.163</v>
      </c>
      <c r="L29" s="178">
        <v>0.317</v>
      </c>
      <c r="M29" s="178">
        <v>0.357</v>
      </c>
      <c r="N29" s="179">
        <v>0.495</v>
      </c>
      <c r="O29" s="180">
        <v>0.495</v>
      </c>
      <c r="P29" s="178">
        <v>0.001</v>
      </c>
      <c r="Q29" s="178">
        <v>0.12941666666666665</v>
      </c>
      <c r="R29" s="181"/>
      <c r="S29" s="152" t="s">
        <v>8</v>
      </c>
    </row>
    <row r="30" spans="1:19" ht="24" customHeight="1">
      <c r="A30" s="165" t="s">
        <v>34</v>
      </c>
      <c r="B30" s="146" t="s">
        <v>19</v>
      </c>
      <c r="C30" s="156">
        <v>22.4</v>
      </c>
      <c r="D30" s="156">
        <v>19.2</v>
      </c>
      <c r="E30" s="156">
        <v>25.6</v>
      </c>
      <c r="F30" s="156">
        <v>24.8</v>
      </c>
      <c r="G30" s="156">
        <v>27.2</v>
      </c>
      <c r="H30" s="156">
        <v>25.6</v>
      </c>
      <c r="I30" s="156">
        <v>24</v>
      </c>
      <c r="J30" s="156">
        <v>28</v>
      </c>
      <c r="K30" s="156">
        <v>24.8</v>
      </c>
      <c r="L30" s="156">
        <v>24.8</v>
      </c>
      <c r="M30" s="156">
        <v>24.8</v>
      </c>
      <c r="N30" s="170">
        <v>20</v>
      </c>
      <c r="O30" s="155">
        <v>28</v>
      </c>
      <c r="P30" s="156">
        <v>19.2</v>
      </c>
      <c r="Q30" s="156">
        <v>24.266666666666666</v>
      </c>
      <c r="R30" s="157">
        <v>24.130538075410417</v>
      </c>
      <c r="S30" s="164" t="s">
        <v>8</v>
      </c>
    </row>
    <row r="31" spans="1:19" ht="24" customHeight="1">
      <c r="A31" s="165" t="s">
        <v>35</v>
      </c>
      <c r="B31" s="146" t="s">
        <v>19</v>
      </c>
      <c r="C31" s="148">
        <v>2.41</v>
      </c>
      <c r="D31" s="148">
        <v>1.21</v>
      </c>
      <c r="E31" s="148">
        <v>1.13</v>
      </c>
      <c r="F31" s="148">
        <v>1.26</v>
      </c>
      <c r="G31" s="148">
        <v>1.97</v>
      </c>
      <c r="H31" s="148">
        <v>1.83</v>
      </c>
      <c r="I31" s="148">
        <v>1.13</v>
      </c>
      <c r="J31" s="148">
        <v>2.23</v>
      </c>
      <c r="K31" s="148">
        <v>1.76</v>
      </c>
      <c r="L31" s="148">
        <v>1.83</v>
      </c>
      <c r="M31" s="148">
        <v>1.87</v>
      </c>
      <c r="N31" s="149">
        <v>1.94</v>
      </c>
      <c r="O31" s="147">
        <v>2.41</v>
      </c>
      <c r="P31" s="148">
        <v>1.13</v>
      </c>
      <c r="Q31" s="148">
        <v>1.7141666666666666</v>
      </c>
      <c r="R31" s="171">
        <v>1.660911886407595</v>
      </c>
      <c r="S31" s="164" t="s">
        <v>8</v>
      </c>
    </row>
    <row r="32" spans="1:19" ht="24" customHeight="1">
      <c r="A32" s="165" t="s">
        <v>36</v>
      </c>
      <c r="B32" s="146" t="s">
        <v>19</v>
      </c>
      <c r="C32" s="148">
        <v>0</v>
      </c>
      <c r="D32" s="148">
        <v>0</v>
      </c>
      <c r="E32" s="148">
        <v>0</v>
      </c>
      <c r="F32" s="148">
        <v>0</v>
      </c>
      <c r="G32" s="148">
        <v>0</v>
      </c>
      <c r="H32" s="148">
        <v>0</v>
      </c>
      <c r="I32" s="148">
        <v>0</v>
      </c>
      <c r="J32" s="148">
        <v>0</v>
      </c>
      <c r="K32" s="148">
        <v>0</v>
      </c>
      <c r="L32" s="148">
        <v>0.06</v>
      </c>
      <c r="M32" s="148">
        <v>0</v>
      </c>
      <c r="N32" s="149">
        <v>0</v>
      </c>
      <c r="O32" s="147">
        <v>0.06</v>
      </c>
      <c r="P32" s="148">
        <v>0</v>
      </c>
      <c r="Q32" s="148">
        <v>0.005</v>
      </c>
      <c r="R32" s="171" t="e">
        <v>#NUM!</v>
      </c>
      <c r="S32" s="164" t="s">
        <v>8</v>
      </c>
    </row>
    <row r="33" spans="1:19" ht="24" customHeight="1">
      <c r="A33" s="165" t="s">
        <v>37</v>
      </c>
      <c r="B33" s="146" t="s">
        <v>19</v>
      </c>
      <c r="C33" s="148">
        <v>0.05</v>
      </c>
      <c r="D33" s="148">
        <v>0.06</v>
      </c>
      <c r="E33" s="148">
        <v>0.09</v>
      </c>
      <c r="F33" s="148">
        <v>0.08</v>
      </c>
      <c r="G33" s="148">
        <v>0.03</v>
      </c>
      <c r="H33" s="148">
        <v>0.08</v>
      </c>
      <c r="I33" s="148">
        <v>0.06</v>
      </c>
      <c r="J33" s="148">
        <v>0.06</v>
      </c>
      <c r="K33" s="148">
        <v>0.06</v>
      </c>
      <c r="L33" s="148">
        <v>0.06</v>
      </c>
      <c r="M33" s="148">
        <v>0.03</v>
      </c>
      <c r="N33" s="149">
        <v>0.08</v>
      </c>
      <c r="O33" s="147">
        <v>0.09</v>
      </c>
      <c r="P33" s="148">
        <v>0.03</v>
      </c>
      <c r="Q33" s="148">
        <v>0.061666666666666675</v>
      </c>
      <c r="R33" s="171">
        <v>0.0585180846736551</v>
      </c>
      <c r="S33" s="183">
        <v>1</v>
      </c>
    </row>
    <row r="34" spans="1:19" ht="24" customHeight="1">
      <c r="A34" s="165" t="s">
        <v>38</v>
      </c>
      <c r="B34" s="146" t="s">
        <v>19</v>
      </c>
      <c r="C34" s="148">
        <v>8.16</v>
      </c>
      <c r="D34" s="148">
        <v>2.4</v>
      </c>
      <c r="E34" s="148">
        <v>7.2</v>
      </c>
      <c r="F34" s="148">
        <v>9.12</v>
      </c>
      <c r="G34" s="148">
        <v>14.4</v>
      </c>
      <c r="H34" s="148">
        <v>14.88</v>
      </c>
      <c r="I34" s="148">
        <v>5.76</v>
      </c>
      <c r="J34" s="148">
        <v>12.48</v>
      </c>
      <c r="K34" s="148">
        <v>7.68</v>
      </c>
      <c r="L34" s="148">
        <v>6.24</v>
      </c>
      <c r="M34" s="148">
        <v>11.04</v>
      </c>
      <c r="N34" s="149">
        <v>15.36</v>
      </c>
      <c r="O34" s="147">
        <v>15.36</v>
      </c>
      <c r="P34" s="148">
        <v>2.4</v>
      </c>
      <c r="Q34" s="148">
        <v>9.56</v>
      </c>
      <c r="R34" s="171">
        <v>8.588054210479116</v>
      </c>
      <c r="S34" s="164" t="s">
        <v>8</v>
      </c>
    </row>
    <row r="35" spans="1:19" ht="24" customHeight="1">
      <c r="A35" s="165" t="s">
        <v>51</v>
      </c>
      <c r="B35" s="146" t="s">
        <v>19</v>
      </c>
      <c r="C35" s="184" t="s">
        <v>10</v>
      </c>
      <c r="D35" s="184" t="s">
        <v>10</v>
      </c>
      <c r="E35" s="148" t="s">
        <v>8</v>
      </c>
      <c r="F35" s="148" t="s">
        <v>8</v>
      </c>
      <c r="G35" s="148" t="s">
        <v>8</v>
      </c>
      <c r="H35" s="148" t="s">
        <v>8</v>
      </c>
      <c r="I35" s="148" t="s">
        <v>8</v>
      </c>
      <c r="J35" s="148" t="s">
        <v>10</v>
      </c>
      <c r="K35" s="148" t="s">
        <v>8</v>
      </c>
      <c r="L35" s="148" t="s">
        <v>8</v>
      </c>
      <c r="M35" s="148" t="s">
        <v>8</v>
      </c>
      <c r="N35" s="149" t="s">
        <v>8</v>
      </c>
      <c r="O35" s="185" t="s">
        <v>10</v>
      </c>
      <c r="P35" s="186" t="s">
        <v>10</v>
      </c>
      <c r="Q35" s="186" t="s">
        <v>10</v>
      </c>
      <c r="R35" s="187" t="e">
        <v>#NUM!</v>
      </c>
      <c r="S35" s="164">
        <v>0.002</v>
      </c>
    </row>
    <row r="36" spans="1:19" ht="24" customHeight="1">
      <c r="A36" s="165" t="s">
        <v>87</v>
      </c>
      <c r="B36" s="146" t="s">
        <v>19</v>
      </c>
      <c r="C36" s="184" t="s">
        <v>10</v>
      </c>
      <c r="D36" s="148" t="s">
        <v>8</v>
      </c>
      <c r="E36" s="148" t="s">
        <v>8</v>
      </c>
      <c r="F36" s="148" t="s">
        <v>8</v>
      </c>
      <c r="G36" s="148" t="s">
        <v>8</v>
      </c>
      <c r="H36" s="148" t="s">
        <v>8</v>
      </c>
      <c r="I36" s="148" t="s">
        <v>8</v>
      </c>
      <c r="J36" s="148" t="s">
        <v>10</v>
      </c>
      <c r="K36" s="148" t="s">
        <v>8</v>
      </c>
      <c r="L36" s="148" t="s">
        <v>8</v>
      </c>
      <c r="M36" s="148" t="s">
        <v>8</v>
      </c>
      <c r="N36" s="149" t="s">
        <v>8</v>
      </c>
      <c r="O36" s="147" t="s">
        <v>10</v>
      </c>
      <c r="P36" s="148" t="s">
        <v>10</v>
      </c>
      <c r="Q36" s="148" t="s">
        <v>10</v>
      </c>
      <c r="R36" s="171" t="e">
        <v>#NUM!</v>
      </c>
      <c r="S36" s="164">
        <v>0.01</v>
      </c>
    </row>
    <row r="37" spans="1:19" ht="24" customHeight="1">
      <c r="A37" s="165" t="s">
        <v>53</v>
      </c>
      <c r="B37" s="146" t="s">
        <v>19</v>
      </c>
      <c r="C37" s="188" t="s">
        <v>10</v>
      </c>
      <c r="D37" s="148" t="s">
        <v>8</v>
      </c>
      <c r="E37" s="148" t="s">
        <v>8</v>
      </c>
      <c r="F37" s="148" t="s">
        <v>8</v>
      </c>
      <c r="G37" s="148" t="s">
        <v>8</v>
      </c>
      <c r="H37" s="148" t="s">
        <v>8</v>
      </c>
      <c r="I37" s="148" t="s">
        <v>8</v>
      </c>
      <c r="J37" s="148" t="s">
        <v>10</v>
      </c>
      <c r="K37" s="148" t="s">
        <v>8</v>
      </c>
      <c r="L37" s="148" t="s">
        <v>8</v>
      </c>
      <c r="M37" s="148" t="s">
        <v>8</v>
      </c>
      <c r="N37" s="149" t="s">
        <v>8</v>
      </c>
      <c r="O37" s="147" t="s">
        <v>10</v>
      </c>
      <c r="P37" s="148" t="s">
        <v>10</v>
      </c>
      <c r="Q37" s="148" t="s">
        <v>10</v>
      </c>
      <c r="R37" s="171" t="e">
        <v>#NUM!</v>
      </c>
      <c r="S37" s="164">
        <v>0.1</v>
      </c>
    </row>
    <row r="38" spans="1:19" ht="24" customHeight="1">
      <c r="A38" s="165" t="s">
        <v>54</v>
      </c>
      <c r="B38" s="146" t="s">
        <v>19</v>
      </c>
      <c r="C38" s="188" t="s">
        <v>10</v>
      </c>
      <c r="D38" s="148" t="s">
        <v>8</v>
      </c>
      <c r="E38" s="148" t="s">
        <v>8</v>
      </c>
      <c r="F38" s="148" t="s">
        <v>8</v>
      </c>
      <c r="G38" s="148" t="s">
        <v>8</v>
      </c>
      <c r="H38" s="148" t="s">
        <v>8</v>
      </c>
      <c r="I38" s="148" t="s">
        <v>8</v>
      </c>
      <c r="J38" s="148" t="s">
        <v>10</v>
      </c>
      <c r="K38" s="148" t="s">
        <v>8</v>
      </c>
      <c r="L38" s="148" t="s">
        <v>8</v>
      </c>
      <c r="M38" s="148" t="s">
        <v>8</v>
      </c>
      <c r="N38" s="149" t="s">
        <v>8</v>
      </c>
      <c r="O38" s="147" t="s">
        <v>10</v>
      </c>
      <c r="P38" s="148" t="s">
        <v>10</v>
      </c>
      <c r="Q38" s="148" t="s">
        <v>10</v>
      </c>
      <c r="R38" s="171" t="e">
        <v>#NUM!</v>
      </c>
      <c r="S38" s="164">
        <v>1</v>
      </c>
    </row>
    <row r="39" spans="1:19" ht="24" customHeight="1">
      <c r="A39" s="165" t="s">
        <v>55</v>
      </c>
      <c r="B39" s="146" t="s">
        <v>19</v>
      </c>
      <c r="C39" s="188" t="s">
        <v>10</v>
      </c>
      <c r="D39" s="148" t="s">
        <v>8</v>
      </c>
      <c r="E39" s="186" t="s">
        <v>8</v>
      </c>
      <c r="F39" s="186" t="s">
        <v>8</v>
      </c>
      <c r="G39" s="148" t="s">
        <v>8</v>
      </c>
      <c r="H39" s="186" t="s">
        <v>8</v>
      </c>
      <c r="I39" s="186" t="s">
        <v>8</v>
      </c>
      <c r="J39" s="186" t="s">
        <v>10</v>
      </c>
      <c r="K39" s="186" t="s">
        <v>8</v>
      </c>
      <c r="L39" s="148" t="s">
        <v>8</v>
      </c>
      <c r="M39" s="186" t="s">
        <v>8</v>
      </c>
      <c r="N39" s="149" t="s">
        <v>8</v>
      </c>
      <c r="O39" s="185" t="s">
        <v>10</v>
      </c>
      <c r="P39" s="186" t="s">
        <v>10</v>
      </c>
      <c r="Q39" s="186" t="s">
        <v>10</v>
      </c>
      <c r="R39" s="187" t="e">
        <v>#NUM!</v>
      </c>
      <c r="S39" s="164">
        <v>0.05</v>
      </c>
    </row>
    <row r="40" spans="1:19" ht="24" customHeight="1">
      <c r="A40" s="165" t="s">
        <v>56</v>
      </c>
      <c r="B40" s="146" t="s">
        <v>19</v>
      </c>
      <c r="C40" s="188" t="s">
        <v>10</v>
      </c>
      <c r="D40" s="148" t="s">
        <v>8</v>
      </c>
      <c r="E40" s="186" t="s">
        <v>8</v>
      </c>
      <c r="F40" s="186" t="s">
        <v>8</v>
      </c>
      <c r="G40" s="148" t="s">
        <v>8</v>
      </c>
      <c r="H40" s="186" t="s">
        <v>8</v>
      </c>
      <c r="I40" s="186" t="s">
        <v>8</v>
      </c>
      <c r="J40" s="186" t="s">
        <v>10</v>
      </c>
      <c r="K40" s="186" t="s">
        <v>8</v>
      </c>
      <c r="L40" s="148" t="s">
        <v>8</v>
      </c>
      <c r="M40" s="186" t="s">
        <v>8</v>
      </c>
      <c r="N40" s="149" t="s">
        <v>8</v>
      </c>
      <c r="O40" s="185" t="s">
        <v>10</v>
      </c>
      <c r="P40" s="186" t="s">
        <v>10</v>
      </c>
      <c r="Q40" s="186" t="s">
        <v>10</v>
      </c>
      <c r="R40" s="187" t="e">
        <v>#NUM!</v>
      </c>
      <c r="S40" s="164">
        <v>0.05</v>
      </c>
    </row>
    <row r="41" spans="1:19" ht="24" customHeight="1">
      <c r="A41" s="165" t="s">
        <v>57</v>
      </c>
      <c r="B41" s="146" t="s">
        <v>19</v>
      </c>
      <c r="C41" s="188" t="s">
        <v>10</v>
      </c>
      <c r="D41" s="148" t="s">
        <v>8</v>
      </c>
      <c r="E41" s="189" t="s">
        <v>8</v>
      </c>
      <c r="F41" s="189" t="s">
        <v>8</v>
      </c>
      <c r="G41" s="148" t="s">
        <v>8</v>
      </c>
      <c r="H41" s="189" t="s">
        <v>8</v>
      </c>
      <c r="I41" s="189" t="s">
        <v>8</v>
      </c>
      <c r="J41" s="189" t="s">
        <v>10</v>
      </c>
      <c r="K41" s="189" t="s">
        <v>8</v>
      </c>
      <c r="L41" s="148" t="s">
        <v>8</v>
      </c>
      <c r="M41" s="189" t="s">
        <v>8</v>
      </c>
      <c r="N41" s="149" t="s">
        <v>8</v>
      </c>
      <c r="O41" s="190" t="s">
        <v>10</v>
      </c>
      <c r="P41" s="189" t="s">
        <v>10</v>
      </c>
      <c r="Q41" s="189" t="s">
        <v>10</v>
      </c>
      <c r="R41" s="191" t="e">
        <v>#NUM!</v>
      </c>
      <c r="S41" s="164">
        <v>0.005</v>
      </c>
    </row>
    <row r="42" spans="1:19" ht="24" customHeight="1">
      <c r="A42" s="165" t="s">
        <v>88</v>
      </c>
      <c r="B42" s="146" t="s">
        <v>19</v>
      </c>
      <c r="C42" s="148">
        <v>3.7</v>
      </c>
      <c r="D42" s="148" t="s">
        <v>8</v>
      </c>
      <c r="E42" s="148">
        <v>4.9</v>
      </c>
      <c r="F42" s="148">
        <v>6.2</v>
      </c>
      <c r="G42" s="148">
        <v>4.2</v>
      </c>
      <c r="H42" s="148" t="s">
        <v>8</v>
      </c>
      <c r="I42" s="148">
        <v>3.6</v>
      </c>
      <c r="J42" s="231">
        <v>3.3</v>
      </c>
      <c r="K42" s="231">
        <v>3</v>
      </c>
      <c r="L42" s="231">
        <v>4.1</v>
      </c>
      <c r="M42" s="231">
        <v>3.9</v>
      </c>
      <c r="N42" s="232">
        <v>3.7</v>
      </c>
      <c r="O42" s="233">
        <v>6.2</v>
      </c>
      <c r="P42" s="231">
        <v>3</v>
      </c>
      <c r="Q42" s="231">
        <v>4.06</v>
      </c>
      <c r="R42" s="234"/>
      <c r="S42" s="235" t="s">
        <v>8</v>
      </c>
    </row>
    <row r="43" spans="1:19" ht="24" customHeight="1">
      <c r="A43" s="165" t="s">
        <v>89</v>
      </c>
      <c r="B43" s="146" t="s">
        <v>19</v>
      </c>
      <c r="C43" s="148" t="s">
        <v>8</v>
      </c>
      <c r="D43" s="148" t="s">
        <v>8</v>
      </c>
      <c r="E43" s="189" t="s">
        <v>8</v>
      </c>
      <c r="F43" s="189" t="s">
        <v>8</v>
      </c>
      <c r="G43" s="148" t="s">
        <v>8</v>
      </c>
      <c r="H43" s="189" t="s">
        <v>8</v>
      </c>
      <c r="I43" s="189" t="s">
        <v>8</v>
      </c>
      <c r="J43" s="189" t="s">
        <v>8</v>
      </c>
      <c r="K43" s="189" t="s">
        <v>8</v>
      </c>
      <c r="L43" s="148" t="s">
        <v>8</v>
      </c>
      <c r="M43" s="189" t="s">
        <v>8</v>
      </c>
      <c r="N43" s="149" t="s">
        <v>8</v>
      </c>
      <c r="O43" s="147" t="s">
        <v>8</v>
      </c>
      <c r="P43" s="148" t="s">
        <v>8</v>
      </c>
      <c r="Q43" s="148" t="s">
        <v>8</v>
      </c>
      <c r="R43" s="191"/>
      <c r="S43" s="152" t="s">
        <v>8</v>
      </c>
    </row>
    <row r="44" spans="1:19" ht="24" customHeight="1">
      <c r="A44" s="159" t="s">
        <v>39</v>
      </c>
      <c r="B44" s="146" t="s">
        <v>19</v>
      </c>
      <c r="C44" s="148">
        <v>1.9</v>
      </c>
      <c r="D44" s="148">
        <v>2.14</v>
      </c>
      <c r="E44" s="148">
        <v>3.02</v>
      </c>
      <c r="F44" s="148">
        <v>0.98</v>
      </c>
      <c r="G44" s="148">
        <v>2.27</v>
      </c>
      <c r="H44" s="148">
        <v>3.65</v>
      </c>
      <c r="I44" s="148">
        <v>3.25</v>
      </c>
      <c r="J44" s="148">
        <v>3.81</v>
      </c>
      <c r="K44" s="148">
        <v>4.45</v>
      </c>
      <c r="L44" s="148">
        <v>3.68</v>
      </c>
      <c r="M44" s="148">
        <v>3.14</v>
      </c>
      <c r="N44" s="149">
        <v>4.18</v>
      </c>
      <c r="O44" s="147">
        <v>4.45</v>
      </c>
      <c r="P44" s="148">
        <v>0.98</v>
      </c>
      <c r="Q44" s="148">
        <v>3.0391666666666666</v>
      </c>
      <c r="R44" s="171">
        <v>2.831305727964031</v>
      </c>
      <c r="S44" s="183">
        <v>4</v>
      </c>
    </row>
    <row r="45" spans="1:19" ht="24" customHeight="1">
      <c r="A45" s="165" t="s">
        <v>40</v>
      </c>
      <c r="B45" s="146" t="s">
        <v>19</v>
      </c>
      <c r="C45" s="148">
        <v>1.7</v>
      </c>
      <c r="D45" s="148">
        <v>2</v>
      </c>
      <c r="E45" s="148">
        <v>2</v>
      </c>
      <c r="F45" s="148">
        <v>1.9</v>
      </c>
      <c r="G45" s="148">
        <v>1.9</v>
      </c>
      <c r="H45" s="148">
        <v>1.5</v>
      </c>
      <c r="I45" s="148">
        <v>1.8</v>
      </c>
      <c r="J45" s="148">
        <v>2.3</v>
      </c>
      <c r="K45" s="148">
        <v>2.5</v>
      </c>
      <c r="L45" s="148">
        <v>2</v>
      </c>
      <c r="M45" s="148">
        <v>1.8</v>
      </c>
      <c r="N45" s="149">
        <v>1.6</v>
      </c>
      <c r="O45" s="147">
        <v>2.5</v>
      </c>
      <c r="P45" s="148">
        <v>1.5</v>
      </c>
      <c r="Q45" s="148">
        <v>1.916666666666667</v>
      </c>
      <c r="R45" s="171">
        <v>1.898697814826573</v>
      </c>
      <c r="S45" s="183">
        <v>2</v>
      </c>
    </row>
    <row r="46" spans="1:19" ht="24" customHeight="1">
      <c r="A46" s="165" t="s">
        <v>41</v>
      </c>
      <c r="B46" s="146" t="s">
        <v>90</v>
      </c>
      <c r="C46" s="172">
        <v>50000</v>
      </c>
      <c r="D46" s="172">
        <v>3000</v>
      </c>
      <c r="E46" s="172">
        <v>2300</v>
      </c>
      <c r="F46" s="172">
        <v>5000</v>
      </c>
      <c r="G46" s="172">
        <v>2300</v>
      </c>
      <c r="H46" s="172">
        <v>2300</v>
      </c>
      <c r="I46" s="172">
        <v>2200</v>
      </c>
      <c r="J46" s="172">
        <v>30000</v>
      </c>
      <c r="K46" s="172">
        <v>7000</v>
      </c>
      <c r="L46" s="172">
        <v>50000</v>
      </c>
      <c r="M46" s="172">
        <v>1700</v>
      </c>
      <c r="N46" s="173">
        <v>2300</v>
      </c>
      <c r="O46" s="174">
        <v>50000</v>
      </c>
      <c r="P46" s="172">
        <v>1700</v>
      </c>
      <c r="Q46" s="172">
        <v>13175</v>
      </c>
      <c r="R46" s="175">
        <v>5533.536671165703</v>
      </c>
      <c r="S46" s="193">
        <v>20000</v>
      </c>
    </row>
    <row r="47" spans="1:19" ht="24" customHeight="1">
      <c r="A47" s="165" t="s">
        <v>42</v>
      </c>
      <c r="B47" s="192" t="s">
        <v>90</v>
      </c>
      <c r="C47" s="172">
        <v>1700</v>
      </c>
      <c r="D47" s="172">
        <v>1700</v>
      </c>
      <c r="E47" s="172">
        <v>400</v>
      </c>
      <c r="F47" s="172">
        <v>2300</v>
      </c>
      <c r="G47" s="172">
        <v>2300</v>
      </c>
      <c r="H47" s="172">
        <v>800</v>
      </c>
      <c r="I47" s="172">
        <v>800</v>
      </c>
      <c r="J47" s="172">
        <v>2200</v>
      </c>
      <c r="K47" s="172">
        <v>5000</v>
      </c>
      <c r="L47" s="172">
        <v>14000</v>
      </c>
      <c r="M47" s="172">
        <v>1100</v>
      </c>
      <c r="N47" s="173">
        <v>800</v>
      </c>
      <c r="O47" s="174">
        <v>14000</v>
      </c>
      <c r="P47" s="172">
        <v>400</v>
      </c>
      <c r="Q47" s="172">
        <v>2758.3333333333335</v>
      </c>
      <c r="R47" s="175">
        <v>1686.7461961146962</v>
      </c>
      <c r="S47" s="193">
        <v>4000</v>
      </c>
    </row>
    <row r="48" spans="1:19" ht="24" customHeight="1" thickBot="1">
      <c r="A48" s="194" t="s">
        <v>43</v>
      </c>
      <c r="B48" s="195" t="s">
        <v>44</v>
      </c>
      <c r="C48" s="196" t="s">
        <v>8</v>
      </c>
      <c r="D48" s="196">
        <v>400</v>
      </c>
      <c r="E48" s="196" t="s">
        <v>8</v>
      </c>
      <c r="F48" s="196" t="s">
        <v>8</v>
      </c>
      <c r="G48" s="196" t="s">
        <v>8</v>
      </c>
      <c r="H48" s="196" t="s">
        <v>8</v>
      </c>
      <c r="I48" s="196" t="s">
        <v>8</v>
      </c>
      <c r="J48" s="196">
        <v>1100</v>
      </c>
      <c r="K48" s="196" t="s">
        <v>8</v>
      </c>
      <c r="L48" s="196" t="s">
        <v>8</v>
      </c>
      <c r="M48" s="196">
        <v>710</v>
      </c>
      <c r="N48" s="197">
        <v>130</v>
      </c>
      <c r="O48" s="198" t="s">
        <v>8</v>
      </c>
      <c r="P48" s="199" t="s">
        <v>8</v>
      </c>
      <c r="Q48" s="200" t="s">
        <v>8</v>
      </c>
      <c r="R48" s="201" t="s">
        <v>8</v>
      </c>
      <c r="S48" s="202" t="s">
        <v>8</v>
      </c>
    </row>
    <row r="49" spans="1:19" ht="24" customHeight="1">
      <c r="A49" s="85" t="s">
        <v>48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  <c r="N49" s="87"/>
      <c r="O49" s="87"/>
      <c r="P49" s="87"/>
      <c r="Q49" s="87"/>
      <c r="R49" s="87"/>
      <c r="S49" s="87"/>
    </row>
    <row r="50" spans="1:19" ht="24" customHeight="1">
      <c r="A50" s="88" t="s">
        <v>45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3"/>
    </row>
    <row r="51" spans="1:11" ht="24" customHeight="1">
      <c r="A51" s="89" t="s">
        <v>75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</row>
    <row r="52" spans="1:11" ht="24" customHeight="1" thickBot="1">
      <c r="A52" s="90" t="s">
        <v>79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1:19" ht="24" customHeight="1" thickBot="1">
      <c r="A53" s="91" t="s">
        <v>0</v>
      </c>
      <c r="B53" s="91" t="s">
        <v>1</v>
      </c>
      <c r="C53" s="45">
        <v>37551</v>
      </c>
      <c r="D53" s="45">
        <v>37566</v>
      </c>
      <c r="E53" s="45">
        <v>37594</v>
      </c>
      <c r="F53" s="45">
        <v>37642</v>
      </c>
      <c r="G53" s="45">
        <v>37663</v>
      </c>
      <c r="H53" s="45">
        <v>37687</v>
      </c>
      <c r="I53" s="45">
        <v>37721</v>
      </c>
      <c r="J53" s="45">
        <v>37754</v>
      </c>
      <c r="K53" s="45">
        <v>37783</v>
      </c>
      <c r="L53" s="45">
        <v>37811</v>
      </c>
      <c r="M53" s="45">
        <v>37837</v>
      </c>
      <c r="N53" s="45">
        <v>37874</v>
      </c>
      <c r="O53" s="236" t="s">
        <v>2</v>
      </c>
      <c r="P53" s="237" t="s">
        <v>3</v>
      </c>
      <c r="Q53" s="238" t="s">
        <v>4</v>
      </c>
      <c r="R53" s="239" t="s">
        <v>4</v>
      </c>
      <c r="S53" s="239" t="s">
        <v>5</v>
      </c>
    </row>
    <row r="54" spans="1:19" ht="24" customHeight="1" hidden="1">
      <c r="A54" s="203" t="s">
        <v>58</v>
      </c>
      <c r="B54" s="204" t="s">
        <v>76</v>
      </c>
      <c r="C54" s="205" t="s">
        <v>77</v>
      </c>
      <c r="D54" s="206" t="s">
        <v>77</v>
      </c>
      <c r="E54" s="206" t="s">
        <v>77</v>
      </c>
      <c r="F54" s="206" t="s">
        <v>77</v>
      </c>
      <c r="G54" s="206" t="s">
        <v>77</v>
      </c>
      <c r="H54" s="206" t="s">
        <v>77</v>
      </c>
      <c r="I54" s="206" t="s">
        <v>77</v>
      </c>
      <c r="J54" s="206" t="s">
        <v>77</v>
      </c>
      <c r="K54" s="206" t="s">
        <v>77</v>
      </c>
      <c r="L54" s="206" t="s">
        <v>77</v>
      </c>
      <c r="M54" s="206" t="s">
        <v>92</v>
      </c>
      <c r="N54" s="206" t="s">
        <v>77</v>
      </c>
      <c r="O54" s="207" t="s">
        <v>8</v>
      </c>
      <c r="P54" s="208" t="s">
        <v>8</v>
      </c>
      <c r="Q54" s="209" t="s">
        <v>8</v>
      </c>
      <c r="R54" s="210"/>
      <c r="S54" s="144" t="s">
        <v>8</v>
      </c>
    </row>
    <row r="55" spans="1:19" ht="24" customHeight="1">
      <c r="A55" s="165" t="s">
        <v>14</v>
      </c>
      <c r="B55" s="211"/>
      <c r="C55" s="212">
        <v>7.264615384615386</v>
      </c>
      <c r="D55" s="213">
        <v>7.22</v>
      </c>
      <c r="E55" s="213">
        <v>7.36</v>
      </c>
      <c r="F55" s="213">
        <v>7.37</v>
      </c>
      <c r="G55" s="213">
        <v>7.36</v>
      </c>
      <c r="H55" s="213">
        <v>7.54</v>
      </c>
      <c r="I55" s="213">
        <v>7.47</v>
      </c>
      <c r="J55" s="213">
        <v>7.58</v>
      </c>
      <c r="K55" s="213">
        <v>7.47</v>
      </c>
      <c r="L55" s="213">
        <v>7.54</v>
      </c>
      <c r="M55" s="213">
        <v>7.53</v>
      </c>
      <c r="N55" s="214">
        <v>7.46</v>
      </c>
      <c r="O55" s="212">
        <v>7.58</v>
      </c>
      <c r="P55" s="215">
        <v>7.22</v>
      </c>
      <c r="Q55" s="216">
        <v>7.430384615384615</v>
      </c>
      <c r="R55" s="217"/>
      <c r="S55" s="152" t="s">
        <v>15</v>
      </c>
    </row>
    <row r="56" spans="1:19" ht="24" customHeight="1">
      <c r="A56" s="165" t="s">
        <v>16</v>
      </c>
      <c r="B56" s="211" t="s">
        <v>17</v>
      </c>
      <c r="C56" s="218">
        <v>162.23076923076923</v>
      </c>
      <c r="D56" s="219">
        <v>145</v>
      </c>
      <c r="E56" s="219">
        <v>186</v>
      </c>
      <c r="F56" s="219">
        <v>301.5</v>
      </c>
      <c r="G56" s="219">
        <v>297</v>
      </c>
      <c r="H56" s="219">
        <v>256</v>
      </c>
      <c r="I56" s="219">
        <v>231</v>
      </c>
      <c r="J56" s="219">
        <v>287</v>
      </c>
      <c r="K56" s="219">
        <v>224</v>
      </c>
      <c r="L56" s="219">
        <v>241</v>
      </c>
      <c r="M56" s="219">
        <v>288</v>
      </c>
      <c r="N56" s="220">
        <v>206</v>
      </c>
      <c r="O56" s="221">
        <v>301.5</v>
      </c>
      <c r="P56" s="222">
        <v>145</v>
      </c>
      <c r="Q56" s="223">
        <v>235.3942307692308</v>
      </c>
      <c r="R56" s="224"/>
      <c r="S56" s="164" t="s">
        <v>8</v>
      </c>
    </row>
    <row r="57" spans="1:19" ht="24" customHeight="1">
      <c r="A57" s="165" t="s">
        <v>12</v>
      </c>
      <c r="B57" s="211" t="s">
        <v>13</v>
      </c>
      <c r="C57" s="225">
        <v>40.43846153846153</v>
      </c>
      <c r="D57" s="226">
        <v>58.5</v>
      </c>
      <c r="E57" s="226">
        <v>37.7</v>
      </c>
      <c r="F57" s="226">
        <v>69.4</v>
      </c>
      <c r="G57" s="226">
        <v>137</v>
      </c>
      <c r="H57" s="226">
        <v>93.7</v>
      </c>
      <c r="I57" s="226">
        <v>54</v>
      </c>
      <c r="J57" s="226">
        <v>116</v>
      </c>
      <c r="K57" s="226">
        <v>88.5</v>
      </c>
      <c r="L57" s="226">
        <v>101</v>
      </c>
      <c r="M57" s="226">
        <v>122</v>
      </c>
      <c r="N57" s="227">
        <v>145</v>
      </c>
      <c r="O57" s="225">
        <v>145</v>
      </c>
      <c r="P57" s="228">
        <v>37.7</v>
      </c>
      <c r="Q57" s="229">
        <v>88.60320512820512</v>
      </c>
      <c r="R57" s="224"/>
      <c r="S57" s="164" t="s">
        <v>8</v>
      </c>
    </row>
    <row r="58" spans="1:19" ht="24" customHeight="1">
      <c r="A58" s="165" t="s">
        <v>29</v>
      </c>
      <c r="B58" s="211" t="s">
        <v>19</v>
      </c>
      <c r="C58" s="212">
        <v>6.1984615384615385</v>
      </c>
      <c r="D58" s="213">
        <v>5.04</v>
      </c>
      <c r="E58" s="213">
        <v>4.96</v>
      </c>
      <c r="F58" s="213">
        <v>6.25</v>
      </c>
      <c r="G58" s="213">
        <v>4.8</v>
      </c>
      <c r="H58" s="213">
        <v>3.92</v>
      </c>
      <c r="I58" s="213">
        <v>3.6</v>
      </c>
      <c r="J58" s="213">
        <v>3.36</v>
      </c>
      <c r="K58" s="213">
        <v>2.8</v>
      </c>
      <c r="L58" s="213">
        <v>3.68</v>
      </c>
      <c r="M58" s="213">
        <v>4.96</v>
      </c>
      <c r="N58" s="214">
        <v>3.12</v>
      </c>
      <c r="O58" s="212">
        <v>6.25</v>
      </c>
      <c r="P58" s="215">
        <v>2.8</v>
      </c>
      <c r="Q58" s="216">
        <v>4.390705128205128</v>
      </c>
      <c r="R58" s="224"/>
      <c r="S58" s="164" t="s">
        <v>8</v>
      </c>
    </row>
    <row r="59" spans="1:19" ht="24" customHeight="1">
      <c r="A59" s="159" t="s">
        <v>39</v>
      </c>
      <c r="B59" s="211" t="s">
        <v>19</v>
      </c>
      <c r="C59" s="212">
        <v>1.7723076923076921</v>
      </c>
      <c r="D59" s="213">
        <v>2.14</v>
      </c>
      <c r="E59" s="213">
        <v>2.93</v>
      </c>
      <c r="F59" s="213">
        <v>1.22</v>
      </c>
      <c r="G59" s="213">
        <v>2.27</v>
      </c>
      <c r="H59" s="213">
        <v>3.65</v>
      </c>
      <c r="I59" s="213">
        <v>3.25</v>
      </c>
      <c r="J59" s="213">
        <v>3.81</v>
      </c>
      <c r="K59" s="213">
        <v>4.45</v>
      </c>
      <c r="L59" s="213">
        <v>3.68</v>
      </c>
      <c r="M59" s="213">
        <v>3.14</v>
      </c>
      <c r="N59" s="214">
        <v>4.18</v>
      </c>
      <c r="O59" s="212">
        <v>4.45</v>
      </c>
      <c r="P59" s="215">
        <v>1.22</v>
      </c>
      <c r="Q59" s="216">
        <v>3.041025641025641</v>
      </c>
      <c r="R59" s="230"/>
      <c r="S59" s="183">
        <v>4</v>
      </c>
    </row>
    <row r="60" spans="1:19" ht="24" customHeight="1" thickBot="1">
      <c r="A60" s="240" t="s">
        <v>61</v>
      </c>
      <c r="B60" s="241" t="s">
        <v>59</v>
      </c>
      <c r="C60" s="242">
        <v>30.37692307692307</v>
      </c>
      <c r="D60" s="243">
        <v>30.5</v>
      </c>
      <c r="E60" s="243">
        <v>29.3</v>
      </c>
      <c r="F60" s="243">
        <v>27.075</v>
      </c>
      <c r="G60" s="243">
        <v>26.6</v>
      </c>
      <c r="H60" s="243">
        <v>29.9</v>
      </c>
      <c r="I60" s="243">
        <v>31</v>
      </c>
      <c r="J60" s="243">
        <v>32.2</v>
      </c>
      <c r="K60" s="243">
        <v>31.5</v>
      </c>
      <c r="L60" s="243">
        <v>30.2</v>
      </c>
      <c r="M60" s="243">
        <v>29.9</v>
      </c>
      <c r="N60" s="244">
        <v>29.7</v>
      </c>
      <c r="O60" s="242">
        <v>32.2</v>
      </c>
      <c r="P60" s="245">
        <v>26.6</v>
      </c>
      <c r="Q60" s="246">
        <v>29.854326923076922</v>
      </c>
      <c r="R60" s="247"/>
      <c r="S60" s="248" t="s">
        <v>8</v>
      </c>
    </row>
    <row r="61" spans="1:19" ht="24" customHeight="1">
      <c r="A61" s="133" t="s">
        <v>48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6" ht="24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24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ht="24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ht="24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ht="24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</sheetData>
  <sheetProtection/>
  <printOptions/>
  <pageMargins left="0.7480314960629921" right="0.35433070866141736" top="0.7874015748031497" bottom="0.5905511811023623" header="0.5118110236220472" footer="0.3937007874015748"/>
  <pageSetup fitToHeight="1" fitToWidth="1" horizontalDpi="600" verticalDpi="600" orientation="portrait" paperSize="9" scale="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6"/>
  <sheetViews>
    <sheetView showGridLines="0" zoomScalePageLayoutView="0" workbookViewId="0" topLeftCell="A1">
      <pane xSplit="2" ySplit="4" topLeftCell="E5" activePane="bottomRight" state="frozen"/>
      <selection pane="topLeft" activeCell="G61" sqref="G61"/>
      <selection pane="topRight" activeCell="G61" sqref="G61"/>
      <selection pane="bottomLeft" activeCell="G61" sqref="G61"/>
      <selection pane="bottomRight" activeCell="G61" sqref="G61"/>
    </sheetView>
  </sheetViews>
  <sheetFormatPr defaultColWidth="8.8515625" defaultRowHeight="24" customHeight="1"/>
  <cols>
    <col min="1" max="1" width="25.140625" style="0" customWidth="1"/>
    <col min="2" max="2" width="12.28125" style="0" customWidth="1"/>
    <col min="3" max="8" width="9.00390625" style="0" customWidth="1"/>
    <col min="9" max="10" width="8.8515625" style="0" customWidth="1"/>
    <col min="11" max="11" width="6.421875" style="0" bestFit="1" customWidth="1"/>
    <col min="12" max="14" width="8.8515625" style="0" customWidth="1"/>
    <col min="15" max="17" width="8.421875" style="0" bestFit="1" customWidth="1"/>
    <col min="18" max="18" width="7.7109375" style="0" hidden="1" customWidth="1"/>
    <col min="19" max="19" width="14.00390625" style="0" bestFit="1" customWidth="1"/>
  </cols>
  <sheetData>
    <row r="1" ht="24" customHeight="1">
      <c r="A1" s="43" t="s">
        <v>49</v>
      </c>
    </row>
    <row r="2" spans="1:2" ht="24" customHeight="1" hidden="1">
      <c r="A2" s="134" t="s">
        <v>78</v>
      </c>
      <c r="B2" s="135" t="s">
        <v>49</v>
      </c>
    </row>
    <row r="3" ht="24" customHeight="1" thickBot="1">
      <c r="A3" s="43" t="s">
        <v>93</v>
      </c>
    </row>
    <row r="4" spans="1:19" ht="24" customHeight="1" thickBot="1">
      <c r="A4" s="44" t="s">
        <v>0</v>
      </c>
      <c r="B4" s="44" t="s">
        <v>1</v>
      </c>
      <c r="C4" s="249">
        <v>37895</v>
      </c>
      <c r="D4" s="250">
        <v>37926</v>
      </c>
      <c r="E4" s="250">
        <v>37956</v>
      </c>
      <c r="F4" s="250">
        <v>37987</v>
      </c>
      <c r="G4" s="250">
        <v>38018</v>
      </c>
      <c r="H4" s="250">
        <v>38047</v>
      </c>
      <c r="I4" s="250">
        <v>38078</v>
      </c>
      <c r="J4" s="250">
        <v>38108</v>
      </c>
      <c r="K4" s="250">
        <v>38139</v>
      </c>
      <c r="L4" s="250">
        <v>38169</v>
      </c>
      <c r="M4" s="250">
        <v>38200</v>
      </c>
      <c r="N4" s="251">
        <v>38231</v>
      </c>
      <c r="O4" s="46" t="s">
        <v>2</v>
      </c>
      <c r="P4" s="47" t="s">
        <v>3</v>
      </c>
      <c r="Q4" s="47" t="s">
        <v>4</v>
      </c>
      <c r="R4" s="2" t="s">
        <v>4</v>
      </c>
      <c r="S4" s="44" t="s">
        <v>5</v>
      </c>
    </row>
    <row r="5" spans="1:19" ht="25.5" customHeight="1">
      <c r="A5" s="136" t="s">
        <v>80</v>
      </c>
      <c r="B5" s="137"/>
      <c r="C5" s="252">
        <v>6</v>
      </c>
      <c r="D5" s="253">
        <v>5</v>
      </c>
      <c r="E5" s="253">
        <v>3</v>
      </c>
      <c r="F5" s="253">
        <v>7</v>
      </c>
      <c r="G5" s="253">
        <v>10</v>
      </c>
      <c r="H5" s="253">
        <v>3</v>
      </c>
      <c r="I5" s="253">
        <v>7</v>
      </c>
      <c r="J5" s="253">
        <v>17</v>
      </c>
      <c r="K5" s="253">
        <v>8</v>
      </c>
      <c r="L5" s="253">
        <v>6</v>
      </c>
      <c r="M5" s="253">
        <v>9</v>
      </c>
      <c r="N5" s="254">
        <v>6</v>
      </c>
      <c r="O5" s="255" t="s">
        <v>8</v>
      </c>
      <c r="P5" s="256" t="s">
        <v>8</v>
      </c>
      <c r="Q5" s="256" t="s">
        <v>8</v>
      </c>
      <c r="R5" s="257"/>
      <c r="S5" s="258" t="s">
        <v>8</v>
      </c>
    </row>
    <row r="6" spans="1:19" ht="25.5" customHeight="1">
      <c r="A6" s="145" t="s">
        <v>58</v>
      </c>
      <c r="B6" s="146"/>
      <c r="C6" s="259">
        <v>9.42</v>
      </c>
      <c r="D6" s="260">
        <v>9.46</v>
      </c>
      <c r="E6" s="260">
        <v>9.28</v>
      </c>
      <c r="F6" s="260">
        <v>11.55</v>
      </c>
      <c r="G6" s="260">
        <v>11.16</v>
      </c>
      <c r="H6" s="260">
        <v>9.45</v>
      </c>
      <c r="I6" s="260">
        <v>9.39</v>
      </c>
      <c r="J6" s="260">
        <v>9.3</v>
      </c>
      <c r="K6" s="260">
        <v>9.36</v>
      </c>
      <c r="L6" s="260">
        <v>9.17</v>
      </c>
      <c r="M6" s="260">
        <v>8.52</v>
      </c>
      <c r="N6" s="261">
        <v>8.38</v>
      </c>
      <c r="O6" s="259" t="s">
        <v>8</v>
      </c>
      <c r="P6" s="262" t="s">
        <v>8</v>
      </c>
      <c r="Q6" s="262" t="s">
        <v>8</v>
      </c>
      <c r="R6" s="263" t="s">
        <v>8</v>
      </c>
      <c r="S6" s="264" t="s">
        <v>8</v>
      </c>
    </row>
    <row r="7" spans="1:19" ht="25.5" customHeight="1">
      <c r="A7" s="145" t="s">
        <v>61</v>
      </c>
      <c r="B7" s="146" t="s">
        <v>59</v>
      </c>
      <c r="C7" s="265">
        <v>30</v>
      </c>
      <c r="D7" s="266">
        <v>30.15</v>
      </c>
      <c r="E7" s="266">
        <v>28.6</v>
      </c>
      <c r="F7" s="266">
        <v>25</v>
      </c>
      <c r="G7" s="266">
        <v>27.1</v>
      </c>
      <c r="H7" s="266">
        <v>27.9</v>
      </c>
      <c r="I7" s="266">
        <v>30.4</v>
      </c>
      <c r="J7" s="266">
        <v>31.5</v>
      </c>
      <c r="K7" s="266">
        <v>31.25</v>
      </c>
      <c r="L7" s="266">
        <v>30.8</v>
      </c>
      <c r="M7" s="266">
        <v>29.7</v>
      </c>
      <c r="N7" s="267">
        <v>30.6</v>
      </c>
      <c r="O7" s="265">
        <v>31.5</v>
      </c>
      <c r="P7" s="268">
        <v>25</v>
      </c>
      <c r="Q7" s="268">
        <v>29.416666666666668</v>
      </c>
      <c r="R7" s="269">
        <v>29.355934152660712</v>
      </c>
      <c r="S7" s="270" t="s">
        <v>8</v>
      </c>
    </row>
    <row r="8" spans="1:19" ht="25.5" customHeight="1">
      <c r="A8" s="145" t="s">
        <v>6</v>
      </c>
      <c r="B8" s="146" t="s">
        <v>7</v>
      </c>
      <c r="C8" s="265" t="s">
        <v>8</v>
      </c>
      <c r="D8" s="266" t="s">
        <v>8</v>
      </c>
      <c r="E8" s="266" t="s">
        <v>8</v>
      </c>
      <c r="F8" s="266" t="s">
        <v>8</v>
      </c>
      <c r="G8" s="266" t="s">
        <v>8</v>
      </c>
      <c r="H8" s="266" t="s">
        <v>8</v>
      </c>
      <c r="I8" s="266" t="s">
        <v>8</v>
      </c>
      <c r="J8" s="266" t="s">
        <v>8</v>
      </c>
      <c r="K8" s="266" t="s">
        <v>8</v>
      </c>
      <c r="L8" s="266" t="s">
        <v>8</v>
      </c>
      <c r="M8" s="266" t="s">
        <v>8</v>
      </c>
      <c r="N8" s="267" t="s">
        <v>8</v>
      </c>
      <c r="O8" s="265" t="s">
        <v>8</v>
      </c>
      <c r="P8" s="268" t="s">
        <v>8</v>
      </c>
      <c r="Q8" s="268" t="s">
        <v>8</v>
      </c>
      <c r="R8" s="271" t="s">
        <v>8</v>
      </c>
      <c r="S8" s="272" t="s">
        <v>8</v>
      </c>
    </row>
    <row r="9" spans="1:19" ht="25.5" customHeight="1">
      <c r="A9" s="165" t="s">
        <v>9</v>
      </c>
      <c r="B9" s="146"/>
      <c r="C9" s="168" t="s">
        <v>11</v>
      </c>
      <c r="D9" s="273" t="s">
        <v>11</v>
      </c>
      <c r="E9" s="273" t="s">
        <v>11</v>
      </c>
      <c r="F9" s="273" t="s">
        <v>11</v>
      </c>
      <c r="G9" s="273" t="s">
        <v>11</v>
      </c>
      <c r="H9" s="273" t="s">
        <v>11</v>
      </c>
      <c r="I9" s="273" t="s">
        <v>11</v>
      </c>
      <c r="J9" s="273" t="s">
        <v>11</v>
      </c>
      <c r="K9" s="273" t="s">
        <v>46</v>
      </c>
      <c r="L9" s="273" t="s">
        <v>11</v>
      </c>
      <c r="M9" s="273" t="s">
        <v>11</v>
      </c>
      <c r="N9" s="274" t="s">
        <v>11</v>
      </c>
      <c r="O9" s="265" t="s">
        <v>8</v>
      </c>
      <c r="P9" s="268" t="s">
        <v>8</v>
      </c>
      <c r="Q9" s="268" t="s">
        <v>8</v>
      </c>
      <c r="R9" s="169" t="s">
        <v>8</v>
      </c>
      <c r="S9" s="272" t="s">
        <v>8</v>
      </c>
    </row>
    <row r="10" spans="1:46" ht="25.5" customHeight="1">
      <c r="A10" s="165" t="s">
        <v>12</v>
      </c>
      <c r="B10" s="146" t="s">
        <v>13</v>
      </c>
      <c r="C10" s="283">
        <v>59.7</v>
      </c>
      <c r="D10" s="284">
        <v>115</v>
      </c>
      <c r="E10" s="284">
        <v>120</v>
      </c>
      <c r="F10" s="284">
        <v>47.4</v>
      </c>
      <c r="G10" s="284">
        <v>105</v>
      </c>
      <c r="H10" s="284">
        <v>100</v>
      </c>
      <c r="I10" s="284">
        <v>107.3</v>
      </c>
      <c r="J10" s="284">
        <v>69.3</v>
      </c>
      <c r="K10" s="284">
        <v>84.9</v>
      </c>
      <c r="L10" s="284">
        <v>69.9</v>
      </c>
      <c r="M10" s="284">
        <v>150</v>
      </c>
      <c r="N10" s="285">
        <v>102</v>
      </c>
      <c r="O10" s="283">
        <v>150</v>
      </c>
      <c r="P10" s="286">
        <v>47.4</v>
      </c>
      <c r="Q10" s="286">
        <v>94.20833333333331</v>
      </c>
      <c r="R10" s="269">
        <v>89.85022989204488</v>
      </c>
      <c r="S10" s="270" t="s">
        <v>8</v>
      </c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</row>
    <row r="11" spans="1:46" ht="25.5" customHeight="1">
      <c r="A11" s="165" t="s">
        <v>14</v>
      </c>
      <c r="B11" s="146"/>
      <c r="C11" s="265">
        <v>7.25</v>
      </c>
      <c r="D11" s="266">
        <v>7.51</v>
      </c>
      <c r="E11" s="266">
        <v>7.61</v>
      </c>
      <c r="F11" s="266">
        <v>7.34</v>
      </c>
      <c r="G11" s="266">
        <v>7.73</v>
      </c>
      <c r="H11" s="266">
        <v>7.84</v>
      </c>
      <c r="I11" s="266">
        <v>7.92</v>
      </c>
      <c r="J11" s="266">
        <v>7.87</v>
      </c>
      <c r="K11" s="266">
        <v>7.29</v>
      </c>
      <c r="L11" s="266">
        <v>7.67</v>
      </c>
      <c r="M11" s="266">
        <v>7.57</v>
      </c>
      <c r="N11" s="267">
        <v>7.69</v>
      </c>
      <c r="O11" s="265">
        <v>7.92</v>
      </c>
      <c r="P11" s="268">
        <v>7.25</v>
      </c>
      <c r="Q11" s="268">
        <v>7.6075</v>
      </c>
      <c r="R11" s="277">
        <v>7.6044288974736025</v>
      </c>
      <c r="S11" s="264" t="s">
        <v>15</v>
      </c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</row>
    <row r="12" spans="1:46" ht="25.5" customHeight="1">
      <c r="A12" s="165" t="s">
        <v>16</v>
      </c>
      <c r="B12" s="146" t="s">
        <v>17</v>
      </c>
      <c r="C12" s="278">
        <v>170</v>
      </c>
      <c r="D12" s="279">
        <v>219</v>
      </c>
      <c r="E12" s="279">
        <v>244</v>
      </c>
      <c r="F12" s="279">
        <v>276</v>
      </c>
      <c r="G12" s="279">
        <v>282</v>
      </c>
      <c r="H12" s="279">
        <v>270</v>
      </c>
      <c r="I12" s="279">
        <v>292</v>
      </c>
      <c r="J12" s="279">
        <v>313</v>
      </c>
      <c r="K12" s="279">
        <v>281</v>
      </c>
      <c r="L12" s="279">
        <v>177</v>
      </c>
      <c r="M12" s="279">
        <v>172</v>
      </c>
      <c r="N12" s="280">
        <v>229</v>
      </c>
      <c r="O12" s="278">
        <v>313</v>
      </c>
      <c r="P12" s="281">
        <v>170</v>
      </c>
      <c r="Q12" s="281">
        <v>243.75</v>
      </c>
      <c r="R12" s="282">
        <v>238.67922928464355</v>
      </c>
      <c r="S12" s="272" t="s">
        <v>8</v>
      </c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</row>
    <row r="13" spans="1:46" ht="25.5" customHeight="1">
      <c r="A13" s="165" t="s">
        <v>18</v>
      </c>
      <c r="B13" s="146" t="s">
        <v>19</v>
      </c>
      <c r="C13" s="283">
        <v>66</v>
      </c>
      <c r="D13" s="284">
        <v>80</v>
      </c>
      <c r="E13" s="284">
        <v>86</v>
      </c>
      <c r="F13" s="284">
        <v>104</v>
      </c>
      <c r="G13" s="284">
        <v>94</v>
      </c>
      <c r="H13" s="284">
        <v>68</v>
      </c>
      <c r="I13" s="284">
        <v>98</v>
      </c>
      <c r="J13" s="284">
        <v>78</v>
      </c>
      <c r="K13" s="284">
        <v>88</v>
      </c>
      <c r="L13" s="284">
        <v>64</v>
      </c>
      <c r="M13" s="284">
        <v>76</v>
      </c>
      <c r="N13" s="285">
        <v>86</v>
      </c>
      <c r="O13" s="283">
        <v>104</v>
      </c>
      <c r="P13" s="286">
        <v>64</v>
      </c>
      <c r="Q13" s="286">
        <v>82.33333333333333</v>
      </c>
      <c r="R13" s="271">
        <v>81.42507250445942</v>
      </c>
      <c r="S13" s="272" t="s">
        <v>8</v>
      </c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</row>
    <row r="14" spans="1:46" ht="25.5" customHeight="1">
      <c r="A14" s="159" t="s">
        <v>20</v>
      </c>
      <c r="B14" s="146" t="s">
        <v>19</v>
      </c>
      <c r="C14" s="287">
        <v>0</v>
      </c>
      <c r="D14" s="288">
        <v>0</v>
      </c>
      <c r="E14" s="288">
        <v>0</v>
      </c>
      <c r="F14" s="288">
        <v>0</v>
      </c>
      <c r="G14" s="288">
        <v>0</v>
      </c>
      <c r="H14" s="288">
        <v>0</v>
      </c>
      <c r="I14" s="288">
        <v>0</v>
      </c>
      <c r="J14" s="288">
        <v>0</v>
      </c>
      <c r="K14" s="288">
        <v>0</v>
      </c>
      <c r="L14" s="288">
        <v>0</v>
      </c>
      <c r="M14" s="288">
        <v>0</v>
      </c>
      <c r="N14" s="289">
        <v>0</v>
      </c>
      <c r="O14" s="287">
        <v>0</v>
      </c>
      <c r="P14" s="262">
        <v>0</v>
      </c>
      <c r="Q14" s="262">
        <v>0</v>
      </c>
      <c r="R14" s="290">
        <v>0</v>
      </c>
      <c r="S14" s="272" t="s">
        <v>8</v>
      </c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</row>
    <row r="15" spans="1:46" ht="25.5" customHeight="1">
      <c r="A15" s="165" t="s">
        <v>21</v>
      </c>
      <c r="B15" s="146" t="s">
        <v>19</v>
      </c>
      <c r="C15" s="278">
        <v>147</v>
      </c>
      <c r="D15" s="279">
        <v>204</v>
      </c>
      <c r="E15" s="279">
        <v>241</v>
      </c>
      <c r="F15" s="279">
        <v>211</v>
      </c>
      <c r="G15" s="279">
        <v>237</v>
      </c>
      <c r="H15" s="279">
        <v>198</v>
      </c>
      <c r="I15" s="279">
        <v>238</v>
      </c>
      <c r="J15" s="279">
        <v>266.8</v>
      </c>
      <c r="K15" s="279">
        <v>259</v>
      </c>
      <c r="L15" s="279">
        <v>142</v>
      </c>
      <c r="M15" s="279">
        <v>233</v>
      </c>
      <c r="N15" s="280">
        <v>161</v>
      </c>
      <c r="O15" s="278">
        <v>266.8</v>
      </c>
      <c r="P15" s="281">
        <v>142</v>
      </c>
      <c r="Q15" s="281">
        <v>211.48333333333335</v>
      </c>
      <c r="R15" s="282">
        <v>207.22052452801526</v>
      </c>
      <c r="S15" s="272" t="s">
        <v>8</v>
      </c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</row>
    <row r="16" spans="1:46" ht="25.5" customHeight="1">
      <c r="A16" s="165" t="s">
        <v>22</v>
      </c>
      <c r="B16" s="146" t="s">
        <v>19</v>
      </c>
      <c r="C16" s="278">
        <v>102</v>
      </c>
      <c r="D16" s="279">
        <v>131</v>
      </c>
      <c r="E16" s="279">
        <v>146.4</v>
      </c>
      <c r="F16" s="279">
        <v>166</v>
      </c>
      <c r="G16" s="279">
        <v>169</v>
      </c>
      <c r="H16" s="279">
        <v>162</v>
      </c>
      <c r="I16" s="279">
        <v>175</v>
      </c>
      <c r="J16" s="279">
        <v>187.8</v>
      </c>
      <c r="K16" s="279">
        <v>169</v>
      </c>
      <c r="L16" s="279">
        <v>106</v>
      </c>
      <c r="M16" s="279">
        <v>103.2</v>
      </c>
      <c r="N16" s="280">
        <v>137.4</v>
      </c>
      <c r="O16" s="278">
        <v>187.8</v>
      </c>
      <c r="P16" s="281">
        <v>102</v>
      </c>
      <c r="Q16" s="281">
        <v>146.23333333333335</v>
      </c>
      <c r="R16" s="282">
        <v>143.1779859425884</v>
      </c>
      <c r="S16" s="272" t="s">
        <v>8</v>
      </c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</row>
    <row r="17" spans="1:46" ht="25.5" customHeight="1">
      <c r="A17" s="165" t="s">
        <v>23</v>
      </c>
      <c r="B17" s="146" t="s">
        <v>19</v>
      </c>
      <c r="C17" s="287">
        <v>45</v>
      </c>
      <c r="D17" s="288">
        <v>73</v>
      </c>
      <c r="E17" s="288">
        <v>95</v>
      </c>
      <c r="F17" s="288">
        <v>45</v>
      </c>
      <c r="G17" s="288">
        <v>68</v>
      </c>
      <c r="H17" s="288">
        <v>36</v>
      </c>
      <c r="I17" s="288">
        <v>63</v>
      </c>
      <c r="J17" s="288">
        <v>79</v>
      </c>
      <c r="K17" s="288">
        <v>90</v>
      </c>
      <c r="L17" s="288">
        <v>36</v>
      </c>
      <c r="M17" s="288">
        <v>130</v>
      </c>
      <c r="N17" s="289">
        <v>24</v>
      </c>
      <c r="O17" s="287">
        <v>130</v>
      </c>
      <c r="P17" s="262">
        <v>24</v>
      </c>
      <c r="Q17" s="286">
        <v>65.33333333333333</v>
      </c>
      <c r="R17" s="271">
        <v>58.86120914743398</v>
      </c>
      <c r="S17" s="272" t="s">
        <v>8</v>
      </c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</row>
    <row r="18" spans="1:46" ht="25.5" customHeight="1">
      <c r="A18" s="165" t="s">
        <v>24</v>
      </c>
      <c r="B18" s="146" t="s">
        <v>19</v>
      </c>
      <c r="C18" s="283">
        <v>70</v>
      </c>
      <c r="D18" s="284">
        <v>78</v>
      </c>
      <c r="E18" s="284">
        <v>102</v>
      </c>
      <c r="F18" s="284">
        <v>104</v>
      </c>
      <c r="G18" s="284">
        <v>98</v>
      </c>
      <c r="H18" s="284">
        <v>94</v>
      </c>
      <c r="I18" s="284">
        <v>94</v>
      </c>
      <c r="J18" s="284">
        <v>92</v>
      </c>
      <c r="K18" s="284">
        <v>90</v>
      </c>
      <c r="L18" s="284">
        <v>54</v>
      </c>
      <c r="M18" s="284">
        <v>62</v>
      </c>
      <c r="N18" s="285">
        <v>72</v>
      </c>
      <c r="O18" s="283">
        <v>104</v>
      </c>
      <c r="P18" s="286">
        <v>54</v>
      </c>
      <c r="Q18" s="286">
        <v>84.16666666666667</v>
      </c>
      <c r="R18" s="271">
        <v>82.54764445550516</v>
      </c>
      <c r="S18" s="272" t="s">
        <v>8</v>
      </c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</row>
    <row r="19" spans="1:46" ht="25.5" customHeight="1">
      <c r="A19" s="165" t="s">
        <v>25</v>
      </c>
      <c r="B19" s="146" t="s">
        <v>19</v>
      </c>
      <c r="C19" s="287">
        <v>66</v>
      </c>
      <c r="D19" s="288">
        <v>78</v>
      </c>
      <c r="E19" s="288">
        <v>86</v>
      </c>
      <c r="F19" s="288">
        <v>104</v>
      </c>
      <c r="G19" s="288">
        <v>94</v>
      </c>
      <c r="H19" s="288">
        <v>68</v>
      </c>
      <c r="I19" s="288">
        <v>84</v>
      </c>
      <c r="J19" s="288">
        <v>78</v>
      </c>
      <c r="K19" s="288">
        <v>88</v>
      </c>
      <c r="L19" s="288">
        <v>54</v>
      </c>
      <c r="M19" s="288">
        <v>62</v>
      </c>
      <c r="N19" s="289">
        <v>72</v>
      </c>
      <c r="O19" s="287">
        <v>104</v>
      </c>
      <c r="P19" s="262">
        <v>54</v>
      </c>
      <c r="Q19" s="286">
        <v>77.83333333333333</v>
      </c>
      <c r="R19" s="271">
        <v>76.61523419857029</v>
      </c>
      <c r="S19" s="272" t="s">
        <v>8</v>
      </c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</row>
    <row r="20" spans="1:46" ht="25.5" customHeight="1">
      <c r="A20" s="165" t="s">
        <v>26</v>
      </c>
      <c r="B20" s="146" t="s">
        <v>19</v>
      </c>
      <c r="C20" s="287">
        <v>4</v>
      </c>
      <c r="D20" s="288">
        <v>0</v>
      </c>
      <c r="E20" s="288">
        <v>16</v>
      </c>
      <c r="F20" s="288">
        <v>0</v>
      </c>
      <c r="G20" s="288">
        <v>4</v>
      </c>
      <c r="H20" s="288">
        <v>26</v>
      </c>
      <c r="I20" s="288">
        <v>10</v>
      </c>
      <c r="J20" s="288">
        <v>14</v>
      </c>
      <c r="K20" s="288">
        <v>2</v>
      </c>
      <c r="L20" s="288">
        <v>0</v>
      </c>
      <c r="M20" s="288">
        <v>0</v>
      </c>
      <c r="N20" s="289">
        <v>0</v>
      </c>
      <c r="O20" s="287">
        <v>26</v>
      </c>
      <c r="P20" s="262">
        <v>0</v>
      </c>
      <c r="Q20" s="286">
        <v>6.333333333333333</v>
      </c>
      <c r="R20" s="271" t="s">
        <v>8</v>
      </c>
      <c r="S20" s="272" t="s">
        <v>8</v>
      </c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</row>
    <row r="21" spans="1:46" ht="25.5" customHeight="1">
      <c r="A21" s="165" t="s">
        <v>27</v>
      </c>
      <c r="B21" s="146" t="s">
        <v>19</v>
      </c>
      <c r="C21" s="287">
        <v>2</v>
      </c>
      <c r="D21" s="288">
        <v>10</v>
      </c>
      <c r="E21" s="288">
        <v>10</v>
      </c>
      <c r="F21" s="288">
        <v>18</v>
      </c>
      <c r="G21" s="288">
        <v>13</v>
      </c>
      <c r="H21" s="288">
        <v>0</v>
      </c>
      <c r="I21" s="288">
        <v>1</v>
      </c>
      <c r="J21" s="288">
        <v>9</v>
      </c>
      <c r="K21" s="288">
        <v>11</v>
      </c>
      <c r="L21" s="288">
        <v>1</v>
      </c>
      <c r="M21" s="288">
        <v>3</v>
      </c>
      <c r="N21" s="289">
        <v>7</v>
      </c>
      <c r="O21" s="287">
        <v>18</v>
      </c>
      <c r="P21" s="262">
        <v>0</v>
      </c>
      <c r="Q21" s="286">
        <v>7.083333333333333</v>
      </c>
      <c r="R21" s="271" t="e">
        <v>#NUM!</v>
      </c>
      <c r="S21" s="272" t="s">
        <v>8</v>
      </c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</row>
    <row r="22" spans="1:46" ht="25.5" customHeight="1">
      <c r="A22" s="165" t="s">
        <v>28</v>
      </c>
      <c r="B22" s="146" t="s">
        <v>19</v>
      </c>
      <c r="C22" s="287">
        <v>7</v>
      </c>
      <c r="D22" s="288">
        <v>4</v>
      </c>
      <c r="E22" s="288">
        <v>9</v>
      </c>
      <c r="F22" s="288">
        <v>1</v>
      </c>
      <c r="G22" s="288">
        <v>13</v>
      </c>
      <c r="H22" s="288">
        <v>24</v>
      </c>
      <c r="I22" s="288">
        <v>29</v>
      </c>
      <c r="J22" s="288">
        <v>21</v>
      </c>
      <c r="K22" s="288">
        <v>22</v>
      </c>
      <c r="L22" s="288">
        <v>24</v>
      </c>
      <c r="M22" s="288">
        <v>1</v>
      </c>
      <c r="N22" s="289">
        <v>6</v>
      </c>
      <c r="O22" s="287">
        <v>29</v>
      </c>
      <c r="P22" s="262">
        <v>1</v>
      </c>
      <c r="Q22" s="286">
        <v>13.416666666666666</v>
      </c>
      <c r="R22" s="271">
        <v>8.54567685998812</v>
      </c>
      <c r="S22" s="272" t="s">
        <v>8</v>
      </c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</row>
    <row r="23" spans="1:46" ht="25.5" customHeight="1">
      <c r="A23" s="165" t="s">
        <v>29</v>
      </c>
      <c r="B23" s="146" t="s">
        <v>19</v>
      </c>
      <c r="C23" s="265">
        <v>3.92</v>
      </c>
      <c r="D23" s="266">
        <v>5.6</v>
      </c>
      <c r="E23" s="266">
        <v>3.04</v>
      </c>
      <c r="F23" s="266" t="s">
        <v>8</v>
      </c>
      <c r="G23" s="266">
        <v>5.28</v>
      </c>
      <c r="H23" s="266">
        <v>3.68</v>
      </c>
      <c r="I23" s="266">
        <v>2.88</v>
      </c>
      <c r="J23" s="266">
        <v>2.88</v>
      </c>
      <c r="K23" s="266">
        <v>3.04</v>
      </c>
      <c r="L23" s="266">
        <v>5.04</v>
      </c>
      <c r="M23" s="266">
        <v>5.04</v>
      </c>
      <c r="N23" s="267">
        <v>5.2</v>
      </c>
      <c r="O23" s="265">
        <v>5.6</v>
      </c>
      <c r="P23" s="268">
        <v>2.88</v>
      </c>
      <c r="Q23" s="268">
        <v>4.1454545454545455</v>
      </c>
      <c r="R23" s="277">
        <v>4.010641598764036</v>
      </c>
      <c r="S23" s="272" t="s">
        <v>8</v>
      </c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</row>
    <row r="24" spans="1:46" ht="25.5" customHeight="1">
      <c r="A24" s="165" t="s">
        <v>30</v>
      </c>
      <c r="B24" s="146" t="s">
        <v>19</v>
      </c>
      <c r="C24" s="291">
        <v>0.149</v>
      </c>
      <c r="D24" s="292">
        <v>0.114</v>
      </c>
      <c r="E24" s="292">
        <v>0.063</v>
      </c>
      <c r="F24" s="292">
        <v>0.069</v>
      </c>
      <c r="G24" s="292">
        <v>0.047</v>
      </c>
      <c r="H24" s="292">
        <v>0.07</v>
      </c>
      <c r="I24" s="292">
        <v>0</v>
      </c>
      <c r="J24" s="292">
        <v>0.06</v>
      </c>
      <c r="K24" s="292">
        <v>0.02</v>
      </c>
      <c r="L24" s="292">
        <v>0.1</v>
      </c>
      <c r="M24" s="292">
        <v>0.03</v>
      </c>
      <c r="N24" s="293">
        <v>0.08</v>
      </c>
      <c r="O24" s="291">
        <v>0.149</v>
      </c>
      <c r="P24" s="294">
        <v>0</v>
      </c>
      <c r="Q24" s="294">
        <v>0.06683333333333334</v>
      </c>
      <c r="R24" s="295" t="s">
        <v>8</v>
      </c>
      <c r="S24" s="272">
        <v>0.5</v>
      </c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</row>
    <row r="25" spans="1:46" ht="25.5" customHeight="1">
      <c r="A25" s="159" t="s">
        <v>31</v>
      </c>
      <c r="B25" s="146" t="s">
        <v>19</v>
      </c>
      <c r="C25" s="291">
        <v>0.337</v>
      </c>
      <c r="D25" s="292">
        <v>0.292</v>
      </c>
      <c r="E25" s="292">
        <v>0.267</v>
      </c>
      <c r="F25" s="292">
        <v>0.295</v>
      </c>
      <c r="G25" s="292">
        <v>0.254</v>
      </c>
      <c r="H25" s="292">
        <v>0.18</v>
      </c>
      <c r="I25" s="292">
        <v>0.17</v>
      </c>
      <c r="J25" s="292">
        <v>0.13</v>
      </c>
      <c r="K25" s="292">
        <v>0.16</v>
      </c>
      <c r="L25" s="292">
        <v>0.22</v>
      </c>
      <c r="M25" s="292">
        <v>0.24</v>
      </c>
      <c r="N25" s="293">
        <v>0.29</v>
      </c>
      <c r="O25" s="291">
        <v>0.337</v>
      </c>
      <c r="P25" s="294">
        <v>0.13</v>
      </c>
      <c r="Q25" s="294">
        <v>0.23625</v>
      </c>
      <c r="R25" s="295" t="s">
        <v>8</v>
      </c>
      <c r="S25" s="272" t="s">
        <v>8</v>
      </c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</row>
    <row r="26" spans="1:46" ht="25.5" customHeight="1">
      <c r="A26" s="165" t="s">
        <v>32</v>
      </c>
      <c r="B26" s="146" t="s">
        <v>19</v>
      </c>
      <c r="C26" s="291">
        <v>0.163</v>
      </c>
      <c r="D26" s="292">
        <v>0.298</v>
      </c>
      <c r="E26" s="292">
        <v>0.378</v>
      </c>
      <c r="F26" s="292">
        <v>0.211</v>
      </c>
      <c r="G26" s="292">
        <v>0.736</v>
      </c>
      <c r="H26" s="292">
        <v>0.41</v>
      </c>
      <c r="I26" s="292">
        <v>0.42</v>
      </c>
      <c r="J26" s="292">
        <v>0.36</v>
      </c>
      <c r="K26" s="292">
        <v>0.432</v>
      </c>
      <c r="L26" s="292">
        <v>0.37</v>
      </c>
      <c r="M26" s="292">
        <v>0.36</v>
      </c>
      <c r="N26" s="293">
        <v>0.37</v>
      </c>
      <c r="O26" s="291">
        <v>0.736</v>
      </c>
      <c r="P26" s="294">
        <v>0.163</v>
      </c>
      <c r="Q26" s="294">
        <v>0.37566666666666665</v>
      </c>
      <c r="R26" s="295">
        <v>0.35315479458159277</v>
      </c>
      <c r="S26" s="270">
        <v>5</v>
      </c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</row>
    <row r="27" spans="1:46" ht="25.5" customHeight="1">
      <c r="A27" s="165" t="s">
        <v>33</v>
      </c>
      <c r="B27" s="146" t="s">
        <v>19</v>
      </c>
      <c r="C27" s="291">
        <v>0.026</v>
      </c>
      <c r="D27" s="292">
        <v>0.013</v>
      </c>
      <c r="E27" s="292">
        <v>0.002</v>
      </c>
      <c r="F27" s="292">
        <v>0.004</v>
      </c>
      <c r="G27" s="292">
        <v>0.031</v>
      </c>
      <c r="H27" s="292">
        <v>0.006</v>
      </c>
      <c r="I27" s="292">
        <v>0.002</v>
      </c>
      <c r="J27" s="292">
        <v>0.004</v>
      </c>
      <c r="K27" s="292">
        <v>0.004</v>
      </c>
      <c r="L27" s="292">
        <v>0.006</v>
      </c>
      <c r="M27" s="292">
        <v>0.009</v>
      </c>
      <c r="N27" s="293">
        <v>0.013</v>
      </c>
      <c r="O27" s="291">
        <v>0.031</v>
      </c>
      <c r="P27" s="294">
        <v>0.002</v>
      </c>
      <c r="Q27" s="294">
        <v>0.01</v>
      </c>
      <c r="R27" s="295" t="s">
        <v>8</v>
      </c>
      <c r="S27" s="272" t="s">
        <v>8</v>
      </c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</row>
    <row r="28" spans="1:46" ht="25.5" customHeight="1">
      <c r="A28" s="165" t="s">
        <v>85</v>
      </c>
      <c r="B28" s="146" t="s">
        <v>19</v>
      </c>
      <c r="C28" s="291">
        <v>0.771</v>
      </c>
      <c r="D28" s="292">
        <v>0.819</v>
      </c>
      <c r="E28" s="292">
        <v>0.771</v>
      </c>
      <c r="F28" s="292">
        <v>0.654</v>
      </c>
      <c r="G28" s="292">
        <v>0.923</v>
      </c>
      <c r="H28" s="292">
        <v>0.681</v>
      </c>
      <c r="I28" s="292">
        <v>0.867</v>
      </c>
      <c r="J28" s="292">
        <v>0.958</v>
      </c>
      <c r="K28" s="292">
        <v>0.871</v>
      </c>
      <c r="L28" s="292">
        <v>0.831</v>
      </c>
      <c r="M28" s="292">
        <v>0.83</v>
      </c>
      <c r="N28" s="293">
        <v>0.767</v>
      </c>
      <c r="O28" s="291">
        <v>0.958</v>
      </c>
      <c r="P28" s="294">
        <v>0.654</v>
      </c>
      <c r="Q28" s="294">
        <v>0.8119166666666665</v>
      </c>
      <c r="R28" s="295"/>
      <c r="S28" s="264" t="s">
        <v>8</v>
      </c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</row>
    <row r="29" spans="1:46" ht="25.5" customHeight="1">
      <c r="A29" s="165" t="s">
        <v>86</v>
      </c>
      <c r="B29" s="146" t="s">
        <v>19</v>
      </c>
      <c r="C29" s="291">
        <v>0.487</v>
      </c>
      <c r="D29" s="292">
        <v>0.078</v>
      </c>
      <c r="E29" s="292">
        <v>0.07</v>
      </c>
      <c r="F29" s="292">
        <v>0.047</v>
      </c>
      <c r="G29" s="292">
        <v>0.071</v>
      </c>
      <c r="H29" s="292">
        <v>0.07</v>
      </c>
      <c r="I29" s="292">
        <v>0.093</v>
      </c>
      <c r="J29" s="292">
        <v>0.081</v>
      </c>
      <c r="K29" s="292">
        <v>0.087</v>
      </c>
      <c r="L29" s="292">
        <v>0.062</v>
      </c>
      <c r="M29" s="292">
        <v>0.029</v>
      </c>
      <c r="N29" s="293">
        <v>0.06</v>
      </c>
      <c r="O29" s="291">
        <v>0.487</v>
      </c>
      <c r="P29" s="294">
        <v>0.029</v>
      </c>
      <c r="Q29" s="294">
        <v>0.10291666666666666</v>
      </c>
      <c r="R29" s="295"/>
      <c r="S29" s="264" t="s">
        <v>8</v>
      </c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</row>
    <row r="30" spans="1:46" ht="25.5" customHeight="1">
      <c r="A30" s="165" t="s">
        <v>34</v>
      </c>
      <c r="B30" s="146" t="s">
        <v>19</v>
      </c>
      <c r="C30" s="265">
        <v>21.6</v>
      </c>
      <c r="D30" s="266">
        <v>21.6</v>
      </c>
      <c r="E30" s="266">
        <v>24.8</v>
      </c>
      <c r="F30" s="266">
        <v>31.2</v>
      </c>
      <c r="G30" s="266">
        <v>25.6</v>
      </c>
      <c r="H30" s="266">
        <v>23.2</v>
      </c>
      <c r="I30" s="266">
        <v>27.2</v>
      </c>
      <c r="J30" s="266">
        <v>24.8</v>
      </c>
      <c r="K30" s="266">
        <v>26.4</v>
      </c>
      <c r="L30" s="266">
        <v>13.6</v>
      </c>
      <c r="M30" s="266">
        <v>16</v>
      </c>
      <c r="N30" s="267">
        <v>23.2</v>
      </c>
      <c r="O30" s="265">
        <v>31.2</v>
      </c>
      <c r="P30" s="268">
        <v>13.6</v>
      </c>
      <c r="Q30" s="268">
        <v>23.266666666666666</v>
      </c>
      <c r="R30" s="269">
        <v>22.755397495738762</v>
      </c>
      <c r="S30" s="272" t="s">
        <v>8</v>
      </c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</row>
    <row r="31" spans="1:46" ht="25.5" customHeight="1">
      <c r="A31" s="165" t="s">
        <v>35</v>
      </c>
      <c r="B31" s="146" t="s">
        <v>19</v>
      </c>
      <c r="C31" s="259">
        <v>1.59</v>
      </c>
      <c r="D31" s="260">
        <v>1.13</v>
      </c>
      <c r="E31" s="260">
        <v>1.03</v>
      </c>
      <c r="F31" s="260">
        <v>0.93</v>
      </c>
      <c r="G31" s="260">
        <v>1.05</v>
      </c>
      <c r="H31" s="260">
        <v>1.93</v>
      </c>
      <c r="I31" s="260">
        <v>2.32</v>
      </c>
      <c r="J31" s="260">
        <v>1.18</v>
      </c>
      <c r="K31" s="260">
        <v>1.95</v>
      </c>
      <c r="L31" s="260">
        <v>1.89</v>
      </c>
      <c r="M31" s="260">
        <v>2.08</v>
      </c>
      <c r="N31" s="261">
        <v>1.6</v>
      </c>
      <c r="O31" s="259">
        <v>2.32</v>
      </c>
      <c r="P31" s="276">
        <v>0.93</v>
      </c>
      <c r="Q31" s="276">
        <v>1.5566666666666666</v>
      </c>
      <c r="R31" s="277">
        <v>1.4872455319583007</v>
      </c>
      <c r="S31" s="272" t="s">
        <v>8</v>
      </c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</row>
    <row r="32" spans="1:46" ht="25.5" customHeight="1">
      <c r="A32" s="165" t="s">
        <v>36</v>
      </c>
      <c r="B32" s="146" t="s">
        <v>19</v>
      </c>
      <c r="C32" s="259">
        <v>0</v>
      </c>
      <c r="D32" s="260">
        <v>0</v>
      </c>
      <c r="E32" s="260">
        <v>0</v>
      </c>
      <c r="F32" s="260">
        <v>0</v>
      </c>
      <c r="G32" s="260">
        <v>0</v>
      </c>
      <c r="H32" s="260">
        <v>0</v>
      </c>
      <c r="I32" s="260">
        <v>0</v>
      </c>
      <c r="J32" s="260">
        <v>0</v>
      </c>
      <c r="K32" s="260">
        <v>0.02</v>
      </c>
      <c r="L32" s="260">
        <v>0</v>
      </c>
      <c r="M32" s="260">
        <v>0</v>
      </c>
      <c r="N32" s="261">
        <v>0</v>
      </c>
      <c r="O32" s="259">
        <v>0.02</v>
      </c>
      <c r="P32" s="276">
        <v>0</v>
      </c>
      <c r="Q32" s="276">
        <v>0.0016666666666666668</v>
      </c>
      <c r="R32" s="277" t="e">
        <v>#NUM!</v>
      </c>
      <c r="S32" s="272" t="s">
        <v>8</v>
      </c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</row>
    <row r="33" spans="1:46" ht="25.5" customHeight="1">
      <c r="A33" s="165" t="s">
        <v>37</v>
      </c>
      <c r="B33" s="146" t="s">
        <v>19</v>
      </c>
      <c r="C33" s="259">
        <v>0.06</v>
      </c>
      <c r="D33" s="260">
        <v>0.14</v>
      </c>
      <c r="E33" s="260">
        <v>0.05</v>
      </c>
      <c r="F33" s="260">
        <v>0.02</v>
      </c>
      <c r="G33" s="260">
        <v>0.06</v>
      </c>
      <c r="H33" s="260">
        <v>0.05</v>
      </c>
      <c r="I33" s="260">
        <v>0.04</v>
      </c>
      <c r="J33" s="260">
        <v>0.02</v>
      </c>
      <c r="K33" s="260">
        <v>0.02</v>
      </c>
      <c r="L33" s="260">
        <v>0.03</v>
      </c>
      <c r="M33" s="260">
        <v>0.05</v>
      </c>
      <c r="N33" s="261">
        <v>0.03</v>
      </c>
      <c r="O33" s="259">
        <v>0.14</v>
      </c>
      <c r="P33" s="276">
        <v>0.02</v>
      </c>
      <c r="Q33" s="276">
        <v>0.0475</v>
      </c>
      <c r="R33" s="277">
        <v>0.04026191427061236</v>
      </c>
      <c r="S33" s="296">
        <v>1</v>
      </c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</row>
    <row r="34" spans="1:46" ht="25.5" customHeight="1">
      <c r="A34" s="165" t="s">
        <v>38</v>
      </c>
      <c r="B34" s="146" t="s">
        <v>19</v>
      </c>
      <c r="C34" s="259">
        <v>3.84</v>
      </c>
      <c r="D34" s="260">
        <v>5.76</v>
      </c>
      <c r="E34" s="260">
        <v>9.6</v>
      </c>
      <c r="F34" s="260">
        <v>6.24</v>
      </c>
      <c r="G34" s="260">
        <v>8.16</v>
      </c>
      <c r="H34" s="260">
        <v>8.64</v>
      </c>
      <c r="I34" s="260">
        <v>6.24</v>
      </c>
      <c r="J34" s="260">
        <v>7.2</v>
      </c>
      <c r="K34" s="260">
        <v>5.76</v>
      </c>
      <c r="L34" s="260">
        <v>4.8</v>
      </c>
      <c r="M34" s="260">
        <v>5.28</v>
      </c>
      <c r="N34" s="261">
        <v>3.36</v>
      </c>
      <c r="O34" s="259">
        <v>9.6</v>
      </c>
      <c r="P34" s="276">
        <v>3.36</v>
      </c>
      <c r="Q34" s="276">
        <v>6.24</v>
      </c>
      <c r="R34" s="277">
        <v>5.972148799483856</v>
      </c>
      <c r="S34" s="272" t="s">
        <v>8</v>
      </c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</row>
    <row r="35" spans="1:19" ht="25.5" customHeight="1">
      <c r="A35" s="165" t="s">
        <v>51</v>
      </c>
      <c r="B35" s="146" t="s">
        <v>19</v>
      </c>
      <c r="C35" s="297" t="s">
        <v>8</v>
      </c>
      <c r="D35" s="298" t="s">
        <v>8</v>
      </c>
      <c r="E35" s="298" t="s">
        <v>8</v>
      </c>
      <c r="F35" s="298" t="s">
        <v>8</v>
      </c>
      <c r="G35" s="298" t="s">
        <v>8</v>
      </c>
      <c r="H35" s="298" t="s">
        <v>8</v>
      </c>
      <c r="I35" s="298" t="s">
        <v>8</v>
      </c>
      <c r="J35" s="298" t="s">
        <v>8</v>
      </c>
      <c r="K35" s="298" t="s">
        <v>8</v>
      </c>
      <c r="L35" s="298" t="s">
        <v>8</v>
      </c>
      <c r="M35" s="298" t="s">
        <v>8</v>
      </c>
      <c r="N35" s="299" t="s">
        <v>8</v>
      </c>
      <c r="O35" s="297" t="s">
        <v>8</v>
      </c>
      <c r="P35" s="300" t="s">
        <v>8</v>
      </c>
      <c r="Q35" s="300" t="s">
        <v>8</v>
      </c>
      <c r="R35" s="187" t="e">
        <v>#NUM!</v>
      </c>
      <c r="S35" s="272">
        <v>0.002</v>
      </c>
    </row>
    <row r="36" spans="1:19" ht="25.5" customHeight="1">
      <c r="A36" s="165" t="s">
        <v>87</v>
      </c>
      <c r="B36" s="146" t="s">
        <v>19</v>
      </c>
      <c r="C36" s="259" t="s">
        <v>8</v>
      </c>
      <c r="D36" s="260" t="s">
        <v>8</v>
      </c>
      <c r="E36" s="260" t="s">
        <v>8</v>
      </c>
      <c r="F36" s="260" t="s">
        <v>8</v>
      </c>
      <c r="G36" s="260" t="s">
        <v>8</v>
      </c>
      <c r="H36" s="260" t="s">
        <v>8</v>
      </c>
      <c r="I36" s="260" t="s">
        <v>8</v>
      </c>
      <c r="J36" s="260" t="s">
        <v>8</v>
      </c>
      <c r="K36" s="260" t="s">
        <v>8</v>
      </c>
      <c r="L36" s="260" t="s">
        <v>8</v>
      </c>
      <c r="M36" s="260" t="s">
        <v>8</v>
      </c>
      <c r="N36" s="261" t="s">
        <v>8</v>
      </c>
      <c r="O36" s="259" t="s">
        <v>8</v>
      </c>
      <c r="P36" s="276" t="s">
        <v>8</v>
      </c>
      <c r="Q36" s="276" t="s">
        <v>8</v>
      </c>
      <c r="R36" s="171" t="e">
        <v>#NUM!</v>
      </c>
      <c r="S36" s="272">
        <v>0.01</v>
      </c>
    </row>
    <row r="37" spans="1:19" ht="25.5" customHeight="1">
      <c r="A37" s="165" t="s">
        <v>53</v>
      </c>
      <c r="B37" s="146" t="s">
        <v>19</v>
      </c>
      <c r="C37" s="259" t="s">
        <v>8</v>
      </c>
      <c r="D37" s="260">
        <v>0</v>
      </c>
      <c r="E37" s="260" t="s">
        <v>8</v>
      </c>
      <c r="F37" s="260" t="s">
        <v>8</v>
      </c>
      <c r="G37" s="260">
        <v>0.01</v>
      </c>
      <c r="H37" s="260" t="s">
        <v>8</v>
      </c>
      <c r="I37" s="260" t="s">
        <v>8</v>
      </c>
      <c r="J37" s="260">
        <v>0</v>
      </c>
      <c r="K37" s="260" t="s">
        <v>8</v>
      </c>
      <c r="L37" s="260" t="s">
        <v>8</v>
      </c>
      <c r="M37" s="260">
        <v>0</v>
      </c>
      <c r="N37" s="261" t="s">
        <v>8</v>
      </c>
      <c r="O37" s="259">
        <v>0.01</v>
      </c>
      <c r="P37" s="276">
        <v>0</v>
      </c>
      <c r="Q37" s="276">
        <v>0.0025</v>
      </c>
      <c r="R37" s="171" t="e">
        <v>#NUM!</v>
      </c>
      <c r="S37" s="272">
        <v>0.1</v>
      </c>
    </row>
    <row r="38" spans="1:19" ht="25.5" customHeight="1">
      <c r="A38" s="165" t="s">
        <v>54</v>
      </c>
      <c r="B38" s="146" t="s">
        <v>19</v>
      </c>
      <c r="C38" s="259" t="s">
        <v>8</v>
      </c>
      <c r="D38" s="260">
        <v>0</v>
      </c>
      <c r="E38" s="260" t="s">
        <v>8</v>
      </c>
      <c r="F38" s="260" t="s">
        <v>8</v>
      </c>
      <c r="G38" s="260">
        <v>0</v>
      </c>
      <c r="H38" s="260" t="s">
        <v>8</v>
      </c>
      <c r="I38" s="260" t="s">
        <v>8</v>
      </c>
      <c r="J38" s="260">
        <v>0.089</v>
      </c>
      <c r="K38" s="260" t="s">
        <v>8</v>
      </c>
      <c r="L38" s="260" t="s">
        <v>8</v>
      </c>
      <c r="M38" s="260">
        <v>0</v>
      </c>
      <c r="N38" s="261" t="s">
        <v>8</v>
      </c>
      <c r="O38" s="259">
        <v>0.089</v>
      </c>
      <c r="P38" s="276">
        <v>0</v>
      </c>
      <c r="Q38" s="276">
        <v>0.02225</v>
      </c>
      <c r="R38" s="171" t="e">
        <v>#NUM!</v>
      </c>
      <c r="S38" s="272">
        <v>1</v>
      </c>
    </row>
    <row r="39" spans="1:19" ht="25.5" customHeight="1">
      <c r="A39" s="165" t="s">
        <v>55</v>
      </c>
      <c r="B39" s="146" t="s">
        <v>19</v>
      </c>
      <c r="C39" s="297" t="s">
        <v>8</v>
      </c>
      <c r="D39" s="298">
        <v>0.0002</v>
      </c>
      <c r="E39" s="298" t="s">
        <v>8</v>
      </c>
      <c r="F39" s="298" t="s">
        <v>8</v>
      </c>
      <c r="G39" s="298">
        <v>0.0001</v>
      </c>
      <c r="H39" s="298" t="s">
        <v>8</v>
      </c>
      <c r="I39" s="298" t="s">
        <v>8</v>
      </c>
      <c r="J39" s="298">
        <v>0.001</v>
      </c>
      <c r="K39" s="298" t="s">
        <v>8</v>
      </c>
      <c r="L39" s="298" t="s">
        <v>8</v>
      </c>
      <c r="M39" s="298">
        <v>0.0012</v>
      </c>
      <c r="N39" s="299" t="s">
        <v>8</v>
      </c>
      <c r="O39" s="297">
        <v>0.0012</v>
      </c>
      <c r="P39" s="300">
        <v>0.0001</v>
      </c>
      <c r="Q39" s="300">
        <v>0.000625</v>
      </c>
      <c r="R39" s="187">
        <v>0.00039359793425308617</v>
      </c>
      <c r="S39" s="272">
        <v>0.05</v>
      </c>
    </row>
    <row r="40" spans="1:19" ht="25.5" customHeight="1">
      <c r="A40" s="165" t="s">
        <v>56</v>
      </c>
      <c r="B40" s="146" t="s">
        <v>19</v>
      </c>
      <c r="C40" s="297" t="s">
        <v>8</v>
      </c>
      <c r="D40" s="298">
        <v>0.0021</v>
      </c>
      <c r="E40" s="298" t="s">
        <v>8</v>
      </c>
      <c r="F40" s="298" t="s">
        <v>8</v>
      </c>
      <c r="G40" s="298">
        <v>0.0014</v>
      </c>
      <c r="H40" s="298" t="s">
        <v>8</v>
      </c>
      <c r="I40" s="298" t="s">
        <v>8</v>
      </c>
      <c r="J40" s="298">
        <v>0.001</v>
      </c>
      <c r="K40" s="298" t="s">
        <v>8</v>
      </c>
      <c r="L40" s="298" t="s">
        <v>8</v>
      </c>
      <c r="M40" s="298">
        <v>0.0009</v>
      </c>
      <c r="N40" s="299" t="s">
        <v>8</v>
      </c>
      <c r="O40" s="297">
        <v>0.0021</v>
      </c>
      <c r="P40" s="300">
        <v>0.0009</v>
      </c>
      <c r="Q40" s="300">
        <v>0.0013499999999999999</v>
      </c>
      <c r="R40" s="187">
        <v>0.001275403075661618</v>
      </c>
      <c r="S40" s="272">
        <v>0.05</v>
      </c>
    </row>
    <row r="41" spans="1:19" ht="25.5" customHeight="1">
      <c r="A41" s="165" t="s">
        <v>57</v>
      </c>
      <c r="B41" s="146" t="s">
        <v>19</v>
      </c>
      <c r="C41" s="301" t="s">
        <v>8</v>
      </c>
      <c r="D41" s="302">
        <v>3E-05</v>
      </c>
      <c r="E41" s="302" t="s">
        <v>8</v>
      </c>
      <c r="F41" s="302" t="s">
        <v>8</v>
      </c>
      <c r="G41" s="302">
        <v>5E-05</v>
      </c>
      <c r="H41" s="302" t="s">
        <v>8</v>
      </c>
      <c r="I41" s="302" t="s">
        <v>8</v>
      </c>
      <c r="J41" s="302">
        <v>3E-05</v>
      </c>
      <c r="K41" s="302" t="s">
        <v>8</v>
      </c>
      <c r="L41" s="302" t="s">
        <v>8</v>
      </c>
      <c r="M41" s="302">
        <v>0</v>
      </c>
      <c r="N41" s="303" t="s">
        <v>8</v>
      </c>
      <c r="O41" s="301">
        <v>5E-05</v>
      </c>
      <c r="P41" s="304">
        <v>0</v>
      </c>
      <c r="Q41" s="304">
        <v>2.75E-05</v>
      </c>
      <c r="R41" s="191" t="e">
        <v>#NUM!</v>
      </c>
      <c r="S41" s="272">
        <v>0.005</v>
      </c>
    </row>
    <row r="42" spans="1:19" ht="25.5" customHeight="1">
      <c r="A42" s="165" t="s">
        <v>88</v>
      </c>
      <c r="B42" s="146" t="s">
        <v>19</v>
      </c>
      <c r="C42" s="259">
        <v>4.2</v>
      </c>
      <c r="D42" s="260">
        <v>5.1</v>
      </c>
      <c r="E42" s="260">
        <v>4.7</v>
      </c>
      <c r="F42" s="260">
        <v>6.6</v>
      </c>
      <c r="G42" s="260">
        <v>5.1</v>
      </c>
      <c r="H42" s="260">
        <v>3.2</v>
      </c>
      <c r="I42" s="260">
        <v>2.6</v>
      </c>
      <c r="J42" s="260">
        <v>2.8</v>
      </c>
      <c r="K42" s="260">
        <v>2.9</v>
      </c>
      <c r="L42" s="260">
        <v>4</v>
      </c>
      <c r="M42" s="260">
        <v>4.1</v>
      </c>
      <c r="N42" s="261">
        <v>5.6</v>
      </c>
      <c r="O42" s="259">
        <v>6.6</v>
      </c>
      <c r="P42" s="276">
        <v>2.6</v>
      </c>
      <c r="Q42" s="276">
        <v>4.241666666666667</v>
      </c>
      <c r="R42" s="191"/>
      <c r="S42" s="264" t="s">
        <v>8</v>
      </c>
    </row>
    <row r="43" spans="1:19" ht="25.5" customHeight="1">
      <c r="A43" s="165" t="s">
        <v>89</v>
      </c>
      <c r="B43" s="146" t="s">
        <v>19</v>
      </c>
      <c r="C43" s="259" t="s">
        <v>8</v>
      </c>
      <c r="D43" s="260" t="s">
        <v>8</v>
      </c>
      <c r="E43" s="260" t="s">
        <v>8</v>
      </c>
      <c r="F43" s="260" t="s">
        <v>8</v>
      </c>
      <c r="G43" s="260" t="s">
        <v>8</v>
      </c>
      <c r="H43" s="260" t="s">
        <v>8</v>
      </c>
      <c r="I43" s="260" t="s">
        <v>8</v>
      </c>
      <c r="J43" s="260" t="s">
        <v>8</v>
      </c>
      <c r="K43" s="260" t="s">
        <v>8</v>
      </c>
      <c r="L43" s="260" t="s">
        <v>8</v>
      </c>
      <c r="M43" s="260" t="s">
        <v>8</v>
      </c>
      <c r="N43" s="261" t="s">
        <v>8</v>
      </c>
      <c r="O43" s="259" t="s">
        <v>8</v>
      </c>
      <c r="P43" s="276" t="s">
        <v>8</v>
      </c>
      <c r="Q43" s="276" t="s">
        <v>8</v>
      </c>
      <c r="R43" s="191"/>
      <c r="S43" s="264" t="s">
        <v>8</v>
      </c>
    </row>
    <row r="44" spans="1:19" ht="25.5" customHeight="1">
      <c r="A44" s="159" t="s">
        <v>39</v>
      </c>
      <c r="B44" s="146" t="s">
        <v>19</v>
      </c>
      <c r="C44" s="259">
        <v>3.3</v>
      </c>
      <c r="D44" s="260">
        <v>3.18</v>
      </c>
      <c r="E44" s="266">
        <v>2.98</v>
      </c>
      <c r="F44" s="266">
        <v>3.6</v>
      </c>
      <c r="G44" s="266">
        <v>3.6</v>
      </c>
      <c r="H44" s="266">
        <v>4.45</v>
      </c>
      <c r="I44" s="266">
        <v>4.37</v>
      </c>
      <c r="J44" s="266">
        <v>4.86</v>
      </c>
      <c r="K44" s="266">
        <v>4</v>
      </c>
      <c r="L44" s="266">
        <v>3.6</v>
      </c>
      <c r="M44" s="266">
        <v>4.18</v>
      </c>
      <c r="N44" s="267">
        <v>3.97</v>
      </c>
      <c r="O44" s="265">
        <v>4.86</v>
      </c>
      <c r="P44" s="268">
        <v>2.98</v>
      </c>
      <c r="Q44" s="268">
        <v>3.8408333333333338</v>
      </c>
      <c r="R44" s="171">
        <v>3.803038981066486</v>
      </c>
      <c r="S44" s="296">
        <v>4</v>
      </c>
    </row>
    <row r="45" spans="1:19" ht="25.5" customHeight="1">
      <c r="A45" s="165" t="s">
        <v>40</v>
      </c>
      <c r="B45" s="146" t="s">
        <v>19</v>
      </c>
      <c r="C45" s="283" t="s">
        <v>8</v>
      </c>
      <c r="D45" s="284">
        <v>1.4</v>
      </c>
      <c r="E45" s="284">
        <v>1</v>
      </c>
      <c r="F45" s="284">
        <v>1</v>
      </c>
      <c r="G45" s="284">
        <v>1.1</v>
      </c>
      <c r="H45" s="284">
        <v>0.9</v>
      </c>
      <c r="I45" s="284">
        <v>1.6</v>
      </c>
      <c r="J45" s="284">
        <v>1.1</v>
      </c>
      <c r="K45" s="284">
        <v>1.2</v>
      </c>
      <c r="L45" s="284">
        <v>1.6</v>
      </c>
      <c r="M45" s="284">
        <v>1.5</v>
      </c>
      <c r="N45" s="285">
        <v>1.4</v>
      </c>
      <c r="O45" s="283">
        <v>1.6</v>
      </c>
      <c r="P45" s="286">
        <v>0.9</v>
      </c>
      <c r="Q45" s="286">
        <v>1.2545454545454544</v>
      </c>
      <c r="R45" s="171">
        <v>1.230989136065742</v>
      </c>
      <c r="S45" s="296">
        <v>2</v>
      </c>
    </row>
    <row r="46" spans="1:19" ht="25.5" customHeight="1">
      <c r="A46" s="165" t="s">
        <v>41</v>
      </c>
      <c r="B46" s="192" t="s">
        <v>90</v>
      </c>
      <c r="C46" s="278">
        <v>22000</v>
      </c>
      <c r="D46" s="279">
        <v>2300</v>
      </c>
      <c r="E46" s="279">
        <v>2300</v>
      </c>
      <c r="F46" s="279">
        <v>7000</v>
      </c>
      <c r="G46" s="279">
        <v>2200</v>
      </c>
      <c r="H46" s="279">
        <v>5000</v>
      </c>
      <c r="I46" s="279">
        <v>2300</v>
      </c>
      <c r="J46" s="279">
        <v>13000</v>
      </c>
      <c r="K46" s="279">
        <v>7000</v>
      </c>
      <c r="L46" s="279">
        <v>3000</v>
      </c>
      <c r="M46" s="279">
        <v>14000</v>
      </c>
      <c r="N46" s="280">
        <v>9000</v>
      </c>
      <c r="O46" s="278">
        <v>22000</v>
      </c>
      <c r="P46" s="281">
        <v>2200</v>
      </c>
      <c r="Q46" s="281">
        <v>7425</v>
      </c>
      <c r="R46" s="175">
        <v>5464.526153404874</v>
      </c>
      <c r="S46" s="305">
        <v>20000</v>
      </c>
    </row>
    <row r="47" spans="1:19" ht="25.5" customHeight="1">
      <c r="A47" s="165" t="s">
        <v>42</v>
      </c>
      <c r="B47" s="192" t="s">
        <v>90</v>
      </c>
      <c r="C47" s="278">
        <v>22000</v>
      </c>
      <c r="D47" s="279">
        <v>1300</v>
      </c>
      <c r="E47" s="279">
        <v>200</v>
      </c>
      <c r="F47" s="279">
        <v>1100</v>
      </c>
      <c r="G47" s="279">
        <v>800</v>
      </c>
      <c r="H47" s="279">
        <v>900</v>
      </c>
      <c r="I47" s="279">
        <v>800</v>
      </c>
      <c r="J47" s="279">
        <v>2300</v>
      </c>
      <c r="K47" s="279">
        <v>3000</v>
      </c>
      <c r="L47" s="279">
        <v>400</v>
      </c>
      <c r="M47" s="279">
        <v>3000</v>
      </c>
      <c r="N47" s="280">
        <v>1100</v>
      </c>
      <c r="O47" s="278">
        <v>22000</v>
      </c>
      <c r="P47" s="281">
        <v>200</v>
      </c>
      <c r="Q47" s="281">
        <v>3075</v>
      </c>
      <c r="R47" s="175">
        <v>1338.2980698682147</v>
      </c>
      <c r="S47" s="305">
        <v>4000</v>
      </c>
    </row>
    <row r="48" spans="1:19" ht="25.5" customHeight="1" thickBot="1">
      <c r="A48" s="194" t="s">
        <v>43</v>
      </c>
      <c r="B48" s="195" t="s">
        <v>44</v>
      </c>
      <c r="C48" s="306">
        <v>900</v>
      </c>
      <c r="D48" s="307">
        <v>190</v>
      </c>
      <c r="E48" s="307" t="s">
        <v>8</v>
      </c>
      <c r="F48" s="307" t="s">
        <v>8</v>
      </c>
      <c r="G48" s="307">
        <v>240</v>
      </c>
      <c r="H48" s="307" t="s">
        <v>8</v>
      </c>
      <c r="I48" s="307" t="s">
        <v>8</v>
      </c>
      <c r="J48" s="308">
        <v>1960</v>
      </c>
      <c r="K48" s="307" t="s">
        <v>8</v>
      </c>
      <c r="L48" s="307" t="s">
        <v>8</v>
      </c>
      <c r="M48" s="307">
        <v>115</v>
      </c>
      <c r="N48" s="309" t="s">
        <v>8</v>
      </c>
      <c r="O48" s="306" t="s">
        <v>8</v>
      </c>
      <c r="P48" s="307" t="s">
        <v>8</v>
      </c>
      <c r="Q48" s="310" t="s">
        <v>8</v>
      </c>
      <c r="R48" s="201" t="s">
        <v>8</v>
      </c>
      <c r="S48" s="311" t="s">
        <v>8</v>
      </c>
    </row>
    <row r="49" spans="1:19" ht="24" customHeight="1">
      <c r="A49" s="85" t="s">
        <v>48</v>
      </c>
      <c r="B49" s="86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1:19" ht="24" customHeight="1">
      <c r="A50" s="88" t="s">
        <v>45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3"/>
    </row>
    <row r="51" spans="1:2" ht="24" customHeight="1">
      <c r="A51" s="89" t="s">
        <v>75</v>
      </c>
      <c r="B51" s="38"/>
    </row>
    <row r="52" spans="1:2" ht="24" customHeight="1" thickBot="1">
      <c r="A52" s="90" t="s">
        <v>93</v>
      </c>
      <c r="B52" s="38"/>
    </row>
    <row r="53" spans="1:19" ht="24" customHeight="1" thickBot="1">
      <c r="A53" s="91" t="s">
        <v>0</v>
      </c>
      <c r="B53" s="91" t="s">
        <v>1</v>
      </c>
      <c r="C53" s="249">
        <v>37895</v>
      </c>
      <c r="D53" s="250">
        <v>37926</v>
      </c>
      <c r="E53" s="250">
        <v>37956</v>
      </c>
      <c r="F53" s="250">
        <v>37987</v>
      </c>
      <c r="G53" s="250">
        <v>38018</v>
      </c>
      <c r="H53" s="250">
        <v>38047</v>
      </c>
      <c r="I53" s="250">
        <v>38078</v>
      </c>
      <c r="J53" s="250">
        <v>38108</v>
      </c>
      <c r="K53" s="250">
        <v>38139</v>
      </c>
      <c r="L53" s="250">
        <v>38169</v>
      </c>
      <c r="M53" s="250">
        <v>38200</v>
      </c>
      <c r="N53" s="251">
        <v>38231</v>
      </c>
      <c r="O53" s="236" t="s">
        <v>2</v>
      </c>
      <c r="P53" s="237" t="s">
        <v>3</v>
      </c>
      <c r="Q53" s="238" t="s">
        <v>4</v>
      </c>
      <c r="R53" s="239" t="s">
        <v>4</v>
      </c>
      <c r="S53" s="239" t="s">
        <v>5</v>
      </c>
    </row>
    <row r="54" spans="1:19" ht="24" customHeight="1">
      <c r="A54" s="203" t="s">
        <v>58</v>
      </c>
      <c r="B54" s="204" t="s">
        <v>76</v>
      </c>
      <c r="C54" s="312">
        <v>9.42</v>
      </c>
      <c r="D54" s="313">
        <v>9.46</v>
      </c>
      <c r="E54" s="313">
        <v>9.28</v>
      </c>
      <c r="F54" s="208" t="s">
        <v>77</v>
      </c>
      <c r="G54" s="208" t="s">
        <v>77</v>
      </c>
      <c r="H54" s="208" t="s">
        <v>77</v>
      </c>
      <c r="I54" s="314" t="s">
        <v>94</v>
      </c>
      <c r="J54" s="208" t="s">
        <v>77</v>
      </c>
      <c r="K54" s="208" t="s">
        <v>77</v>
      </c>
      <c r="L54" s="208" t="s">
        <v>77</v>
      </c>
      <c r="M54" s="208" t="s">
        <v>77</v>
      </c>
      <c r="N54" s="208" t="s">
        <v>77</v>
      </c>
      <c r="O54" s="207" t="s">
        <v>8</v>
      </c>
      <c r="P54" s="208" t="s">
        <v>8</v>
      </c>
      <c r="Q54" s="209" t="s">
        <v>8</v>
      </c>
      <c r="R54" s="210"/>
      <c r="S54" s="144" t="s">
        <v>8</v>
      </c>
    </row>
    <row r="55" spans="1:19" ht="25.5" customHeight="1">
      <c r="A55" s="165" t="s">
        <v>14</v>
      </c>
      <c r="B55" s="211"/>
      <c r="C55" s="315">
        <v>7.25</v>
      </c>
      <c r="D55" s="314">
        <v>7.51</v>
      </c>
      <c r="E55" s="314">
        <v>7.61</v>
      </c>
      <c r="F55" s="314">
        <v>7.445</v>
      </c>
      <c r="G55" s="314">
        <v>7.746666666666667</v>
      </c>
      <c r="H55" s="314">
        <v>7.6175</v>
      </c>
      <c r="I55" s="314">
        <v>7.92</v>
      </c>
      <c r="J55" s="314">
        <v>7.818</v>
      </c>
      <c r="K55" s="314">
        <v>7.706666666666667</v>
      </c>
      <c r="L55" s="314">
        <v>7.17</v>
      </c>
      <c r="M55" s="314">
        <v>7.46</v>
      </c>
      <c r="N55" s="316">
        <v>7.46</v>
      </c>
      <c r="O55" s="315">
        <v>7.92</v>
      </c>
      <c r="P55" s="314">
        <v>7.17</v>
      </c>
      <c r="Q55" s="316">
        <v>7.55948611111111</v>
      </c>
      <c r="R55" s="317"/>
      <c r="S55" s="317" t="s">
        <v>15</v>
      </c>
    </row>
    <row r="56" spans="1:19" ht="25.5" customHeight="1">
      <c r="A56" s="165" t="s">
        <v>16</v>
      </c>
      <c r="B56" s="211" t="s">
        <v>17</v>
      </c>
      <c r="C56" s="318">
        <v>170</v>
      </c>
      <c r="D56" s="319">
        <v>219</v>
      </c>
      <c r="E56" s="319">
        <v>244</v>
      </c>
      <c r="F56" s="319">
        <v>289</v>
      </c>
      <c r="G56" s="319">
        <v>276.3333333333333</v>
      </c>
      <c r="H56" s="319">
        <v>281.25</v>
      </c>
      <c r="I56" s="319">
        <v>292</v>
      </c>
      <c r="J56" s="319">
        <v>291.4</v>
      </c>
      <c r="K56" s="319">
        <v>201.33333333333334</v>
      </c>
      <c r="L56" s="319">
        <v>196</v>
      </c>
      <c r="M56" s="319">
        <v>174</v>
      </c>
      <c r="N56" s="320">
        <v>232</v>
      </c>
      <c r="O56" s="318">
        <v>292</v>
      </c>
      <c r="P56" s="319">
        <v>170</v>
      </c>
      <c r="Q56" s="320">
        <v>238.85972222222222</v>
      </c>
      <c r="R56" s="321"/>
      <c r="S56" s="321" t="s">
        <v>8</v>
      </c>
    </row>
    <row r="57" spans="1:19" ht="25.5" customHeight="1">
      <c r="A57" s="165" t="s">
        <v>12</v>
      </c>
      <c r="B57" s="211" t="s">
        <v>13</v>
      </c>
      <c r="C57" s="322">
        <v>59.7</v>
      </c>
      <c r="D57" s="323">
        <v>115</v>
      </c>
      <c r="E57" s="323">
        <v>120</v>
      </c>
      <c r="F57" s="323">
        <v>65.3</v>
      </c>
      <c r="G57" s="323">
        <v>92.73333333333333</v>
      </c>
      <c r="H57" s="323">
        <v>85.575</v>
      </c>
      <c r="I57" s="323">
        <v>107.3</v>
      </c>
      <c r="J57" s="323">
        <v>75.78</v>
      </c>
      <c r="K57" s="323">
        <v>199.13333333333333</v>
      </c>
      <c r="L57" s="323">
        <v>77.4</v>
      </c>
      <c r="M57" s="323">
        <v>104</v>
      </c>
      <c r="N57" s="324">
        <v>110.5</v>
      </c>
      <c r="O57" s="322">
        <v>199.13333333333333</v>
      </c>
      <c r="P57" s="323">
        <v>59.7</v>
      </c>
      <c r="Q57" s="324">
        <v>101.03513888888888</v>
      </c>
      <c r="R57" s="321"/>
      <c r="S57" s="321" t="s">
        <v>8</v>
      </c>
    </row>
    <row r="58" spans="1:19" ht="25.5" customHeight="1">
      <c r="A58" s="165" t="s">
        <v>29</v>
      </c>
      <c r="B58" s="211" t="s">
        <v>19</v>
      </c>
      <c r="C58" s="315">
        <v>3.92</v>
      </c>
      <c r="D58" s="314">
        <v>5.6</v>
      </c>
      <c r="E58" s="314">
        <v>3.04</v>
      </c>
      <c r="F58" s="314">
        <v>8.56</v>
      </c>
      <c r="G58" s="314">
        <v>4.6066666666666665</v>
      </c>
      <c r="H58" s="314">
        <v>3.52</v>
      </c>
      <c r="I58" s="314">
        <v>2.88</v>
      </c>
      <c r="J58" s="314">
        <v>3.12</v>
      </c>
      <c r="K58" s="314">
        <v>4.613333333333333</v>
      </c>
      <c r="L58" s="314">
        <v>4.92</v>
      </c>
      <c r="M58" s="314">
        <v>5.16</v>
      </c>
      <c r="N58" s="316">
        <v>5.12</v>
      </c>
      <c r="O58" s="315">
        <v>8.56</v>
      </c>
      <c r="P58" s="314">
        <v>2.88</v>
      </c>
      <c r="Q58" s="316">
        <v>4.588333333333333</v>
      </c>
      <c r="R58" s="321"/>
      <c r="S58" s="321" t="s">
        <v>8</v>
      </c>
    </row>
    <row r="59" spans="1:19" ht="25.5" customHeight="1">
      <c r="A59" s="159" t="s">
        <v>39</v>
      </c>
      <c r="B59" s="211" t="s">
        <v>19</v>
      </c>
      <c r="C59" s="315">
        <v>3.3</v>
      </c>
      <c r="D59" s="314">
        <v>3.18</v>
      </c>
      <c r="E59" s="323">
        <v>2.98</v>
      </c>
      <c r="F59" s="323">
        <v>2.18</v>
      </c>
      <c r="G59" s="323">
        <v>3.9333333333333336</v>
      </c>
      <c r="H59" s="323">
        <v>4.6075</v>
      </c>
      <c r="I59" s="323">
        <v>5.6</v>
      </c>
      <c r="J59" s="323">
        <v>4.832</v>
      </c>
      <c r="K59" s="323">
        <v>4.07</v>
      </c>
      <c r="L59" s="323">
        <v>3.525</v>
      </c>
      <c r="M59" s="323">
        <v>3.89</v>
      </c>
      <c r="N59" s="324">
        <v>3.96</v>
      </c>
      <c r="O59" s="322">
        <v>5.6</v>
      </c>
      <c r="P59" s="323">
        <v>2.18</v>
      </c>
      <c r="Q59" s="324">
        <v>3.8381527777777777</v>
      </c>
      <c r="R59" s="325"/>
      <c r="S59" s="325">
        <v>4</v>
      </c>
    </row>
    <row r="60" spans="1:19" ht="25.5" customHeight="1">
      <c r="A60" s="326" t="s">
        <v>61</v>
      </c>
      <c r="B60" s="327" t="s">
        <v>59</v>
      </c>
      <c r="C60" s="328">
        <v>30</v>
      </c>
      <c r="D60" s="329">
        <v>30.15</v>
      </c>
      <c r="E60" s="329">
        <v>28.6</v>
      </c>
      <c r="F60" s="329">
        <v>26.65</v>
      </c>
      <c r="G60" s="329">
        <v>27.166666666666668</v>
      </c>
      <c r="H60" s="329">
        <v>28.7375</v>
      </c>
      <c r="I60" s="329">
        <v>30.4</v>
      </c>
      <c r="J60" s="329">
        <v>31.38</v>
      </c>
      <c r="K60" s="329">
        <v>29.9</v>
      </c>
      <c r="L60" s="329">
        <v>30.3</v>
      </c>
      <c r="M60" s="329">
        <v>29.95</v>
      </c>
      <c r="N60" s="330">
        <v>30.75</v>
      </c>
      <c r="O60" s="328">
        <v>31.38</v>
      </c>
      <c r="P60" s="329">
        <v>26.65</v>
      </c>
      <c r="Q60" s="330">
        <v>29.498680555555556</v>
      </c>
      <c r="R60" s="331"/>
      <c r="S60" s="331" t="s">
        <v>8</v>
      </c>
    </row>
    <row r="61" spans="1:19" ht="24" customHeight="1">
      <c r="A61" s="133" t="s">
        <v>48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6" ht="24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24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ht="24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ht="24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ht="24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</sheetData>
  <sheetProtection/>
  <printOptions/>
  <pageMargins left="0.7480314960629921" right="0.35433070866141736" top="0.7874015748031497" bottom="0.5905511811023623" header="0.5118110236220472" footer="0.5118110236220472"/>
  <pageSetup fitToHeight="1" fitToWidth="1" horizontalDpi="600" verticalDpi="600" orientation="portrait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3"/>
  <sheetViews>
    <sheetView zoomScale="85" zoomScaleNormal="85" zoomScalePageLayoutView="0"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42" sqref="E42"/>
    </sheetView>
  </sheetViews>
  <sheetFormatPr defaultColWidth="8.00390625" defaultRowHeight="24" customHeight="1"/>
  <cols>
    <col min="1" max="1" width="27.7109375" style="349" customWidth="1"/>
    <col min="2" max="2" width="16.7109375" style="349" customWidth="1"/>
    <col min="3" max="3" width="11.00390625" style="349" customWidth="1"/>
    <col min="4" max="4" width="11.8515625" style="349" customWidth="1"/>
    <col min="5" max="5" width="11.421875" style="349" customWidth="1"/>
    <col min="6" max="6" width="11.140625" style="349" customWidth="1"/>
    <col min="7" max="7" width="13.140625" style="349" customWidth="1"/>
    <col min="8" max="8" width="11.28125" style="349" customWidth="1"/>
    <col min="9" max="9" width="11.140625" style="349" customWidth="1"/>
    <col min="10" max="10" width="10.28125" style="349" customWidth="1"/>
    <col min="11" max="11" width="12.28125" style="349" customWidth="1"/>
    <col min="12" max="12" width="13.140625" style="349" customWidth="1"/>
    <col min="13" max="13" width="11.421875" style="349" customWidth="1"/>
    <col min="14" max="14" width="12.28125" style="349" customWidth="1"/>
    <col min="15" max="15" width="10.7109375" style="349" customWidth="1"/>
    <col min="16" max="16" width="10.00390625" style="349" customWidth="1"/>
    <col min="17" max="17" width="9.421875" style="349" customWidth="1"/>
    <col min="18" max="18" width="9.140625" style="349" bestFit="1" customWidth="1"/>
    <col min="19" max="19" width="15.7109375" style="349" customWidth="1"/>
    <col min="20" max="16384" width="8.00390625" style="349" customWidth="1"/>
  </cols>
  <sheetData>
    <row r="1" ht="28.5" customHeight="1">
      <c r="A1" s="348" t="s">
        <v>105</v>
      </c>
    </row>
    <row r="2" spans="1:2" ht="24" customHeight="1" hidden="1">
      <c r="A2" s="350" t="s">
        <v>78</v>
      </c>
      <c r="B2" s="351" t="s">
        <v>49</v>
      </c>
    </row>
    <row r="3" ht="35.25" customHeight="1" thickBot="1">
      <c r="A3" s="348"/>
    </row>
    <row r="4" spans="1:19" ht="33" customHeight="1" thickBot="1">
      <c r="A4" s="352" t="s">
        <v>0</v>
      </c>
      <c r="B4" s="353" t="s">
        <v>1</v>
      </c>
      <c r="C4" s="354">
        <v>40452</v>
      </c>
      <c r="D4" s="355">
        <v>40483</v>
      </c>
      <c r="E4" s="452">
        <v>40513</v>
      </c>
      <c r="F4" s="356">
        <v>40544</v>
      </c>
      <c r="G4" s="355">
        <v>40575</v>
      </c>
      <c r="H4" s="356">
        <v>40603</v>
      </c>
      <c r="I4" s="355">
        <v>40634</v>
      </c>
      <c r="J4" s="356">
        <v>40664</v>
      </c>
      <c r="K4" s="872">
        <v>40697</v>
      </c>
      <c r="L4" s="873"/>
      <c r="M4" s="355">
        <v>40725</v>
      </c>
      <c r="N4" s="354">
        <v>40756</v>
      </c>
      <c r="O4" s="355">
        <v>40787</v>
      </c>
      <c r="P4" s="357" t="s">
        <v>2</v>
      </c>
      <c r="Q4" s="358" t="s">
        <v>3</v>
      </c>
      <c r="R4" s="359" t="s">
        <v>4</v>
      </c>
      <c r="S4" s="360" t="s">
        <v>5</v>
      </c>
    </row>
    <row r="5" spans="1:19" ht="33" customHeight="1">
      <c r="A5" s="361" t="s">
        <v>80</v>
      </c>
      <c r="B5" s="362"/>
      <c r="C5" s="363">
        <v>40463</v>
      </c>
      <c r="D5" s="364">
        <v>40491</v>
      </c>
      <c r="E5" s="463">
        <v>40526</v>
      </c>
      <c r="F5" s="469">
        <v>40554</v>
      </c>
      <c r="G5" s="492">
        <v>40576</v>
      </c>
      <c r="H5" s="497">
        <v>40609</v>
      </c>
      <c r="I5" s="479">
        <v>40637</v>
      </c>
      <c r="J5" s="365">
        <v>40672</v>
      </c>
      <c r="K5" s="365" t="s">
        <v>135</v>
      </c>
      <c r="L5" s="365">
        <v>40701</v>
      </c>
      <c r="M5" s="365">
        <v>40728</v>
      </c>
      <c r="N5" s="365">
        <v>40764</v>
      </c>
      <c r="O5" s="365">
        <v>40792</v>
      </c>
      <c r="P5" s="367" t="s">
        <v>8</v>
      </c>
      <c r="Q5" s="368" t="s">
        <v>8</v>
      </c>
      <c r="R5" s="368" t="s">
        <v>8</v>
      </c>
      <c r="S5" s="369"/>
    </row>
    <row r="6" spans="1:19" ht="33" customHeight="1">
      <c r="A6" s="370" t="s">
        <v>58</v>
      </c>
      <c r="B6" s="371"/>
      <c r="C6" s="372">
        <v>10</v>
      </c>
      <c r="D6" s="373">
        <v>10.1</v>
      </c>
      <c r="E6" s="464">
        <v>9.2</v>
      </c>
      <c r="F6" s="470">
        <v>9.45</v>
      </c>
      <c r="G6" s="373">
        <v>9.5</v>
      </c>
      <c r="H6" s="498">
        <v>9.45</v>
      </c>
      <c r="I6" s="480">
        <v>9.36</v>
      </c>
      <c r="J6" s="374">
        <v>9.3</v>
      </c>
      <c r="K6" s="374">
        <v>11.25</v>
      </c>
      <c r="L6" s="374">
        <v>9.4</v>
      </c>
      <c r="M6" s="374">
        <v>9.35</v>
      </c>
      <c r="N6" s="374">
        <v>11.2</v>
      </c>
      <c r="O6" s="374">
        <v>9</v>
      </c>
      <c r="P6" s="375" t="s">
        <v>8</v>
      </c>
      <c r="Q6" s="376" t="s">
        <v>8</v>
      </c>
      <c r="R6" s="376" t="s">
        <v>8</v>
      </c>
      <c r="S6" s="371"/>
    </row>
    <row r="7" spans="1:19" ht="33" customHeight="1">
      <c r="A7" s="370" t="s">
        <v>61</v>
      </c>
      <c r="B7" s="371" t="s">
        <v>59</v>
      </c>
      <c r="C7" s="377">
        <v>22.6</v>
      </c>
      <c r="D7" s="378">
        <v>27.2</v>
      </c>
      <c r="E7" s="453">
        <v>27.7</v>
      </c>
      <c r="F7" s="471">
        <v>27.1</v>
      </c>
      <c r="G7" s="378">
        <v>26.1</v>
      </c>
      <c r="H7" s="499">
        <v>29.86</v>
      </c>
      <c r="I7" s="481">
        <v>29.5</v>
      </c>
      <c r="J7" s="380">
        <v>29.3</v>
      </c>
      <c r="K7" s="380">
        <v>28</v>
      </c>
      <c r="L7" s="380">
        <v>27.5</v>
      </c>
      <c r="M7" s="380">
        <v>29.87</v>
      </c>
      <c r="N7" s="380">
        <v>28.1</v>
      </c>
      <c r="O7" s="380">
        <v>27.2</v>
      </c>
      <c r="P7" s="381">
        <f>MAX(C7:O7)</f>
        <v>29.87</v>
      </c>
      <c r="Q7" s="379">
        <f>MIN(C7:O7)</f>
        <v>22.6</v>
      </c>
      <c r="R7" s="379">
        <f>AVERAGE(C7:O7)</f>
        <v>27.694615384615386</v>
      </c>
      <c r="S7" s="382" t="s">
        <v>8</v>
      </c>
    </row>
    <row r="8" spans="1:19" ht="33" customHeight="1">
      <c r="A8" s="370" t="s">
        <v>6</v>
      </c>
      <c r="B8" s="371" t="s">
        <v>7</v>
      </c>
      <c r="C8" s="383">
        <v>18</v>
      </c>
      <c r="D8" s="384">
        <v>16</v>
      </c>
      <c r="E8" s="455">
        <v>15</v>
      </c>
      <c r="F8" s="472">
        <v>14</v>
      </c>
      <c r="G8" s="493">
        <v>11</v>
      </c>
      <c r="H8" s="500">
        <v>5</v>
      </c>
      <c r="I8" s="482">
        <v>11</v>
      </c>
      <c r="J8" s="386">
        <v>6</v>
      </c>
      <c r="K8" s="386">
        <v>20</v>
      </c>
      <c r="L8" s="386">
        <v>23</v>
      </c>
      <c r="M8" s="386">
        <v>15</v>
      </c>
      <c r="N8" s="386">
        <v>11</v>
      </c>
      <c r="O8" s="386">
        <v>13</v>
      </c>
      <c r="P8" s="387">
        <f>MAX(C8:O8)</f>
        <v>23</v>
      </c>
      <c r="Q8" s="385">
        <f>MIN(C8:O8)</f>
        <v>5</v>
      </c>
      <c r="R8" s="385">
        <f>AVERAGE(C8:O8)</f>
        <v>13.692307692307692</v>
      </c>
      <c r="S8" s="388" t="s">
        <v>8</v>
      </c>
    </row>
    <row r="9" spans="1:19" ht="33" customHeight="1">
      <c r="A9" s="389" t="s">
        <v>9</v>
      </c>
      <c r="B9" s="371"/>
      <c r="C9" s="390" t="s">
        <v>46</v>
      </c>
      <c r="D9" s="391" t="s">
        <v>11</v>
      </c>
      <c r="E9" s="456" t="s">
        <v>11</v>
      </c>
      <c r="F9" s="473" t="s">
        <v>11</v>
      </c>
      <c r="G9" s="409" t="s">
        <v>11</v>
      </c>
      <c r="H9" s="496" t="s">
        <v>46</v>
      </c>
      <c r="I9" s="484" t="s">
        <v>11</v>
      </c>
      <c r="J9" s="393" t="s">
        <v>46</v>
      </c>
      <c r="K9" s="393" t="s">
        <v>46</v>
      </c>
      <c r="L9" s="506" t="s">
        <v>11</v>
      </c>
      <c r="M9" s="506" t="s">
        <v>46</v>
      </c>
      <c r="N9" s="393" t="s">
        <v>46</v>
      </c>
      <c r="O9" s="393" t="s">
        <v>46</v>
      </c>
      <c r="P9" s="381" t="s">
        <v>8</v>
      </c>
      <c r="Q9" s="379" t="s">
        <v>8</v>
      </c>
      <c r="R9" s="379" t="s">
        <v>8</v>
      </c>
      <c r="S9" s="388" t="s">
        <v>8</v>
      </c>
    </row>
    <row r="10" spans="1:42" ht="33" customHeight="1">
      <c r="A10" s="389" t="s">
        <v>12</v>
      </c>
      <c r="B10" s="371" t="s">
        <v>13</v>
      </c>
      <c r="C10" s="383">
        <v>37</v>
      </c>
      <c r="D10" s="384">
        <v>34</v>
      </c>
      <c r="E10" s="455">
        <v>26.2</v>
      </c>
      <c r="F10" s="472">
        <v>33.2</v>
      </c>
      <c r="G10" s="409">
        <v>33.5</v>
      </c>
      <c r="H10" s="500">
        <v>16.4</v>
      </c>
      <c r="I10" s="482">
        <v>14.2</v>
      </c>
      <c r="J10" s="386">
        <v>15.6</v>
      </c>
      <c r="K10" s="386">
        <v>111</v>
      </c>
      <c r="L10" s="386">
        <v>160</v>
      </c>
      <c r="M10" s="386">
        <v>87.1</v>
      </c>
      <c r="N10" s="386">
        <v>127</v>
      </c>
      <c r="O10" s="386">
        <v>41.3</v>
      </c>
      <c r="P10" s="387">
        <f aca="true" t="shared" si="0" ref="P10:P26">MAX(C10:O10)</f>
        <v>160</v>
      </c>
      <c r="Q10" s="385">
        <f aca="true" t="shared" si="1" ref="Q10:Q26">MIN(C10:O10)</f>
        <v>14.2</v>
      </c>
      <c r="R10" s="385">
        <f aca="true" t="shared" si="2" ref="R10:R26">AVERAGE(C10:O10)</f>
        <v>56.65384615384615</v>
      </c>
      <c r="S10" s="382" t="s">
        <v>8</v>
      </c>
      <c r="T10" s="351" t="s">
        <v>45</v>
      </c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</row>
    <row r="11" spans="1:42" ht="33" customHeight="1">
      <c r="A11" s="389" t="s">
        <v>14</v>
      </c>
      <c r="B11" s="371"/>
      <c r="C11" s="377">
        <v>7.21</v>
      </c>
      <c r="D11" s="378">
        <v>7.45</v>
      </c>
      <c r="E11" s="453">
        <v>7.17</v>
      </c>
      <c r="F11" s="471">
        <v>7.41</v>
      </c>
      <c r="G11" s="378">
        <v>7.42</v>
      </c>
      <c r="H11" s="499">
        <v>7.11</v>
      </c>
      <c r="I11" s="481">
        <v>7.32</v>
      </c>
      <c r="J11" s="380">
        <v>7.47</v>
      </c>
      <c r="K11" s="380">
        <v>7.2</v>
      </c>
      <c r="L11" s="380">
        <v>7.4</v>
      </c>
      <c r="M11" s="380">
        <v>7.57</v>
      </c>
      <c r="N11" s="380">
        <v>7.43</v>
      </c>
      <c r="O11" s="380">
        <v>7.27</v>
      </c>
      <c r="P11" s="381">
        <f t="shared" si="0"/>
        <v>7.57</v>
      </c>
      <c r="Q11" s="379">
        <f t="shared" si="1"/>
        <v>7.11</v>
      </c>
      <c r="R11" s="379">
        <f t="shared" si="2"/>
        <v>7.34076923076923</v>
      </c>
      <c r="S11" s="371" t="s">
        <v>15</v>
      </c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</row>
    <row r="12" spans="1:42" ht="33" customHeight="1">
      <c r="A12" s="389" t="s">
        <v>111</v>
      </c>
      <c r="B12" s="371" t="s">
        <v>112</v>
      </c>
      <c r="C12" s="394">
        <v>203</v>
      </c>
      <c r="D12" s="395">
        <v>202</v>
      </c>
      <c r="E12" s="454">
        <v>318</v>
      </c>
      <c r="F12" s="474">
        <v>318</v>
      </c>
      <c r="G12" s="395">
        <v>322</v>
      </c>
      <c r="H12" s="477">
        <v>295</v>
      </c>
      <c r="I12" s="483">
        <v>283</v>
      </c>
      <c r="J12" s="397">
        <v>298</v>
      </c>
      <c r="K12" s="397">
        <v>235</v>
      </c>
      <c r="L12" s="397">
        <v>214</v>
      </c>
      <c r="M12" s="397">
        <v>250</v>
      </c>
      <c r="N12" s="397">
        <v>213</v>
      </c>
      <c r="O12" s="397">
        <v>208</v>
      </c>
      <c r="P12" s="398">
        <f t="shared" si="0"/>
        <v>322</v>
      </c>
      <c r="Q12" s="396">
        <f t="shared" si="1"/>
        <v>202</v>
      </c>
      <c r="R12" s="396">
        <f t="shared" si="2"/>
        <v>258.38461538461536</v>
      </c>
      <c r="S12" s="388" t="s">
        <v>8</v>
      </c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</row>
    <row r="13" spans="1:42" ht="33" customHeight="1">
      <c r="A13" s="389" t="s">
        <v>18</v>
      </c>
      <c r="B13" s="371" t="s">
        <v>19</v>
      </c>
      <c r="C13" s="383">
        <v>85</v>
      </c>
      <c r="D13" s="384">
        <v>89</v>
      </c>
      <c r="E13" s="455">
        <v>110</v>
      </c>
      <c r="F13" s="472">
        <v>111</v>
      </c>
      <c r="G13" s="384">
        <v>105</v>
      </c>
      <c r="H13" s="500">
        <v>90</v>
      </c>
      <c r="I13" s="482">
        <v>91</v>
      </c>
      <c r="J13" s="386">
        <v>94</v>
      </c>
      <c r="K13" s="386">
        <v>83</v>
      </c>
      <c r="L13" s="386">
        <v>75</v>
      </c>
      <c r="M13" s="386">
        <v>82</v>
      </c>
      <c r="N13" s="386">
        <v>80</v>
      </c>
      <c r="O13" s="386">
        <v>83</v>
      </c>
      <c r="P13" s="387">
        <f t="shared" si="0"/>
        <v>111</v>
      </c>
      <c r="Q13" s="385">
        <f t="shared" si="1"/>
        <v>75</v>
      </c>
      <c r="R13" s="385">
        <f t="shared" si="2"/>
        <v>90.61538461538461</v>
      </c>
      <c r="S13" s="388" t="s">
        <v>8</v>
      </c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</row>
    <row r="14" spans="1:42" ht="33" customHeight="1">
      <c r="A14" s="399" t="s">
        <v>110</v>
      </c>
      <c r="B14" s="371" t="s">
        <v>19</v>
      </c>
      <c r="C14" s="390">
        <v>0</v>
      </c>
      <c r="D14" s="391">
        <v>0</v>
      </c>
      <c r="E14" s="456">
        <v>0</v>
      </c>
      <c r="F14" s="473">
        <v>0</v>
      </c>
      <c r="G14" s="391">
        <v>0</v>
      </c>
      <c r="H14" s="496">
        <v>0</v>
      </c>
      <c r="I14" s="484">
        <v>0</v>
      </c>
      <c r="J14" s="393">
        <v>0</v>
      </c>
      <c r="K14" s="393">
        <v>0</v>
      </c>
      <c r="L14" s="393">
        <v>0</v>
      </c>
      <c r="M14" s="393">
        <v>0</v>
      </c>
      <c r="N14" s="393">
        <v>0</v>
      </c>
      <c r="O14" s="393">
        <v>0</v>
      </c>
      <c r="P14" s="400">
        <f t="shared" si="0"/>
        <v>0</v>
      </c>
      <c r="Q14" s="376">
        <f t="shared" si="1"/>
        <v>0</v>
      </c>
      <c r="R14" s="376">
        <f t="shared" si="2"/>
        <v>0</v>
      </c>
      <c r="S14" s="388" t="s">
        <v>8</v>
      </c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</row>
    <row r="15" spans="1:42" ht="33" customHeight="1">
      <c r="A15" s="389" t="s">
        <v>21</v>
      </c>
      <c r="B15" s="371" t="s">
        <v>19</v>
      </c>
      <c r="C15" s="394">
        <v>157</v>
      </c>
      <c r="D15" s="395">
        <v>151</v>
      </c>
      <c r="E15" s="454">
        <v>212</v>
      </c>
      <c r="F15" s="474">
        <v>226</v>
      </c>
      <c r="G15" s="395">
        <v>223</v>
      </c>
      <c r="H15" s="477">
        <v>191</v>
      </c>
      <c r="I15" s="483">
        <v>188</v>
      </c>
      <c r="J15" s="397">
        <v>193</v>
      </c>
      <c r="K15" s="397">
        <v>199</v>
      </c>
      <c r="L15" s="397">
        <v>256</v>
      </c>
      <c r="M15" s="397">
        <v>223</v>
      </c>
      <c r="N15" s="397">
        <v>227</v>
      </c>
      <c r="O15" s="397">
        <v>165</v>
      </c>
      <c r="P15" s="398">
        <f t="shared" si="0"/>
        <v>256</v>
      </c>
      <c r="Q15" s="396">
        <f t="shared" si="1"/>
        <v>151</v>
      </c>
      <c r="R15" s="396">
        <f t="shared" si="2"/>
        <v>200.84615384615384</v>
      </c>
      <c r="S15" s="388" t="s">
        <v>8</v>
      </c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</row>
    <row r="16" spans="1:42" ht="33" customHeight="1">
      <c r="A16" s="389" t="s">
        <v>22</v>
      </c>
      <c r="B16" s="371" t="s">
        <v>19</v>
      </c>
      <c r="C16" s="394">
        <v>122</v>
      </c>
      <c r="D16" s="395">
        <v>113</v>
      </c>
      <c r="E16" s="454">
        <v>191</v>
      </c>
      <c r="F16" s="474">
        <v>191</v>
      </c>
      <c r="G16" s="395">
        <v>193</v>
      </c>
      <c r="H16" s="477">
        <v>166</v>
      </c>
      <c r="I16" s="483">
        <v>170</v>
      </c>
      <c r="J16" s="397">
        <v>179</v>
      </c>
      <c r="K16" s="397">
        <v>141</v>
      </c>
      <c r="L16" s="397">
        <v>128</v>
      </c>
      <c r="M16" s="397">
        <v>150</v>
      </c>
      <c r="N16" s="397">
        <v>128</v>
      </c>
      <c r="O16" s="397">
        <v>125</v>
      </c>
      <c r="P16" s="398">
        <f t="shared" si="0"/>
        <v>193</v>
      </c>
      <c r="Q16" s="396">
        <f t="shared" si="1"/>
        <v>113</v>
      </c>
      <c r="R16" s="396">
        <f t="shared" si="2"/>
        <v>153.6153846153846</v>
      </c>
      <c r="S16" s="388" t="s">
        <v>8</v>
      </c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</row>
    <row r="17" spans="1:42" ht="33" customHeight="1">
      <c r="A17" s="389" t="s">
        <v>23</v>
      </c>
      <c r="B17" s="371" t="s">
        <v>19</v>
      </c>
      <c r="C17" s="390">
        <v>35</v>
      </c>
      <c r="D17" s="391">
        <v>38</v>
      </c>
      <c r="E17" s="456">
        <v>21</v>
      </c>
      <c r="F17" s="473">
        <v>35</v>
      </c>
      <c r="G17" s="391">
        <v>30</v>
      </c>
      <c r="H17" s="496">
        <v>25</v>
      </c>
      <c r="I17" s="484">
        <v>18</v>
      </c>
      <c r="J17" s="393">
        <v>14</v>
      </c>
      <c r="K17" s="393">
        <v>58</v>
      </c>
      <c r="L17" s="393">
        <v>128</v>
      </c>
      <c r="M17" s="393">
        <v>73</v>
      </c>
      <c r="N17" s="393">
        <v>99</v>
      </c>
      <c r="O17" s="393">
        <v>40</v>
      </c>
      <c r="P17" s="400">
        <f t="shared" si="0"/>
        <v>128</v>
      </c>
      <c r="Q17" s="376">
        <f t="shared" si="1"/>
        <v>14</v>
      </c>
      <c r="R17" s="385">
        <f t="shared" si="2"/>
        <v>47.23076923076923</v>
      </c>
      <c r="S17" s="388" t="s">
        <v>8</v>
      </c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</row>
    <row r="18" spans="1:42" ht="33" customHeight="1">
      <c r="A18" s="389" t="s">
        <v>24</v>
      </c>
      <c r="B18" s="371" t="s">
        <v>19</v>
      </c>
      <c r="C18" s="383">
        <v>78</v>
      </c>
      <c r="D18" s="384">
        <v>72</v>
      </c>
      <c r="E18" s="455">
        <v>104</v>
      </c>
      <c r="F18" s="472">
        <v>104</v>
      </c>
      <c r="G18" s="384">
        <v>106</v>
      </c>
      <c r="H18" s="500">
        <v>94</v>
      </c>
      <c r="I18" s="482">
        <v>96</v>
      </c>
      <c r="J18" s="386">
        <v>90</v>
      </c>
      <c r="K18" s="386">
        <v>74</v>
      </c>
      <c r="L18" s="386">
        <v>68</v>
      </c>
      <c r="M18" s="386">
        <v>78</v>
      </c>
      <c r="N18" s="386">
        <v>80</v>
      </c>
      <c r="O18" s="386">
        <v>76</v>
      </c>
      <c r="P18" s="387">
        <f t="shared" si="0"/>
        <v>106</v>
      </c>
      <c r="Q18" s="385">
        <f t="shared" si="1"/>
        <v>68</v>
      </c>
      <c r="R18" s="385">
        <f t="shared" si="2"/>
        <v>86.15384615384616</v>
      </c>
      <c r="S18" s="388" t="s">
        <v>8</v>
      </c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</row>
    <row r="19" spans="1:42" ht="33" customHeight="1">
      <c r="A19" s="389" t="s">
        <v>25</v>
      </c>
      <c r="B19" s="371" t="s">
        <v>19</v>
      </c>
      <c r="C19" s="390">
        <v>78</v>
      </c>
      <c r="D19" s="391">
        <v>72</v>
      </c>
      <c r="E19" s="456">
        <v>104</v>
      </c>
      <c r="F19" s="473">
        <v>104</v>
      </c>
      <c r="G19" s="391">
        <v>105</v>
      </c>
      <c r="H19" s="496">
        <v>90</v>
      </c>
      <c r="I19" s="484">
        <v>91</v>
      </c>
      <c r="J19" s="393">
        <v>90</v>
      </c>
      <c r="K19" s="393">
        <v>74</v>
      </c>
      <c r="L19" s="393">
        <v>68</v>
      </c>
      <c r="M19" s="393">
        <v>78</v>
      </c>
      <c r="N19" s="393">
        <v>80</v>
      </c>
      <c r="O19" s="393">
        <v>76</v>
      </c>
      <c r="P19" s="400">
        <f t="shared" si="0"/>
        <v>105</v>
      </c>
      <c r="Q19" s="376">
        <f t="shared" si="1"/>
        <v>68</v>
      </c>
      <c r="R19" s="385">
        <f t="shared" si="2"/>
        <v>85.38461538461539</v>
      </c>
      <c r="S19" s="388" t="s">
        <v>8</v>
      </c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</row>
    <row r="20" spans="1:42" ht="33" customHeight="1">
      <c r="A20" s="389" t="s">
        <v>26</v>
      </c>
      <c r="B20" s="371" t="s">
        <v>19</v>
      </c>
      <c r="C20" s="390">
        <v>0</v>
      </c>
      <c r="D20" s="391">
        <v>0</v>
      </c>
      <c r="E20" s="456">
        <v>0</v>
      </c>
      <c r="F20" s="473">
        <v>0</v>
      </c>
      <c r="G20" s="391">
        <v>1</v>
      </c>
      <c r="H20" s="496">
        <v>4</v>
      </c>
      <c r="I20" s="484">
        <v>5</v>
      </c>
      <c r="J20" s="393">
        <v>0</v>
      </c>
      <c r="K20" s="393">
        <v>0</v>
      </c>
      <c r="L20" s="393">
        <v>0</v>
      </c>
      <c r="M20" s="393">
        <v>0</v>
      </c>
      <c r="N20" s="393">
        <v>0</v>
      </c>
      <c r="O20" s="393">
        <v>0</v>
      </c>
      <c r="P20" s="400">
        <f t="shared" si="0"/>
        <v>5</v>
      </c>
      <c r="Q20" s="376">
        <f t="shared" si="1"/>
        <v>0</v>
      </c>
      <c r="R20" s="385">
        <f t="shared" si="2"/>
        <v>0.7692307692307693</v>
      </c>
      <c r="S20" s="388" t="s">
        <v>8</v>
      </c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</row>
    <row r="21" spans="1:42" ht="33" customHeight="1">
      <c r="A21" s="389" t="s">
        <v>27</v>
      </c>
      <c r="B21" s="371" t="s">
        <v>19</v>
      </c>
      <c r="C21" s="390">
        <v>8</v>
      </c>
      <c r="D21" s="391">
        <v>6</v>
      </c>
      <c r="E21" s="456">
        <v>23</v>
      </c>
      <c r="F21" s="473">
        <v>19</v>
      </c>
      <c r="G21" s="391">
        <v>25</v>
      </c>
      <c r="H21" s="496">
        <v>19</v>
      </c>
      <c r="I21" s="484">
        <v>12</v>
      </c>
      <c r="J21" s="393">
        <v>17</v>
      </c>
      <c r="K21" s="393">
        <v>9</v>
      </c>
      <c r="L21" s="393">
        <v>8</v>
      </c>
      <c r="M21" s="393">
        <v>10</v>
      </c>
      <c r="N21" s="393">
        <v>7</v>
      </c>
      <c r="O21" s="393">
        <v>2</v>
      </c>
      <c r="P21" s="400">
        <f t="shared" si="0"/>
        <v>25</v>
      </c>
      <c r="Q21" s="376">
        <f t="shared" si="1"/>
        <v>2</v>
      </c>
      <c r="R21" s="385">
        <f t="shared" si="2"/>
        <v>12.692307692307692</v>
      </c>
      <c r="S21" s="388" t="s">
        <v>8</v>
      </c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</row>
    <row r="22" spans="1:42" ht="33" customHeight="1">
      <c r="A22" s="389" t="s">
        <v>28</v>
      </c>
      <c r="B22" s="371" t="s">
        <v>19</v>
      </c>
      <c r="C22" s="390">
        <v>1</v>
      </c>
      <c r="D22" s="391">
        <v>1</v>
      </c>
      <c r="E22" s="456">
        <v>7</v>
      </c>
      <c r="F22" s="473">
        <v>4</v>
      </c>
      <c r="G22" s="391">
        <v>28</v>
      </c>
      <c r="H22" s="496">
        <v>26</v>
      </c>
      <c r="I22" s="484">
        <v>24</v>
      </c>
      <c r="J22" s="393">
        <v>17</v>
      </c>
      <c r="K22" s="393">
        <v>9</v>
      </c>
      <c r="L22" s="393">
        <v>9</v>
      </c>
      <c r="M22" s="393">
        <v>15</v>
      </c>
      <c r="N22" s="393">
        <v>3</v>
      </c>
      <c r="O22" s="393">
        <v>7</v>
      </c>
      <c r="P22" s="400">
        <f t="shared" si="0"/>
        <v>28</v>
      </c>
      <c r="Q22" s="376">
        <f t="shared" si="1"/>
        <v>1</v>
      </c>
      <c r="R22" s="385">
        <f t="shared" si="2"/>
        <v>11.615384615384615</v>
      </c>
      <c r="S22" s="388" t="s">
        <v>8</v>
      </c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</row>
    <row r="23" spans="1:42" ht="33" customHeight="1">
      <c r="A23" s="389" t="s">
        <v>29</v>
      </c>
      <c r="B23" s="371" t="s">
        <v>19</v>
      </c>
      <c r="C23" s="377">
        <v>4.32</v>
      </c>
      <c r="D23" s="378">
        <v>4</v>
      </c>
      <c r="E23" s="453">
        <v>6.24</v>
      </c>
      <c r="F23" s="471">
        <v>5.66</v>
      </c>
      <c r="G23" s="378">
        <v>4.7</v>
      </c>
      <c r="H23" s="499">
        <v>2.69</v>
      </c>
      <c r="I23" s="481">
        <v>3.44</v>
      </c>
      <c r="J23" s="380">
        <v>3.2</v>
      </c>
      <c r="K23" s="380">
        <v>5.54</v>
      </c>
      <c r="L23" s="380">
        <v>5.69</v>
      </c>
      <c r="M23" s="380">
        <v>4.51</v>
      </c>
      <c r="N23" s="380">
        <v>3.24</v>
      </c>
      <c r="O23" s="380">
        <v>3.82</v>
      </c>
      <c r="P23" s="381">
        <f t="shared" si="0"/>
        <v>6.24</v>
      </c>
      <c r="Q23" s="379">
        <f t="shared" si="1"/>
        <v>2.69</v>
      </c>
      <c r="R23" s="379">
        <f t="shared" si="2"/>
        <v>4.388461538461538</v>
      </c>
      <c r="S23" s="388" t="s">
        <v>8</v>
      </c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</row>
    <row r="24" spans="1:42" ht="33" customHeight="1">
      <c r="A24" s="389" t="s">
        <v>30</v>
      </c>
      <c r="B24" s="371" t="s">
        <v>19</v>
      </c>
      <c r="C24" s="401">
        <v>0.04</v>
      </c>
      <c r="D24" s="402">
        <v>0.02</v>
      </c>
      <c r="E24" s="457">
        <v>0.03</v>
      </c>
      <c r="F24" s="475">
        <v>0.05</v>
      </c>
      <c r="G24" s="402">
        <v>0.02</v>
      </c>
      <c r="H24" s="501">
        <v>0.04</v>
      </c>
      <c r="I24" s="485">
        <v>0.02</v>
      </c>
      <c r="J24" s="404">
        <v>0.02</v>
      </c>
      <c r="K24" s="404">
        <v>0.01</v>
      </c>
      <c r="L24" s="404">
        <v>0.01</v>
      </c>
      <c r="M24" s="404">
        <v>0.03</v>
      </c>
      <c r="N24" s="404">
        <v>0.02</v>
      </c>
      <c r="O24" s="404">
        <v>0.01</v>
      </c>
      <c r="P24" s="405">
        <f t="shared" si="0"/>
        <v>0.05</v>
      </c>
      <c r="Q24" s="403">
        <f t="shared" si="1"/>
        <v>0.01</v>
      </c>
      <c r="R24" s="403">
        <f t="shared" si="2"/>
        <v>0.02461538461538462</v>
      </c>
      <c r="S24" s="388" t="s">
        <v>113</v>
      </c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</row>
    <row r="25" spans="1:42" ht="33" customHeight="1">
      <c r="A25" s="399" t="s">
        <v>31</v>
      </c>
      <c r="B25" s="371" t="s">
        <v>19</v>
      </c>
      <c r="C25" s="401" t="s">
        <v>8</v>
      </c>
      <c r="D25" s="402">
        <v>0.19</v>
      </c>
      <c r="E25" s="457" t="s">
        <v>8</v>
      </c>
      <c r="F25" s="475" t="s">
        <v>8</v>
      </c>
      <c r="G25" s="402">
        <v>0.25</v>
      </c>
      <c r="H25" s="501" t="s">
        <v>8</v>
      </c>
      <c r="I25" s="485" t="s">
        <v>8</v>
      </c>
      <c r="J25" s="404">
        <v>0.15</v>
      </c>
      <c r="K25" s="404" t="s">
        <v>8</v>
      </c>
      <c r="L25" s="404" t="s">
        <v>8</v>
      </c>
      <c r="M25" s="404" t="s">
        <v>8</v>
      </c>
      <c r="N25" s="404">
        <v>0.21</v>
      </c>
      <c r="O25" s="404" t="s">
        <v>8</v>
      </c>
      <c r="P25" s="405">
        <f t="shared" si="0"/>
        <v>0.25</v>
      </c>
      <c r="Q25" s="403">
        <f t="shared" si="1"/>
        <v>0.15</v>
      </c>
      <c r="R25" s="403">
        <f t="shared" si="2"/>
        <v>0.19999999999999998</v>
      </c>
      <c r="S25" s="388" t="s">
        <v>8</v>
      </c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</row>
    <row r="26" spans="1:42" s="407" customFormat="1" ht="33" customHeight="1">
      <c r="A26" s="389" t="s">
        <v>32</v>
      </c>
      <c r="B26" s="371" t="s">
        <v>19</v>
      </c>
      <c r="C26" s="401">
        <v>0.229</v>
      </c>
      <c r="D26" s="402">
        <v>0.174</v>
      </c>
      <c r="E26" s="457">
        <v>0.189</v>
      </c>
      <c r="F26" s="475">
        <v>0.468</v>
      </c>
      <c r="G26" s="402">
        <v>0.558</v>
      </c>
      <c r="H26" s="501">
        <v>0.578</v>
      </c>
      <c r="I26" s="485">
        <v>0.68</v>
      </c>
      <c r="J26" s="404">
        <v>0.475</v>
      </c>
      <c r="K26" s="404">
        <v>0.147</v>
      </c>
      <c r="L26" s="404">
        <v>0.462</v>
      </c>
      <c r="M26" s="404">
        <v>0.751</v>
      </c>
      <c r="N26" s="404">
        <v>0.65</v>
      </c>
      <c r="O26" s="404">
        <v>0.311</v>
      </c>
      <c r="P26" s="405">
        <f t="shared" si="0"/>
        <v>0.751</v>
      </c>
      <c r="Q26" s="403">
        <f t="shared" si="1"/>
        <v>0.147</v>
      </c>
      <c r="R26" s="403">
        <f t="shared" si="2"/>
        <v>0.43630769230769234</v>
      </c>
      <c r="S26" s="382" t="s">
        <v>114</v>
      </c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406"/>
      <c r="AK26" s="406"/>
      <c r="AL26" s="406"/>
      <c r="AM26" s="406"/>
      <c r="AN26" s="406"/>
      <c r="AO26" s="406"/>
      <c r="AP26" s="406"/>
    </row>
    <row r="27" spans="1:42" ht="33" customHeight="1">
      <c r="A27" s="389" t="s">
        <v>33</v>
      </c>
      <c r="B27" s="371" t="s">
        <v>19</v>
      </c>
      <c r="C27" s="401" t="s">
        <v>108</v>
      </c>
      <c r="D27" s="402" t="s">
        <v>108</v>
      </c>
      <c r="E27" s="457" t="s">
        <v>109</v>
      </c>
      <c r="F27" s="475" t="s">
        <v>108</v>
      </c>
      <c r="G27" s="402" t="s">
        <v>108</v>
      </c>
      <c r="H27" s="501" t="s">
        <v>108</v>
      </c>
      <c r="I27" s="484" t="s">
        <v>108</v>
      </c>
      <c r="J27" s="393" t="s">
        <v>108</v>
      </c>
      <c r="K27" s="392">
        <v>0.037</v>
      </c>
      <c r="L27" s="392" t="s">
        <v>109</v>
      </c>
      <c r="M27" s="392" t="s">
        <v>108</v>
      </c>
      <c r="N27" s="392" t="s">
        <v>108</v>
      </c>
      <c r="O27" s="392" t="s">
        <v>108</v>
      </c>
      <c r="P27" s="405" t="s">
        <v>108</v>
      </c>
      <c r="Q27" s="403" t="s">
        <v>108</v>
      </c>
      <c r="R27" s="403" t="s">
        <v>108</v>
      </c>
      <c r="S27" s="388" t="s">
        <v>8</v>
      </c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  <c r="AP27" s="351"/>
    </row>
    <row r="28" spans="1:42" ht="33" customHeight="1">
      <c r="A28" s="389" t="s">
        <v>85</v>
      </c>
      <c r="B28" s="371" t="s">
        <v>19</v>
      </c>
      <c r="C28" s="401">
        <v>0.858</v>
      </c>
      <c r="D28" s="402">
        <v>0.647</v>
      </c>
      <c r="E28" s="457">
        <v>0.872</v>
      </c>
      <c r="F28" s="475">
        <v>0.959</v>
      </c>
      <c r="G28" s="402">
        <v>0.88</v>
      </c>
      <c r="H28" s="501">
        <v>0.885</v>
      </c>
      <c r="I28" s="485">
        <v>0.879</v>
      </c>
      <c r="J28" s="404">
        <v>0.795</v>
      </c>
      <c r="K28" s="404">
        <v>0.726</v>
      </c>
      <c r="L28" s="404">
        <v>0.99</v>
      </c>
      <c r="M28" s="404">
        <v>1.083</v>
      </c>
      <c r="N28" s="404">
        <v>0.883</v>
      </c>
      <c r="O28" s="404">
        <v>0.995</v>
      </c>
      <c r="P28" s="405">
        <f aca="true" t="shared" si="3" ref="P28:P34">MAX(C28:O28)</f>
        <v>1.083</v>
      </c>
      <c r="Q28" s="403">
        <f aca="true" t="shared" si="4" ref="Q28:Q34">MIN(C28:O28)</f>
        <v>0.647</v>
      </c>
      <c r="R28" s="403">
        <f aca="true" t="shared" si="5" ref="R28:R34">AVERAGE(C28:O28)</f>
        <v>0.8809230769230769</v>
      </c>
      <c r="S28" s="371" t="s">
        <v>8</v>
      </c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</row>
    <row r="29" spans="1:42" ht="33" customHeight="1">
      <c r="A29" s="389" t="s">
        <v>86</v>
      </c>
      <c r="B29" s="371" t="s">
        <v>19</v>
      </c>
      <c r="C29" s="401">
        <v>0.015</v>
      </c>
      <c r="D29" s="402">
        <v>0.014</v>
      </c>
      <c r="E29" s="457">
        <v>0.008</v>
      </c>
      <c r="F29" s="475">
        <v>0.007</v>
      </c>
      <c r="G29" s="402">
        <v>0.001</v>
      </c>
      <c r="H29" s="501">
        <v>0</v>
      </c>
      <c r="I29" s="485">
        <v>0</v>
      </c>
      <c r="J29" s="404">
        <v>0.019</v>
      </c>
      <c r="K29" s="404">
        <v>0.041</v>
      </c>
      <c r="L29" s="404">
        <v>0.046</v>
      </c>
      <c r="M29" s="404">
        <v>0.057</v>
      </c>
      <c r="N29" s="404">
        <v>0.053</v>
      </c>
      <c r="O29" s="404">
        <v>0.049</v>
      </c>
      <c r="P29" s="405">
        <f t="shared" si="3"/>
        <v>0.057</v>
      </c>
      <c r="Q29" s="403">
        <f t="shared" si="4"/>
        <v>0</v>
      </c>
      <c r="R29" s="403">
        <f t="shared" si="5"/>
        <v>0.023846153846153847</v>
      </c>
      <c r="S29" s="371" t="s">
        <v>8</v>
      </c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</row>
    <row r="30" spans="1:42" ht="33" customHeight="1">
      <c r="A30" s="389" t="s">
        <v>34</v>
      </c>
      <c r="B30" s="371" t="s">
        <v>19</v>
      </c>
      <c r="C30" s="377">
        <v>22.4</v>
      </c>
      <c r="D30" s="378">
        <v>20</v>
      </c>
      <c r="E30" s="453">
        <v>28.8</v>
      </c>
      <c r="F30" s="471">
        <v>28.8</v>
      </c>
      <c r="G30" s="378">
        <v>30.4</v>
      </c>
      <c r="H30" s="499">
        <v>27.2</v>
      </c>
      <c r="I30" s="481">
        <v>27.2</v>
      </c>
      <c r="J30" s="380">
        <v>28.8</v>
      </c>
      <c r="K30" s="380">
        <v>21.6</v>
      </c>
      <c r="L30" s="380">
        <v>19.2</v>
      </c>
      <c r="M30" s="380">
        <v>22.4</v>
      </c>
      <c r="N30" s="380">
        <v>22.4</v>
      </c>
      <c r="O30" s="380">
        <v>22.4</v>
      </c>
      <c r="P30" s="381">
        <f t="shared" si="3"/>
        <v>30.4</v>
      </c>
      <c r="Q30" s="379">
        <f t="shared" si="4"/>
        <v>19.2</v>
      </c>
      <c r="R30" s="379">
        <f t="shared" si="5"/>
        <v>24.738461538461532</v>
      </c>
      <c r="S30" s="388" t="s">
        <v>8</v>
      </c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</row>
    <row r="31" spans="1:42" ht="33" customHeight="1">
      <c r="A31" s="389" t="s">
        <v>35</v>
      </c>
      <c r="B31" s="371" t="s">
        <v>19</v>
      </c>
      <c r="C31" s="408">
        <v>1</v>
      </c>
      <c r="D31" s="409">
        <v>1.83</v>
      </c>
      <c r="E31" s="458">
        <v>0.66</v>
      </c>
      <c r="F31" s="476">
        <v>0.84</v>
      </c>
      <c r="G31" s="409">
        <v>0.53</v>
      </c>
      <c r="H31" s="488">
        <v>0.53</v>
      </c>
      <c r="I31" s="484">
        <v>0.4</v>
      </c>
      <c r="J31" s="393">
        <v>0.29</v>
      </c>
      <c r="K31" s="392">
        <v>2.22</v>
      </c>
      <c r="L31" s="392">
        <v>2.11</v>
      </c>
      <c r="M31" s="392">
        <v>1.56</v>
      </c>
      <c r="N31" s="392">
        <v>2.35</v>
      </c>
      <c r="O31" s="392">
        <v>1.05</v>
      </c>
      <c r="P31" s="375">
        <f t="shared" si="3"/>
        <v>2.35</v>
      </c>
      <c r="Q31" s="410">
        <f t="shared" si="4"/>
        <v>0.29</v>
      </c>
      <c r="R31" s="410">
        <f t="shared" si="5"/>
        <v>1.1823076923076923</v>
      </c>
      <c r="S31" s="388" t="s">
        <v>8</v>
      </c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  <c r="AP31" s="351"/>
    </row>
    <row r="32" spans="1:42" ht="33" customHeight="1">
      <c r="A32" s="389" t="s">
        <v>36</v>
      </c>
      <c r="B32" s="371" t="s">
        <v>19</v>
      </c>
      <c r="C32" s="408">
        <v>0.23</v>
      </c>
      <c r="D32" s="409">
        <v>0.2</v>
      </c>
      <c r="E32" s="458">
        <v>0.34</v>
      </c>
      <c r="F32" s="476">
        <v>0.33</v>
      </c>
      <c r="G32" s="409">
        <v>0.28</v>
      </c>
      <c r="H32" s="488">
        <v>0.22</v>
      </c>
      <c r="I32" s="484">
        <v>0.23</v>
      </c>
      <c r="J32" s="393">
        <v>0.22</v>
      </c>
      <c r="K32" s="392">
        <v>0.21</v>
      </c>
      <c r="L32" s="392">
        <v>0.24</v>
      </c>
      <c r="M32" s="392">
        <v>0.22</v>
      </c>
      <c r="N32" s="392">
        <v>0.23</v>
      </c>
      <c r="O32" s="392">
        <v>0.26</v>
      </c>
      <c r="P32" s="375">
        <f t="shared" si="3"/>
        <v>0.34</v>
      </c>
      <c r="Q32" s="410">
        <f t="shared" si="4"/>
        <v>0.2</v>
      </c>
      <c r="R32" s="410">
        <f t="shared" si="5"/>
        <v>0.2469230769230769</v>
      </c>
      <c r="S32" s="388" t="s">
        <v>8</v>
      </c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</row>
    <row r="33" spans="1:42" ht="33" customHeight="1">
      <c r="A33" s="389" t="s">
        <v>37</v>
      </c>
      <c r="B33" s="371" t="s">
        <v>19</v>
      </c>
      <c r="C33" s="408">
        <v>0.09</v>
      </c>
      <c r="D33" s="409">
        <v>0.04</v>
      </c>
      <c r="E33" s="458">
        <v>0.1</v>
      </c>
      <c r="F33" s="476">
        <v>0.11</v>
      </c>
      <c r="G33" s="409">
        <v>0.04</v>
      </c>
      <c r="H33" s="488">
        <v>0.04</v>
      </c>
      <c r="I33" s="484">
        <v>0.04</v>
      </c>
      <c r="J33" s="393">
        <v>0.07</v>
      </c>
      <c r="K33" s="392">
        <v>0.17</v>
      </c>
      <c r="L33" s="392">
        <v>0.1</v>
      </c>
      <c r="M33" s="392">
        <v>0.09</v>
      </c>
      <c r="N33" s="392">
        <v>0.1</v>
      </c>
      <c r="O33" s="392">
        <v>0.07</v>
      </c>
      <c r="P33" s="375">
        <f t="shared" si="3"/>
        <v>0.17</v>
      </c>
      <c r="Q33" s="410">
        <f t="shared" si="4"/>
        <v>0.04</v>
      </c>
      <c r="R33" s="410">
        <f t="shared" si="5"/>
        <v>0.08153846153846155</v>
      </c>
      <c r="S33" s="411" t="s">
        <v>115</v>
      </c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  <c r="AP33" s="351"/>
    </row>
    <row r="34" spans="1:42" ht="33" customHeight="1">
      <c r="A34" s="389" t="s">
        <v>38</v>
      </c>
      <c r="B34" s="371" t="s">
        <v>19</v>
      </c>
      <c r="C34" s="408">
        <v>5.28</v>
      </c>
      <c r="D34" s="409">
        <v>5.28</v>
      </c>
      <c r="E34" s="458">
        <v>7.68</v>
      </c>
      <c r="F34" s="476">
        <v>7.68</v>
      </c>
      <c r="G34" s="409">
        <v>7.2</v>
      </c>
      <c r="H34" s="488">
        <v>6.24</v>
      </c>
      <c r="I34" s="484">
        <v>6.72</v>
      </c>
      <c r="J34" s="393">
        <v>4.32</v>
      </c>
      <c r="K34" s="392">
        <v>4.8</v>
      </c>
      <c r="L34" s="392">
        <v>4.8</v>
      </c>
      <c r="M34" s="392">
        <v>5.28</v>
      </c>
      <c r="N34" s="392">
        <v>5.76</v>
      </c>
      <c r="O34" s="392">
        <v>4.8</v>
      </c>
      <c r="P34" s="375">
        <f t="shared" si="3"/>
        <v>7.68</v>
      </c>
      <c r="Q34" s="410">
        <f t="shared" si="4"/>
        <v>4.32</v>
      </c>
      <c r="R34" s="410">
        <f t="shared" si="5"/>
        <v>5.833846153846154</v>
      </c>
      <c r="S34" s="388" t="s">
        <v>8</v>
      </c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</row>
    <row r="35" spans="1:19" ht="33" customHeight="1">
      <c r="A35" s="389" t="s">
        <v>51</v>
      </c>
      <c r="B35" s="371" t="s">
        <v>19</v>
      </c>
      <c r="C35" s="412" t="s">
        <v>8</v>
      </c>
      <c r="D35" s="413" t="s">
        <v>127</v>
      </c>
      <c r="E35" s="459" t="s">
        <v>8</v>
      </c>
      <c r="F35" s="417" t="s">
        <v>8</v>
      </c>
      <c r="G35" s="417">
        <v>6E-05</v>
      </c>
      <c r="H35" s="487" t="s">
        <v>8</v>
      </c>
      <c r="I35" s="484" t="s">
        <v>8</v>
      </c>
      <c r="J35" s="393" t="s">
        <v>133</v>
      </c>
      <c r="K35" s="415" t="s">
        <v>108</v>
      </c>
      <c r="L35" s="415" t="s">
        <v>8</v>
      </c>
      <c r="M35" s="415" t="s">
        <v>8</v>
      </c>
      <c r="N35" s="392" t="s">
        <v>108</v>
      </c>
      <c r="O35" s="415" t="s">
        <v>8</v>
      </c>
      <c r="P35" s="416">
        <v>0.0001</v>
      </c>
      <c r="Q35" s="414" t="s">
        <v>108</v>
      </c>
      <c r="R35" s="414">
        <v>0.0001</v>
      </c>
      <c r="S35" s="388" t="s">
        <v>116</v>
      </c>
    </row>
    <row r="36" spans="1:19" ht="33" customHeight="1">
      <c r="A36" s="389" t="s">
        <v>87</v>
      </c>
      <c r="B36" s="371" t="s">
        <v>19</v>
      </c>
      <c r="C36" s="408" t="s">
        <v>8</v>
      </c>
      <c r="D36" s="409" t="s">
        <v>8</v>
      </c>
      <c r="E36" s="458" t="s">
        <v>8</v>
      </c>
      <c r="F36" s="409" t="s">
        <v>8</v>
      </c>
      <c r="G36" s="409"/>
      <c r="H36" s="488" t="s">
        <v>8</v>
      </c>
      <c r="I36" s="484" t="s">
        <v>8</v>
      </c>
      <c r="J36" s="393"/>
      <c r="K36" s="392" t="s">
        <v>8</v>
      </c>
      <c r="L36" s="392" t="s">
        <v>8</v>
      </c>
      <c r="M36" s="392"/>
      <c r="N36" s="392" t="s">
        <v>8</v>
      </c>
      <c r="O36" s="392" t="s">
        <v>8</v>
      </c>
      <c r="P36" s="375" t="s">
        <v>8</v>
      </c>
      <c r="Q36" s="410" t="s">
        <v>8</v>
      </c>
      <c r="R36" s="410" t="s">
        <v>8</v>
      </c>
      <c r="S36" s="388" t="s">
        <v>117</v>
      </c>
    </row>
    <row r="37" spans="1:26" ht="33" customHeight="1">
      <c r="A37" s="389" t="s">
        <v>53</v>
      </c>
      <c r="B37" s="371" t="s">
        <v>19</v>
      </c>
      <c r="C37" s="408" t="s">
        <v>8</v>
      </c>
      <c r="D37" s="409" t="s">
        <v>108</v>
      </c>
      <c r="E37" s="458" t="s">
        <v>8</v>
      </c>
      <c r="F37" s="409" t="s">
        <v>8</v>
      </c>
      <c r="G37" s="409" t="s">
        <v>108</v>
      </c>
      <c r="H37" s="488" t="s">
        <v>8</v>
      </c>
      <c r="I37" s="484" t="s">
        <v>8</v>
      </c>
      <c r="J37" s="393" t="s">
        <v>108</v>
      </c>
      <c r="K37" s="393" t="s">
        <v>108</v>
      </c>
      <c r="L37" s="393" t="s">
        <v>8</v>
      </c>
      <c r="M37" s="392" t="s">
        <v>8</v>
      </c>
      <c r="N37" s="392" t="s">
        <v>108</v>
      </c>
      <c r="O37" s="392" t="s">
        <v>8</v>
      </c>
      <c r="P37" s="375" t="s">
        <v>108</v>
      </c>
      <c r="Q37" s="410" t="s">
        <v>108</v>
      </c>
      <c r="R37" s="410" t="s">
        <v>108</v>
      </c>
      <c r="S37" s="388" t="s">
        <v>118</v>
      </c>
      <c r="Z37" s="349" t="s">
        <v>45</v>
      </c>
    </row>
    <row r="38" spans="1:19" ht="33" customHeight="1">
      <c r="A38" s="389" t="s">
        <v>54</v>
      </c>
      <c r="B38" s="371" t="s">
        <v>19</v>
      </c>
      <c r="C38" s="408" t="s">
        <v>8</v>
      </c>
      <c r="D38" s="409" t="s">
        <v>108</v>
      </c>
      <c r="E38" s="458" t="s">
        <v>8</v>
      </c>
      <c r="F38" s="409" t="s">
        <v>8</v>
      </c>
      <c r="G38" s="409" t="s">
        <v>128</v>
      </c>
      <c r="H38" s="488" t="s">
        <v>8</v>
      </c>
      <c r="I38" s="484" t="s">
        <v>8</v>
      </c>
      <c r="J38" s="393" t="s">
        <v>134</v>
      </c>
      <c r="K38" s="393" t="s">
        <v>134</v>
      </c>
      <c r="L38" s="393" t="s">
        <v>8</v>
      </c>
      <c r="M38" s="392" t="s">
        <v>8</v>
      </c>
      <c r="N38" s="392" t="s">
        <v>134</v>
      </c>
      <c r="O38" s="392" t="s">
        <v>8</v>
      </c>
      <c r="P38" s="375" t="s">
        <v>134</v>
      </c>
      <c r="Q38" s="410" t="s">
        <v>108</v>
      </c>
      <c r="R38" s="410" t="s">
        <v>134</v>
      </c>
      <c r="S38" s="388" t="s">
        <v>119</v>
      </c>
    </row>
    <row r="39" spans="1:19" ht="33" customHeight="1">
      <c r="A39" s="389" t="s">
        <v>55</v>
      </c>
      <c r="B39" s="371" t="s">
        <v>19</v>
      </c>
      <c r="C39" s="412"/>
      <c r="D39" s="417" t="s">
        <v>108</v>
      </c>
      <c r="E39" s="459" t="s">
        <v>8</v>
      </c>
      <c r="F39" s="417" t="s">
        <v>8</v>
      </c>
      <c r="G39" s="417">
        <v>0.0003</v>
      </c>
      <c r="H39" s="487" t="s">
        <v>8</v>
      </c>
      <c r="I39" s="503" t="s">
        <v>8</v>
      </c>
      <c r="J39" s="415">
        <v>0.0004</v>
      </c>
      <c r="K39" s="415">
        <v>0.0012</v>
      </c>
      <c r="L39" s="415" t="s">
        <v>8</v>
      </c>
      <c r="M39" s="415" t="s">
        <v>8</v>
      </c>
      <c r="N39" s="415">
        <v>0.001</v>
      </c>
      <c r="O39" s="415" t="s">
        <v>8</v>
      </c>
      <c r="P39" s="416">
        <f>MAX(C39:O39)</f>
        <v>0.0012</v>
      </c>
      <c r="Q39" s="414" t="s">
        <v>108</v>
      </c>
      <c r="R39" s="414">
        <f>AVERAGE(C39:O39)</f>
        <v>0.000725</v>
      </c>
      <c r="S39" s="388" t="s">
        <v>120</v>
      </c>
    </row>
    <row r="40" spans="1:19" ht="33" customHeight="1">
      <c r="A40" s="389" t="s">
        <v>56</v>
      </c>
      <c r="B40" s="371" t="s">
        <v>19</v>
      </c>
      <c r="C40" s="412" t="s">
        <v>8</v>
      </c>
      <c r="D40" s="417">
        <v>0.0009</v>
      </c>
      <c r="E40" s="459" t="s">
        <v>8</v>
      </c>
      <c r="F40" s="417" t="s">
        <v>8</v>
      </c>
      <c r="G40" s="417">
        <v>0.0004</v>
      </c>
      <c r="H40" s="487" t="s">
        <v>8</v>
      </c>
      <c r="I40" s="503" t="s">
        <v>8</v>
      </c>
      <c r="J40" s="415">
        <v>0.0005</v>
      </c>
      <c r="K40" s="415">
        <v>0.0006</v>
      </c>
      <c r="L40" s="415" t="s">
        <v>8</v>
      </c>
      <c r="M40" s="415" t="s">
        <v>8</v>
      </c>
      <c r="N40" s="415">
        <v>0.001</v>
      </c>
      <c r="O40" s="415" t="s">
        <v>8</v>
      </c>
      <c r="P40" s="416">
        <f>MAX(C40:O40)</f>
        <v>0.001</v>
      </c>
      <c r="Q40" s="414">
        <f>MIN(C40:O40)</f>
        <v>0.0004</v>
      </c>
      <c r="R40" s="414">
        <f>AVERAGE(C40:O40)</f>
        <v>0.0006799999999999999</v>
      </c>
      <c r="S40" s="388" t="s">
        <v>120</v>
      </c>
    </row>
    <row r="41" spans="1:19" ht="33" customHeight="1">
      <c r="A41" s="389" t="s">
        <v>57</v>
      </c>
      <c r="B41" s="371" t="s">
        <v>19</v>
      </c>
      <c r="C41" s="418" t="s">
        <v>8</v>
      </c>
      <c r="D41" s="419">
        <v>0.00013</v>
      </c>
      <c r="E41" s="460" t="s">
        <v>8</v>
      </c>
      <c r="F41" s="419" t="s">
        <v>8</v>
      </c>
      <c r="G41" s="419">
        <v>1E-05</v>
      </c>
      <c r="H41" s="489" t="s">
        <v>8</v>
      </c>
      <c r="I41" s="504" t="s">
        <v>8</v>
      </c>
      <c r="J41" s="421" t="s">
        <v>108</v>
      </c>
      <c r="K41" s="421">
        <v>7E-05</v>
      </c>
      <c r="L41" s="421" t="s">
        <v>8</v>
      </c>
      <c r="M41" s="421" t="s">
        <v>8</v>
      </c>
      <c r="N41" s="421" t="s">
        <v>108</v>
      </c>
      <c r="O41" s="421" t="s">
        <v>8</v>
      </c>
      <c r="P41" s="422">
        <f>MAX(C41:O41)</f>
        <v>0.00013</v>
      </c>
      <c r="Q41" s="420" t="s">
        <v>108</v>
      </c>
      <c r="R41" s="420">
        <f>AVERAGE(C41:O41)</f>
        <v>7E-05</v>
      </c>
      <c r="S41" s="388" t="s">
        <v>121</v>
      </c>
    </row>
    <row r="42" spans="1:25" ht="33" customHeight="1">
      <c r="A42" s="843" t="s">
        <v>88</v>
      </c>
      <c r="B42" s="844" t="s">
        <v>19</v>
      </c>
      <c r="C42" s="845">
        <v>4.5</v>
      </c>
      <c r="D42" s="846">
        <v>4.5</v>
      </c>
      <c r="E42" s="847">
        <v>7</v>
      </c>
      <c r="F42" s="848">
        <v>6.1</v>
      </c>
      <c r="G42" s="846">
        <v>4.7</v>
      </c>
      <c r="H42" s="849">
        <v>3</v>
      </c>
      <c r="I42" s="850">
        <v>4.1</v>
      </c>
      <c r="J42" s="851">
        <v>3.5</v>
      </c>
      <c r="K42" s="851">
        <v>5</v>
      </c>
      <c r="L42" s="851">
        <v>5</v>
      </c>
      <c r="M42" s="851">
        <v>4.5</v>
      </c>
      <c r="N42" s="851">
        <v>3.1</v>
      </c>
      <c r="O42" s="851">
        <v>3.4</v>
      </c>
      <c r="P42" s="852">
        <f>MAX(C42:O42)</f>
        <v>7</v>
      </c>
      <c r="Q42" s="853">
        <f>MIN(C42:O42)</f>
        <v>3</v>
      </c>
      <c r="R42" s="853">
        <f>AVERAGE(C42:O42)</f>
        <v>4.492307692307692</v>
      </c>
      <c r="S42" s="844" t="s">
        <v>8</v>
      </c>
      <c r="Y42" s="349" t="s">
        <v>45</v>
      </c>
    </row>
    <row r="43" spans="1:19" ht="33" customHeight="1" hidden="1">
      <c r="A43" s="389" t="s">
        <v>89</v>
      </c>
      <c r="B43" s="371" t="s">
        <v>19</v>
      </c>
      <c r="C43" s="408"/>
      <c r="D43" s="409"/>
      <c r="E43" s="458"/>
      <c r="F43" s="476"/>
      <c r="G43" s="409"/>
      <c r="H43" s="488"/>
      <c r="I43" s="486" t="s">
        <v>8</v>
      </c>
      <c r="J43" s="392"/>
      <c r="K43" s="392"/>
      <c r="L43" s="392"/>
      <c r="M43" s="392"/>
      <c r="N43" s="392"/>
      <c r="O43" s="392"/>
      <c r="P43" s="375" t="s">
        <v>8</v>
      </c>
      <c r="Q43" s="410" t="s">
        <v>8</v>
      </c>
      <c r="R43" s="410" t="s">
        <v>8</v>
      </c>
      <c r="S43" s="371" t="s">
        <v>45</v>
      </c>
    </row>
    <row r="44" spans="1:19" ht="33" customHeight="1">
      <c r="A44" s="399" t="s">
        <v>39</v>
      </c>
      <c r="B44" s="371" t="s">
        <v>19</v>
      </c>
      <c r="C44" s="377">
        <v>3.3</v>
      </c>
      <c r="D44" s="378">
        <v>3.7</v>
      </c>
      <c r="E44" s="453">
        <v>1.74</v>
      </c>
      <c r="F44" s="471">
        <v>2.56</v>
      </c>
      <c r="G44" s="378">
        <v>3.72</v>
      </c>
      <c r="H44" s="499">
        <v>3.64</v>
      </c>
      <c r="I44" s="481">
        <v>4.07</v>
      </c>
      <c r="J44" s="380">
        <v>2.82</v>
      </c>
      <c r="K44" s="380">
        <v>0.45</v>
      </c>
      <c r="L44" s="380">
        <v>3.37</v>
      </c>
      <c r="M44" s="380">
        <v>4.1</v>
      </c>
      <c r="N44" s="380">
        <v>4.69</v>
      </c>
      <c r="O44" s="380">
        <v>3.1</v>
      </c>
      <c r="P44" s="381">
        <f aca="true" t="shared" si="6" ref="P44:P50">MAX(C44:O44)</f>
        <v>4.69</v>
      </c>
      <c r="Q44" s="379">
        <f aca="true" t="shared" si="7" ref="Q44:Q50">MIN(C44:O44)</f>
        <v>0.45</v>
      </c>
      <c r="R44" s="379">
        <f aca="true" t="shared" si="8" ref="R44:R50">AVERAGE(C44:O44)</f>
        <v>3.1738461538461538</v>
      </c>
      <c r="S44" s="411" t="s">
        <v>132</v>
      </c>
    </row>
    <row r="45" spans="1:19" ht="33" customHeight="1">
      <c r="A45" s="389" t="s">
        <v>40</v>
      </c>
      <c r="B45" s="371" t="s">
        <v>19</v>
      </c>
      <c r="C45" s="377">
        <v>1.1</v>
      </c>
      <c r="D45" s="378">
        <v>0.7</v>
      </c>
      <c r="E45" s="453">
        <v>1.8</v>
      </c>
      <c r="F45" s="471">
        <v>1.2</v>
      </c>
      <c r="G45" s="378">
        <v>1.8</v>
      </c>
      <c r="H45" s="499">
        <v>0.7</v>
      </c>
      <c r="I45" s="481">
        <v>1.6</v>
      </c>
      <c r="J45" s="380">
        <v>1</v>
      </c>
      <c r="K45" s="380">
        <v>2.6</v>
      </c>
      <c r="L45" s="380">
        <v>2.1</v>
      </c>
      <c r="M45" s="380">
        <v>2</v>
      </c>
      <c r="N45" s="380">
        <v>2</v>
      </c>
      <c r="O45" s="380">
        <v>1.4</v>
      </c>
      <c r="P45" s="381">
        <f t="shared" si="6"/>
        <v>2.6</v>
      </c>
      <c r="Q45" s="379">
        <f t="shared" si="7"/>
        <v>0.7</v>
      </c>
      <c r="R45" s="379">
        <f t="shared" si="8"/>
        <v>1.5384615384615385</v>
      </c>
      <c r="S45" s="411" t="s">
        <v>122</v>
      </c>
    </row>
    <row r="46" spans="1:19" ht="33" customHeight="1">
      <c r="A46" s="389" t="s">
        <v>41</v>
      </c>
      <c r="B46" s="388" t="s">
        <v>90</v>
      </c>
      <c r="C46" s="394">
        <v>3500</v>
      </c>
      <c r="D46" s="395">
        <v>1300</v>
      </c>
      <c r="E46" s="454">
        <v>1300</v>
      </c>
      <c r="F46" s="474">
        <v>2300</v>
      </c>
      <c r="G46" s="395">
        <v>4900</v>
      </c>
      <c r="H46" s="477">
        <v>7900</v>
      </c>
      <c r="I46" s="483">
        <v>7000</v>
      </c>
      <c r="J46" s="397">
        <v>17000</v>
      </c>
      <c r="K46" s="397">
        <v>92000</v>
      </c>
      <c r="L46" s="397">
        <v>4900</v>
      </c>
      <c r="M46" s="386">
        <v>7000</v>
      </c>
      <c r="N46" s="386">
        <v>4600</v>
      </c>
      <c r="O46" s="397">
        <v>1700</v>
      </c>
      <c r="P46" s="398">
        <f t="shared" si="6"/>
        <v>92000</v>
      </c>
      <c r="Q46" s="396">
        <f t="shared" si="7"/>
        <v>1300</v>
      </c>
      <c r="R46" s="396">
        <f t="shared" si="8"/>
        <v>11953.846153846154</v>
      </c>
      <c r="S46" s="423" t="s">
        <v>123</v>
      </c>
    </row>
    <row r="47" spans="1:19" ht="33" customHeight="1">
      <c r="A47" s="389" t="s">
        <v>42</v>
      </c>
      <c r="B47" s="388" t="s">
        <v>90</v>
      </c>
      <c r="C47" s="394">
        <v>1300</v>
      </c>
      <c r="D47" s="395">
        <v>1300</v>
      </c>
      <c r="E47" s="454">
        <v>200</v>
      </c>
      <c r="F47" s="474">
        <v>780</v>
      </c>
      <c r="G47" s="395">
        <v>4900</v>
      </c>
      <c r="H47" s="477">
        <v>3300</v>
      </c>
      <c r="I47" s="483">
        <v>1300</v>
      </c>
      <c r="J47" s="397">
        <v>2600</v>
      </c>
      <c r="K47" s="397">
        <v>54000</v>
      </c>
      <c r="L47" s="397">
        <v>1100</v>
      </c>
      <c r="M47" s="386">
        <v>680</v>
      </c>
      <c r="N47" s="386">
        <v>450</v>
      </c>
      <c r="O47" s="397">
        <v>400</v>
      </c>
      <c r="P47" s="398">
        <f t="shared" si="6"/>
        <v>54000</v>
      </c>
      <c r="Q47" s="396">
        <f t="shared" si="7"/>
        <v>200</v>
      </c>
      <c r="R47" s="396">
        <f t="shared" si="8"/>
        <v>5562.307692307692</v>
      </c>
      <c r="S47" s="423" t="s">
        <v>124</v>
      </c>
    </row>
    <row r="48" spans="1:19" ht="33" customHeight="1">
      <c r="A48" s="424" t="s">
        <v>97</v>
      </c>
      <c r="B48" s="425" t="s">
        <v>44</v>
      </c>
      <c r="C48" s="394">
        <v>21000</v>
      </c>
      <c r="D48" s="395">
        <v>6600</v>
      </c>
      <c r="E48" s="461">
        <v>12400</v>
      </c>
      <c r="F48" s="477">
        <v>5120</v>
      </c>
      <c r="G48" s="494">
        <v>1760</v>
      </c>
      <c r="H48" s="502">
        <v>880</v>
      </c>
      <c r="I48" s="490">
        <v>7600</v>
      </c>
      <c r="J48" s="426">
        <v>18960</v>
      </c>
      <c r="K48" s="426" t="s">
        <v>8</v>
      </c>
      <c r="L48" s="426">
        <v>5520</v>
      </c>
      <c r="M48" s="426">
        <v>2480</v>
      </c>
      <c r="N48" s="426">
        <v>2720</v>
      </c>
      <c r="O48" s="426">
        <v>17200</v>
      </c>
      <c r="P48" s="428">
        <f t="shared" si="6"/>
        <v>21000</v>
      </c>
      <c r="Q48" s="426">
        <f t="shared" si="7"/>
        <v>880</v>
      </c>
      <c r="R48" s="426">
        <f t="shared" si="8"/>
        <v>8520</v>
      </c>
      <c r="S48" s="425" t="s">
        <v>8</v>
      </c>
    </row>
    <row r="49" spans="1:19" ht="33" customHeight="1" thickBot="1">
      <c r="A49" s="429" t="s">
        <v>126</v>
      </c>
      <c r="B49" s="430" t="s">
        <v>44</v>
      </c>
      <c r="C49" s="431">
        <v>9700</v>
      </c>
      <c r="D49" s="432">
        <v>2200</v>
      </c>
      <c r="E49" s="462">
        <v>6000</v>
      </c>
      <c r="F49" s="478">
        <v>2320</v>
      </c>
      <c r="G49" s="495">
        <v>960</v>
      </c>
      <c r="H49" s="478">
        <v>800</v>
      </c>
      <c r="I49" s="491">
        <v>4560</v>
      </c>
      <c r="J49" s="433">
        <v>14960</v>
      </c>
      <c r="K49" s="433" t="s">
        <v>8</v>
      </c>
      <c r="L49" s="433">
        <v>4960</v>
      </c>
      <c r="M49" s="433">
        <v>1520</v>
      </c>
      <c r="N49" s="433">
        <v>1360</v>
      </c>
      <c r="O49" s="433">
        <v>9840</v>
      </c>
      <c r="P49" s="435">
        <f>MAX(C49:O49)</f>
        <v>14960</v>
      </c>
      <c r="Q49" s="433">
        <f>MIN(C49:O49)</f>
        <v>800</v>
      </c>
      <c r="R49" s="436">
        <f>AVERAGE(C49:O49)</f>
        <v>4931.666666666667</v>
      </c>
      <c r="S49" s="430" t="s">
        <v>129</v>
      </c>
    </row>
    <row r="50" spans="1:26" ht="33" customHeight="1" hidden="1" thickBot="1">
      <c r="A50" s="437" t="s">
        <v>95</v>
      </c>
      <c r="B50" s="438" t="s">
        <v>96</v>
      </c>
      <c r="C50" s="439"/>
      <c r="D50" s="440" t="s">
        <v>8</v>
      </c>
      <c r="E50" s="440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2">
        <f t="shared" si="6"/>
        <v>0</v>
      </c>
      <c r="Q50" s="441">
        <f t="shared" si="7"/>
        <v>0</v>
      </c>
      <c r="R50" s="441" t="e">
        <f t="shared" si="8"/>
        <v>#DIV/0!</v>
      </c>
      <c r="S50" s="443" t="s">
        <v>8</v>
      </c>
      <c r="Z50" s="349" t="s">
        <v>8</v>
      </c>
    </row>
    <row r="51" spans="1:19" ht="33" customHeight="1">
      <c r="A51" s="444" t="s">
        <v>106</v>
      </c>
      <c r="B51" s="445"/>
      <c r="C51" s="446"/>
      <c r="D51" s="446"/>
      <c r="E51" s="446"/>
      <c r="F51" s="446"/>
      <c r="G51" s="446"/>
      <c r="H51" s="446"/>
      <c r="I51" s="446"/>
      <c r="K51" s="447"/>
      <c r="L51" s="447"/>
      <c r="N51" s="446"/>
      <c r="O51" s="446"/>
      <c r="P51" s="446"/>
      <c r="Q51" s="446"/>
      <c r="R51" s="446"/>
      <c r="S51" s="446"/>
    </row>
    <row r="52" spans="1:19" ht="33" customHeight="1">
      <c r="A52" s="444" t="s">
        <v>107</v>
      </c>
      <c r="B52" s="448"/>
      <c r="C52" s="448"/>
      <c r="D52" s="448"/>
      <c r="E52" s="448"/>
      <c r="F52" s="448"/>
      <c r="G52" s="448"/>
      <c r="H52" s="448"/>
      <c r="I52" s="448"/>
      <c r="J52" s="448" t="s">
        <v>45</v>
      </c>
      <c r="K52" s="448"/>
      <c r="L52" s="448"/>
      <c r="M52" s="448"/>
      <c r="N52" s="448"/>
      <c r="O52" s="448"/>
      <c r="P52" s="448"/>
      <c r="Q52" s="448"/>
      <c r="R52" s="448"/>
      <c r="S52" s="449"/>
    </row>
    <row r="53" spans="1:24" ht="33" customHeight="1">
      <c r="A53" s="468" t="s">
        <v>130</v>
      </c>
      <c r="B53" s="468"/>
      <c r="C53" s="468" t="s">
        <v>131</v>
      </c>
      <c r="D53" s="468"/>
      <c r="E53" s="468"/>
      <c r="F53" s="468"/>
      <c r="G53" s="450"/>
      <c r="H53" s="450"/>
      <c r="I53" s="505"/>
      <c r="J53" s="450"/>
      <c r="K53" s="450"/>
      <c r="L53" s="450"/>
      <c r="M53" s="450"/>
      <c r="N53" s="450"/>
      <c r="O53" s="450"/>
      <c r="P53" s="450"/>
      <c r="Q53" s="450"/>
      <c r="X53" s="349" t="s">
        <v>45</v>
      </c>
    </row>
    <row r="54" spans="1:17" ht="24" customHeight="1">
      <c r="A54" s="450" t="s">
        <v>136</v>
      </c>
      <c r="B54" s="450"/>
      <c r="C54" s="450"/>
      <c r="D54" s="450"/>
      <c r="E54" s="450"/>
      <c r="F54" s="450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50"/>
    </row>
    <row r="55" spans="1:17" ht="24" customHeight="1">
      <c r="A55" s="450"/>
      <c r="B55" s="450"/>
      <c r="C55" s="450"/>
      <c r="D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50"/>
    </row>
    <row r="56" ht="24" customHeight="1">
      <c r="R56" s="349" t="s">
        <v>45</v>
      </c>
    </row>
    <row r="57" ht="24" customHeight="1">
      <c r="P57" s="349" t="s">
        <v>45</v>
      </c>
    </row>
    <row r="58" ht="24" customHeight="1">
      <c r="Q58" s="349" t="s">
        <v>45</v>
      </c>
    </row>
    <row r="60" ht="24" customHeight="1">
      <c r="L60" s="349" t="s">
        <v>45</v>
      </c>
    </row>
    <row r="64" spans="8:21" ht="24" customHeight="1">
      <c r="H64" s="349" t="s">
        <v>45</v>
      </c>
      <c r="U64" s="349" t="s">
        <v>45</v>
      </c>
    </row>
    <row r="65" ht="24" customHeight="1">
      <c r="R65" s="349" t="s">
        <v>45</v>
      </c>
    </row>
    <row r="72" ht="24" customHeight="1">
      <c r="I72" s="349" t="s">
        <v>45</v>
      </c>
    </row>
    <row r="75" ht="24" customHeight="1">
      <c r="Q75" s="349" t="s">
        <v>45</v>
      </c>
    </row>
    <row r="77" ht="24" customHeight="1">
      <c r="E77" s="465"/>
    </row>
    <row r="78" ht="24" customHeight="1">
      <c r="E78" s="466"/>
    </row>
    <row r="79" ht="24" customHeight="1">
      <c r="E79" s="466"/>
    </row>
    <row r="80" spans="5:7" ht="24" customHeight="1">
      <c r="E80" s="466"/>
      <c r="G80" s="349" t="s">
        <v>45</v>
      </c>
    </row>
    <row r="81" spans="5:6" ht="24" customHeight="1">
      <c r="E81" s="465"/>
      <c r="F81" s="349" t="s">
        <v>45</v>
      </c>
    </row>
    <row r="82" ht="24" customHeight="1">
      <c r="E82" s="465"/>
    </row>
    <row r="83" ht="24" customHeight="1">
      <c r="E83" s="467"/>
    </row>
  </sheetData>
  <sheetProtection/>
  <mergeCells count="1">
    <mergeCell ref="K4:L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4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0"/>
  <sheetViews>
    <sheetView zoomScale="70" zoomScaleNormal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45" sqref="J45"/>
    </sheetView>
  </sheetViews>
  <sheetFormatPr defaultColWidth="8.00390625" defaultRowHeight="24" customHeight="1"/>
  <cols>
    <col min="1" max="1" width="27.421875" style="349" customWidth="1"/>
    <col min="2" max="2" width="16.7109375" style="349" customWidth="1"/>
    <col min="3" max="3" width="16.00390625" style="349" customWidth="1"/>
    <col min="4" max="4" width="14.421875" style="349" customWidth="1"/>
    <col min="5" max="5" width="14.140625" style="349" customWidth="1"/>
    <col min="6" max="6" width="14.00390625" style="349" customWidth="1"/>
    <col min="7" max="7" width="16.00390625" style="349" customWidth="1"/>
    <col min="8" max="8" width="14.00390625" style="349" customWidth="1"/>
    <col min="9" max="9" width="13.7109375" style="349" customWidth="1"/>
    <col min="10" max="10" width="14.00390625" style="349" customWidth="1"/>
    <col min="11" max="11" width="13.421875" style="349" customWidth="1"/>
    <col min="12" max="12" width="14.7109375" style="349" customWidth="1"/>
    <col min="13" max="13" width="13.421875" style="349" customWidth="1"/>
    <col min="14" max="14" width="14.421875" style="349" customWidth="1"/>
    <col min="15" max="17" width="11.421875" style="349" customWidth="1"/>
    <col min="18" max="18" width="18.421875" style="349" customWidth="1"/>
    <col min="19" max="16384" width="8.00390625" style="349" customWidth="1"/>
  </cols>
  <sheetData>
    <row r="1" ht="28.5" customHeight="1">
      <c r="A1" s="348" t="s">
        <v>105</v>
      </c>
    </row>
    <row r="2" spans="1:2" ht="24" customHeight="1" hidden="1">
      <c r="A2" s="350" t="s">
        <v>78</v>
      </c>
      <c r="B2" s="351" t="s">
        <v>49</v>
      </c>
    </row>
    <row r="3" ht="45.75" customHeight="1" thickBot="1">
      <c r="A3" s="348"/>
    </row>
    <row r="4" spans="1:18" ht="45.75" customHeight="1" thickBot="1">
      <c r="A4" s="537" t="s">
        <v>0</v>
      </c>
      <c r="B4" s="538" t="s">
        <v>1</v>
      </c>
      <c r="C4" s="539">
        <v>40817</v>
      </c>
      <c r="D4" s="540" t="s">
        <v>137</v>
      </c>
      <c r="E4" s="541">
        <v>40878</v>
      </c>
      <c r="F4" s="542">
        <v>40909</v>
      </c>
      <c r="G4" s="540">
        <v>40940</v>
      </c>
      <c r="H4" s="542">
        <v>40969</v>
      </c>
      <c r="I4" s="540">
        <v>41000</v>
      </c>
      <c r="J4" s="542">
        <v>41030</v>
      </c>
      <c r="K4" s="542">
        <v>41063</v>
      </c>
      <c r="L4" s="542">
        <v>41091</v>
      </c>
      <c r="M4" s="540">
        <v>41122</v>
      </c>
      <c r="N4" s="540">
        <v>41153</v>
      </c>
      <c r="O4" s="543" t="s">
        <v>2</v>
      </c>
      <c r="P4" s="544" t="s">
        <v>3</v>
      </c>
      <c r="Q4" s="545" t="s">
        <v>4</v>
      </c>
      <c r="R4" s="546" t="s">
        <v>5</v>
      </c>
    </row>
    <row r="5" spans="1:18" ht="33" customHeight="1">
      <c r="A5" s="361" t="s">
        <v>80</v>
      </c>
      <c r="B5" s="362"/>
      <c r="C5" s="525">
        <v>40827</v>
      </c>
      <c r="D5" s="513"/>
      <c r="E5" s="513">
        <v>40891</v>
      </c>
      <c r="F5" s="514">
        <v>40919</v>
      </c>
      <c r="G5" s="514">
        <v>40947</v>
      </c>
      <c r="H5" s="517">
        <v>40973</v>
      </c>
      <c r="I5" s="513">
        <v>41003</v>
      </c>
      <c r="J5" s="365">
        <v>41031</v>
      </c>
      <c r="K5" s="365">
        <v>41071</v>
      </c>
      <c r="L5" s="365">
        <v>41100</v>
      </c>
      <c r="M5" s="365">
        <v>41135</v>
      </c>
      <c r="N5" s="366">
        <v>41163</v>
      </c>
      <c r="O5" s="367" t="s">
        <v>8</v>
      </c>
      <c r="P5" s="368" t="s">
        <v>8</v>
      </c>
      <c r="Q5" s="368" t="s">
        <v>8</v>
      </c>
      <c r="R5" s="369"/>
    </row>
    <row r="6" spans="1:18" ht="33" customHeight="1">
      <c r="A6" s="370" t="s">
        <v>58</v>
      </c>
      <c r="B6" s="371"/>
      <c r="C6" s="526">
        <v>13.56</v>
      </c>
      <c r="D6" s="374"/>
      <c r="E6" s="374">
        <v>10.15</v>
      </c>
      <c r="F6" s="515">
        <v>10.3</v>
      </c>
      <c r="G6" s="374">
        <v>9.48</v>
      </c>
      <c r="H6" s="518">
        <v>9.25</v>
      </c>
      <c r="I6" s="374">
        <v>14.08</v>
      </c>
      <c r="J6" s="374">
        <v>10.02</v>
      </c>
      <c r="K6" s="374">
        <v>9.45</v>
      </c>
      <c r="L6" s="374">
        <v>9.45</v>
      </c>
      <c r="M6" s="374">
        <v>9.45</v>
      </c>
      <c r="N6" s="374">
        <v>9.45</v>
      </c>
      <c r="O6" s="375" t="s">
        <v>8</v>
      </c>
      <c r="P6" s="376" t="s">
        <v>8</v>
      </c>
      <c r="Q6" s="376" t="s">
        <v>8</v>
      </c>
      <c r="R6" s="371"/>
    </row>
    <row r="7" spans="1:18" ht="33" customHeight="1">
      <c r="A7" s="370" t="s">
        <v>61</v>
      </c>
      <c r="B7" s="371" t="s">
        <v>59</v>
      </c>
      <c r="C7" s="527">
        <v>29.96</v>
      </c>
      <c r="D7" s="380"/>
      <c r="E7" s="380">
        <v>20.4</v>
      </c>
      <c r="F7" s="509">
        <v>27.3</v>
      </c>
      <c r="G7" s="380">
        <v>27.2</v>
      </c>
      <c r="H7" s="519">
        <v>28.5</v>
      </c>
      <c r="I7" s="380">
        <v>27.7</v>
      </c>
      <c r="J7" s="380">
        <v>30.2</v>
      </c>
      <c r="K7" s="380">
        <v>23.9</v>
      </c>
      <c r="L7" s="380">
        <v>32.1</v>
      </c>
      <c r="M7" s="380">
        <v>26</v>
      </c>
      <c r="N7" s="380">
        <v>26.7</v>
      </c>
      <c r="O7" s="381">
        <f>MAX(C7:N7)</f>
        <v>32.1</v>
      </c>
      <c r="P7" s="379">
        <f>MIN(C7:N7)</f>
        <v>20.4</v>
      </c>
      <c r="Q7" s="379">
        <f>AVERAGE(C7:N7)</f>
        <v>27.269090909090906</v>
      </c>
      <c r="R7" s="382" t="s">
        <v>8</v>
      </c>
    </row>
    <row r="8" spans="1:18" ht="33" customHeight="1">
      <c r="A8" s="370" t="s">
        <v>6</v>
      </c>
      <c r="B8" s="371" t="s">
        <v>7</v>
      </c>
      <c r="C8" s="528">
        <v>20</v>
      </c>
      <c r="D8" s="386"/>
      <c r="E8" s="386">
        <v>18</v>
      </c>
      <c r="F8" s="508">
        <v>12</v>
      </c>
      <c r="G8" s="516">
        <v>8</v>
      </c>
      <c r="H8" s="520">
        <v>6</v>
      </c>
      <c r="I8" s="386">
        <v>8</v>
      </c>
      <c r="J8" s="386">
        <v>7</v>
      </c>
      <c r="K8" s="386">
        <v>8</v>
      </c>
      <c r="L8" s="386">
        <v>12</v>
      </c>
      <c r="M8" s="386">
        <v>15</v>
      </c>
      <c r="N8" s="386">
        <v>12</v>
      </c>
      <c r="O8" s="387">
        <f>MAX(C8:N8)</f>
        <v>20</v>
      </c>
      <c r="P8" s="385">
        <f>MIN(C8:N8)</f>
        <v>6</v>
      </c>
      <c r="Q8" s="385">
        <f>AVERAGE(C8:N8)</f>
        <v>11.454545454545455</v>
      </c>
      <c r="R8" s="388" t="s">
        <v>8</v>
      </c>
    </row>
    <row r="9" spans="1:18" ht="33" customHeight="1">
      <c r="A9" s="389" t="s">
        <v>9</v>
      </c>
      <c r="B9" s="371"/>
      <c r="C9" s="529" t="s">
        <v>46</v>
      </c>
      <c r="D9" s="393"/>
      <c r="E9" s="393" t="s">
        <v>46</v>
      </c>
      <c r="F9" s="507" t="s">
        <v>46</v>
      </c>
      <c r="G9" s="392" t="s">
        <v>11</v>
      </c>
      <c r="H9" s="506" t="s">
        <v>11</v>
      </c>
      <c r="I9" s="393" t="s">
        <v>46</v>
      </c>
      <c r="J9" s="393" t="s">
        <v>11</v>
      </c>
      <c r="K9" s="393" t="s">
        <v>46</v>
      </c>
      <c r="L9" s="393" t="s">
        <v>11</v>
      </c>
      <c r="M9" s="376" t="s">
        <v>11</v>
      </c>
      <c r="N9" s="393" t="s">
        <v>46</v>
      </c>
      <c r="O9" s="381" t="s">
        <v>8</v>
      </c>
      <c r="P9" s="379" t="s">
        <v>8</v>
      </c>
      <c r="Q9" s="379" t="s">
        <v>8</v>
      </c>
      <c r="R9" s="388" t="s">
        <v>8</v>
      </c>
    </row>
    <row r="10" spans="1:41" ht="33" customHeight="1">
      <c r="A10" s="389" t="s">
        <v>12</v>
      </c>
      <c r="B10" s="371" t="s">
        <v>13</v>
      </c>
      <c r="C10" s="528">
        <v>30.5</v>
      </c>
      <c r="D10" s="386"/>
      <c r="E10" s="386">
        <v>32.4</v>
      </c>
      <c r="F10" s="508">
        <v>38.9</v>
      </c>
      <c r="G10" s="392">
        <v>24.4</v>
      </c>
      <c r="H10" s="520">
        <v>22.9</v>
      </c>
      <c r="I10" s="386">
        <v>35.2</v>
      </c>
      <c r="J10" s="386">
        <v>16.9</v>
      </c>
      <c r="K10" s="386">
        <v>83.4</v>
      </c>
      <c r="L10" s="386">
        <v>51.8</v>
      </c>
      <c r="M10" s="386">
        <v>58</v>
      </c>
      <c r="N10" s="386">
        <v>156</v>
      </c>
      <c r="O10" s="387">
        <f aca="true" t="shared" si="0" ref="O10:O26">MAX(C10:N10)</f>
        <v>156</v>
      </c>
      <c r="P10" s="385">
        <f aca="true" t="shared" si="1" ref="P10:P26">MIN(C10:N10)</f>
        <v>16.9</v>
      </c>
      <c r="Q10" s="385">
        <f aca="true" t="shared" si="2" ref="Q10:Q26">AVERAGE(C10:N10)</f>
        <v>50.036363636363646</v>
      </c>
      <c r="R10" s="382" t="s">
        <v>8</v>
      </c>
      <c r="S10" s="351" t="s">
        <v>45</v>
      </c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</row>
    <row r="11" spans="1:41" ht="33" customHeight="1">
      <c r="A11" s="389" t="s">
        <v>14</v>
      </c>
      <c r="B11" s="371"/>
      <c r="C11" s="530">
        <v>7.51</v>
      </c>
      <c r="D11" s="380"/>
      <c r="E11" s="380">
        <v>7.45</v>
      </c>
      <c r="F11" s="509">
        <v>7.21</v>
      </c>
      <c r="G11" s="380">
        <v>7.28</v>
      </c>
      <c r="H11" s="519">
        <v>7.62</v>
      </c>
      <c r="I11" s="380">
        <v>7.41</v>
      </c>
      <c r="J11" s="380">
        <v>7.55</v>
      </c>
      <c r="K11" s="380">
        <v>7.44</v>
      </c>
      <c r="L11" s="380">
        <v>7.31</v>
      </c>
      <c r="M11" s="380">
        <v>7.76</v>
      </c>
      <c r="N11" s="380">
        <v>7.6</v>
      </c>
      <c r="O11" s="381">
        <f t="shared" si="0"/>
        <v>7.76</v>
      </c>
      <c r="P11" s="379">
        <f t="shared" si="1"/>
        <v>7.21</v>
      </c>
      <c r="Q11" s="379">
        <f t="shared" si="2"/>
        <v>7.467272727272728</v>
      </c>
      <c r="R11" s="371" t="s">
        <v>15</v>
      </c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</row>
    <row r="12" spans="1:41" ht="33" customHeight="1">
      <c r="A12" s="389" t="s">
        <v>111</v>
      </c>
      <c r="B12" s="371" t="s">
        <v>112</v>
      </c>
      <c r="C12" s="531">
        <v>215</v>
      </c>
      <c r="D12" s="397"/>
      <c r="E12" s="397">
        <v>240</v>
      </c>
      <c r="F12" s="512">
        <v>264</v>
      </c>
      <c r="G12" s="397">
        <v>227</v>
      </c>
      <c r="H12" s="521">
        <v>206</v>
      </c>
      <c r="I12" s="397">
        <v>264</v>
      </c>
      <c r="J12" s="397">
        <v>266</v>
      </c>
      <c r="K12" s="397">
        <v>237</v>
      </c>
      <c r="L12" s="397">
        <v>302</v>
      </c>
      <c r="M12" s="397">
        <v>256</v>
      </c>
      <c r="N12" s="397">
        <v>202</v>
      </c>
      <c r="O12" s="398">
        <f t="shared" si="0"/>
        <v>302</v>
      </c>
      <c r="P12" s="396">
        <f t="shared" si="1"/>
        <v>202</v>
      </c>
      <c r="Q12" s="396">
        <f t="shared" si="2"/>
        <v>243.54545454545453</v>
      </c>
      <c r="R12" s="388" t="s">
        <v>8</v>
      </c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</row>
    <row r="13" spans="1:41" ht="33" customHeight="1">
      <c r="A13" s="389" t="s">
        <v>18</v>
      </c>
      <c r="B13" s="371" t="s">
        <v>19</v>
      </c>
      <c r="C13" s="528">
        <v>86</v>
      </c>
      <c r="D13" s="386"/>
      <c r="E13" s="386">
        <v>102</v>
      </c>
      <c r="F13" s="508">
        <v>96</v>
      </c>
      <c r="G13" s="386">
        <v>76</v>
      </c>
      <c r="H13" s="520">
        <v>84</v>
      </c>
      <c r="I13" s="386">
        <v>97</v>
      </c>
      <c r="J13" s="386">
        <v>95</v>
      </c>
      <c r="K13" s="386">
        <v>83</v>
      </c>
      <c r="L13" s="386">
        <v>91</v>
      </c>
      <c r="M13" s="386">
        <v>93</v>
      </c>
      <c r="N13" s="386">
        <v>79</v>
      </c>
      <c r="O13" s="387">
        <f t="shared" si="0"/>
        <v>102</v>
      </c>
      <c r="P13" s="385">
        <f t="shared" si="1"/>
        <v>76</v>
      </c>
      <c r="Q13" s="385">
        <f t="shared" si="2"/>
        <v>89.27272727272727</v>
      </c>
      <c r="R13" s="388" t="s">
        <v>8</v>
      </c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</row>
    <row r="14" spans="1:41" ht="33" customHeight="1">
      <c r="A14" s="399" t="s">
        <v>110</v>
      </c>
      <c r="B14" s="371" t="s">
        <v>19</v>
      </c>
      <c r="C14" s="529">
        <v>0</v>
      </c>
      <c r="D14" s="393"/>
      <c r="E14" s="393">
        <v>0</v>
      </c>
      <c r="F14" s="507">
        <v>0</v>
      </c>
      <c r="G14" s="393">
        <v>0</v>
      </c>
      <c r="H14" s="506">
        <v>0</v>
      </c>
      <c r="I14" s="393">
        <v>0</v>
      </c>
      <c r="J14" s="393">
        <v>0</v>
      </c>
      <c r="K14" s="393">
        <v>0</v>
      </c>
      <c r="L14" s="393">
        <v>0</v>
      </c>
      <c r="M14" s="393">
        <v>0</v>
      </c>
      <c r="N14" s="393">
        <v>0</v>
      </c>
      <c r="O14" s="400">
        <f t="shared" si="0"/>
        <v>0</v>
      </c>
      <c r="P14" s="376">
        <f t="shared" si="1"/>
        <v>0</v>
      </c>
      <c r="Q14" s="376">
        <f t="shared" si="2"/>
        <v>0</v>
      </c>
      <c r="R14" s="388" t="s">
        <v>8</v>
      </c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</row>
    <row r="15" spans="1:41" ht="33" customHeight="1">
      <c r="A15" s="389" t="s">
        <v>21</v>
      </c>
      <c r="B15" s="371" t="s">
        <v>19</v>
      </c>
      <c r="C15" s="531">
        <v>138</v>
      </c>
      <c r="D15" s="397"/>
      <c r="E15" s="397">
        <v>187</v>
      </c>
      <c r="F15" s="512">
        <v>193</v>
      </c>
      <c r="G15" s="397">
        <v>161</v>
      </c>
      <c r="H15" s="521">
        <v>146</v>
      </c>
      <c r="I15" s="397">
        <v>194</v>
      </c>
      <c r="J15" s="397">
        <v>183</v>
      </c>
      <c r="K15" s="397">
        <v>205</v>
      </c>
      <c r="L15" s="397">
        <v>230</v>
      </c>
      <c r="M15" s="397">
        <v>203</v>
      </c>
      <c r="N15" s="397">
        <v>241</v>
      </c>
      <c r="O15" s="398">
        <f t="shared" si="0"/>
        <v>241</v>
      </c>
      <c r="P15" s="396">
        <f t="shared" si="1"/>
        <v>138</v>
      </c>
      <c r="Q15" s="396">
        <f t="shared" si="2"/>
        <v>189.1818181818182</v>
      </c>
      <c r="R15" s="388" t="s">
        <v>8</v>
      </c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</row>
    <row r="16" spans="1:41" ht="33" customHeight="1">
      <c r="A16" s="389" t="s">
        <v>22</v>
      </c>
      <c r="B16" s="371" t="s">
        <v>19</v>
      </c>
      <c r="C16" s="531">
        <v>121</v>
      </c>
      <c r="D16" s="397"/>
      <c r="E16" s="397">
        <v>144</v>
      </c>
      <c r="F16" s="512">
        <v>158</v>
      </c>
      <c r="G16" s="397">
        <v>136</v>
      </c>
      <c r="H16" s="521">
        <v>124</v>
      </c>
      <c r="I16" s="397">
        <v>158</v>
      </c>
      <c r="J16" s="397">
        <v>160</v>
      </c>
      <c r="K16" s="397">
        <v>142</v>
      </c>
      <c r="L16" s="397">
        <v>181</v>
      </c>
      <c r="M16" s="397">
        <v>154</v>
      </c>
      <c r="N16" s="397">
        <v>121</v>
      </c>
      <c r="O16" s="398">
        <f t="shared" si="0"/>
        <v>181</v>
      </c>
      <c r="P16" s="396">
        <f t="shared" si="1"/>
        <v>121</v>
      </c>
      <c r="Q16" s="396">
        <f t="shared" si="2"/>
        <v>145.36363636363637</v>
      </c>
      <c r="R16" s="388" t="s">
        <v>8</v>
      </c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</row>
    <row r="17" spans="1:41" ht="33" customHeight="1">
      <c r="A17" s="389" t="s">
        <v>23</v>
      </c>
      <c r="B17" s="371" t="s">
        <v>19</v>
      </c>
      <c r="C17" s="529">
        <v>17</v>
      </c>
      <c r="D17" s="393"/>
      <c r="E17" s="393">
        <v>43</v>
      </c>
      <c r="F17" s="507">
        <v>35</v>
      </c>
      <c r="G17" s="393">
        <v>25</v>
      </c>
      <c r="H17" s="393">
        <v>22</v>
      </c>
      <c r="I17" s="393">
        <v>36</v>
      </c>
      <c r="J17" s="393">
        <v>23</v>
      </c>
      <c r="K17" s="393">
        <v>63</v>
      </c>
      <c r="L17" s="393">
        <v>49</v>
      </c>
      <c r="M17" s="393">
        <v>49</v>
      </c>
      <c r="N17" s="393">
        <v>120</v>
      </c>
      <c r="O17" s="400">
        <f t="shared" si="0"/>
        <v>120</v>
      </c>
      <c r="P17" s="376">
        <f t="shared" si="1"/>
        <v>17</v>
      </c>
      <c r="Q17" s="385">
        <f t="shared" si="2"/>
        <v>43.81818181818182</v>
      </c>
      <c r="R17" s="388" t="s">
        <v>8</v>
      </c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</row>
    <row r="18" spans="1:41" ht="33" customHeight="1">
      <c r="A18" s="389" t="s">
        <v>24</v>
      </c>
      <c r="B18" s="371" t="s">
        <v>19</v>
      </c>
      <c r="C18" s="528">
        <v>74</v>
      </c>
      <c r="D18" s="386"/>
      <c r="E18" s="386">
        <v>94</v>
      </c>
      <c r="F18" s="508">
        <v>90</v>
      </c>
      <c r="G18" s="386">
        <v>82</v>
      </c>
      <c r="H18" s="386">
        <v>80</v>
      </c>
      <c r="I18" s="386">
        <v>94</v>
      </c>
      <c r="J18" s="386">
        <v>94</v>
      </c>
      <c r="K18" s="386">
        <v>86</v>
      </c>
      <c r="L18" s="386">
        <v>100</v>
      </c>
      <c r="M18" s="386">
        <v>92</v>
      </c>
      <c r="N18" s="386">
        <v>74</v>
      </c>
      <c r="O18" s="387">
        <f t="shared" si="0"/>
        <v>100</v>
      </c>
      <c r="P18" s="385">
        <f t="shared" si="1"/>
        <v>74</v>
      </c>
      <c r="Q18" s="385">
        <f t="shared" si="2"/>
        <v>87.27272727272727</v>
      </c>
      <c r="R18" s="388" t="s">
        <v>8</v>
      </c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</row>
    <row r="19" spans="1:41" ht="33" customHeight="1">
      <c r="A19" s="389" t="s">
        <v>25</v>
      </c>
      <c r="B19" s="371" t="s">
        <v>19</v>
      </c>
      <c r="C19" s="529">
        <v>74</v>
      </c>
      <c r="D19" s="393"/>
      <c r="E19" s="393">
        <v>94</v>
      </c>
      <c r="F19" s="507">
        <v>90</v>
      </c>
      <c r="G19" s="393">
        <v>76</v>
      </c>
      <c r="H19" s="393">
        <v>80</v>
      </c>
      <c r="I19" s="393">
        <v>94</v>
      </c>
      <c r="J19" s="393">
        <v>94</v>
      </c>
      <c r="K19" s="393">
        <v>83</v>
      </c>
      <c r="L19" s="393">
        <v>91</v>
      </c>
      <c r="M19" s="393">
        <v>92</v>
      </c>
      <c r="N19" s="393">
        <v>74</v>
      </c>
      <c r="O19" s="400">
        <f t="shared" si="0"/>
        <v>94</v>
      </c>
      <c r="P19" s="376">
        <f t="shared" si="1"/>
        <v>74</v>
      </c>
      <c r="Q19" s="385">
        <f t="shared" si="2"/>
        <v>85.63636363636364</v>
      </c>
      <c r="R19" s="388" t="s">
        <v>8</v>
      </c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</row>
    <row r="20" spans="1:41" ht="33" customHeight="1">
      <c r="A20" s="389" t="s">
        <v>26</v>
      </c>
      <c r="B20" s="371" t="s">
        <v>19</v>
      </c>
      <c r="C20" s="529">
        <v>0</v>
      </c>
      <c r="D20" s="393"/>
      <c r="E20" s="393">
        <v>0</v>
      </c>
      <c r="F20" s="507">
        <v>0</v>
      </c>
      <c r="G20" s="393">
        <v>6</v>
      </c>
      <c r="H20" s="393">
        <v>0</v>
      </c>
      <c r="I20" s="393">
        <v>0</v>
      </c>
      <c r="J20" s="393">
        <v>0</v>
      </c>
      <c r="K20" s="393">
        <v>3</v>
      </c>
      <c r="L20" s="393">
        <v>9</v>
      </c>
      <c r="M20" s="393">
        <v>0</v>
      </c>
      <c r="N20" s="393">
        <v>0</v>
      </c>
      <c r="O20" s="400">
        <f t="shared" si="0"/>
        <v>9</v>
      </c>
      <c r="P20" s="376">
        <f t="shared" si="1"/>
        <v>0</v>
      </c>
      <c r="Q20" s="385">
        <f t="shared" si="2"/>
        <v>1.6363636363636365</v>
      </c>
      <c r="R20" s="388" t="s">
        <v>8</v>
      </c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</row>
    <row r="21" spans="1:41" ht="33" customHeight="1">
      <c r="A21" s="389" t="s">
        <v>27</v>
      </c>
      <c r="B21" s="371" t="s">
        <v>19</v>
      </c>
      <c r="C21" s="529">
        <v>5</v>
      </c>
      <c r="D21" s="393"/>
      <c r="E21" s="393">
        <v>11</v>
      </c>
      <c r="F21" s="507">
        <v>10</v>
      </c>
      <c r="G21" s="393">
        <v>7</v>
      </c>
      <c r="H21" s="393">
        <v>3</v>
      </c>
      <c r="I21" s="393">
        <v>9</v>
      </c>
      <c r="J21" s="393">
        <v>10</v>
      </c>
      <c r="K21" s="393">
        <v>11</v>
      </c>
      <c r="L21" s="393">
        <v>18</v>
      </c>
      <c r="M21" s="393">
        <v>9</v>
      </c>
      <c r="N21" s="393">
        <v>9</v>
      </c>
      <c r="O21" s="400">
        <f t="shared" si="0"/>
        <v>18</v>
      </c>
      <c r="P21" s="376">
        <f t="shared" si="1"/>
        <v>3</v>
      </c>
      <c r="Q21" s="385">
        <f t="shared" si="2"/>
        <v>9.272727272727273</v>
      </c>
      <c r="R21" s="388" t="s">
        <v>8</v>
      </c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</row>
    <row r="22" spans="1:41" ht="33" customHeight="1">
      <c r="A22" s="389" t="s">
        <v>28</v>
      </c>
      <c r="B22" s="371" t="s">
        <v>19</v>
      </c>
      <c r="C22" s="529">
        <v>1</v>
      </c>
      <c r="D22" s="393"/>
      <c r="E22" s="393">
        <v>5</v>
      </c>
      <c r="F22" s="507">
        <v>8</v>
      </c>
      <c r="G22" s="393">
        <v>18</v>
      </c>
      <c r="H22" s="393">
        <v>4</v>
      </c>
      <c r="I22" s="393">
        <v>8</v>
      </c>
      <c r="J22" s="393">
        <v>11</v>
      </c>
      <c r="K22" s="393">
        <v>14</v>
      </c>
      <c r="L22" s="393">
        <v>28</v>
      </c>
      <c r="M22" s="393">
        <v>8</v>
      </c>
      <c r="N22" s="393">
        <v>3</v>
      </c>
      <c r="O22" s="400">
        <f t="shared" si="0"/>
        <v>28</v>
      </c>
      <c r="P22" s="376">
        <f t="shared" si="1"/>
        <v>1</v>
      </c>
      <c r="Q22" s="385">
        <f t="shared" si="2"/>
        <v>9.818181818181818</v>
      </c>
      <c r="R22" s="388" t="s">
        <v>8</v>
      </c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</row>
    <row r="23" spans="1:41" ht="33" customHeight="1">
      <c r="A23" s="389" t="s">
        <v>29</v>
      </c>
      <c r="B23" s="371" t="s">
        <v>19</v>
      </c>
      <c r="C23" s="527">
        <v>5.55</v>
      </c>
      <c r="D23" s="380"/>
      <c r="E23" s="380">
        <v>6.72</v>
      </c>
      <c r="F23" s="509">
        <v>4.59</v>
      </c>
      <c r="G23" s="380">
        <v>2.61</v>
      </c>
      <c r="H23" s="380">
        <v>2.37</v>
      </c>
      <c r="I23" s="380">
        <v>3.2</v>
      </c>
      <c r="J23" s="380">
        <v>3.04</v>
      </c>
      <c r="K23" s="380">
        <v>4.16</v>
      </c>
      <c r="L23" s="380">
        <v>4.84</v>
      </c>
      <c r="M23" s="380">
        <v>4.1</v>
      </c>
      <c r="N23" s="380">
        <v>5.19</v>
      </c>
      <c r="O23" s="381">
        <f t="shared" si="0"/>
        <v>6.72</v>
      </c>
      <c r="P23" s="379">
        <f t="shared" si="1"/>
        <v>2.37</v>
      </c>
      <c r="Q23" s="379">
        <f t="shared" si="2"/>
        <v>4.215454545454545</v>
      </c>
      <c r="R23" s="388" t="s">
        <v>8</v>
      </c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</row>
    <row r="24" spans="1:41" ht="33" customHeight="1">
      <c r="A24" s="389" t="s">
        <v>30</v>
      </c>
      <c r="B24" s="371" t="s">
        <v>19</v>
      </c>
      <c r="C24" s="532">
        <v>0.17</v>
      </c>
      <c r="D24" s="404"/>
      <c r="E24" s="404">
        <v>0.01</v>
      </c>
      <c r="F24" s="510">
        <v>0.02</v>
      </c>
      <c r="G24" s="404">
        <v>0.03</v>
      </c>
      <c r="H24" s="404">
        <v>0.02</v>
      </c>
      <c r="I24" s="404">
        <v>0.02</v>
      </c>
      <c r="J24" s="404" t="s">
        <v>8</v>
      </c>
      <c r="K24" s="404" t="s">
        <v>8</v>
      </c>
      <c r="L24" s="404" t="s">
        <v>8</v>
      </c>
      <c r="M24" s="404" t="s">
        <v>8</v>
      </c>
      <c r="N24" s="404" t="s">
        <v>8</v>
      </c>
      <c r="O24" s="405">
        <f t="shared" si="0"/>
        <v>0.17</v>
      </c>
      <c r="P24" s="403">
        <f t="shared" si="1"/>
        <v>0.01</v>
      </c>
      <c r="Q24" s="403">
        <f t="shared" si="2"/>
        <v>0.045000000000000005</v>
      </c>
      <c r="R24" s="388" t="s">
        <v>113</v>
      </c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</row>
    <row r="25" spans="1:41" ht="33" customHeight="1">
      <c r="A25" s="399" t="s">
        <v>31</v>
      </c>
      <c r="B25" s="371" t="s">
        <v>19</v>
      </c>
      <c r="C25" s="532" t="s">
        <v>8</v>
      </c>
      <c r="D25" s="404"/>
      <c r="E25" s="404">
        <v>0.67</v>
      </c>
      <c r="F25" s="510">
        <v>0.37</v>
      </c>
      <c r="G25" s="404">
        <v>0.16</v>
      </c>
      <c r="H25" s="404">
        <v>0.08</v>
      </c>
      <c r="I25" s="404">
        <v>0.12</v>
      </c>
      <c r="J25" s="404">
        <v>0.02</v>
      </c>
      <c r="K25" s="404">
        <v>0.02</v>
      </c>
      <c r="L25" s="404">
        <v>0.02</v>
      </c>
      <c r="M25" s="404">
        <v>0.02</v>
      </c>
      <c r="N25" s="404">
        <v>0.02</v>
      </c>
      <c r="O25" s="405">
        <f t="shared" si="0"/>
        <v>0.67</v>
      </c>
      <c r="P25" s="403">
        <f t="shared" si="1"/>
        <v>0.02</v>
      </c>
      <c r="Q25" s="403">
        <f t="shared" si="2"/>
        <v>0.15</v>
      </c>
      <c r="R25" s="388" t="s">
        <v>8</v>
      </c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</row>
    <row r="26" spans="1:41" s="407" customFormat="1" ht="33" customHeight="1">
      <c r="A26" s="389" t="s">
        <v>32</v>
      </c>
      <c r="B26" s="371" t="s">
        <v>19</v>
      </c>
      <c r="C26" s="532" t="s">
        <v>8</v>
      </c>
      <c r="D26" s="404"/>
      <c r="E26" s="404">
        <v>0.462</v>
      </c>
      <c r="F26" s="510">
        <v>0.712</v>
      </c>
      <c r="G26" s="404">
        <v>0.979</v>
      </c>
      <c r="H26" s="404">
        <v>0.844</v>
      </c>
      <c r="I26" s="404">
        <v>0.458</v>
      </c>
      <c r="J26" s="404">
        <v>0.495</v>
      </c>
      <c r="K26" s="404">
        <v>0.604</v>
      </c>
      <c r="L26" s="404">
        <v>0.657</v>
      </c>
      <c r="M26" s="404">
        <v>0.669</v>
      </c>
      <c r="N26" s="404">
        <v>0.471</v>
      </c>
      <c r="O26" s="405">
        <f t="shared" si="0"/>
        <v>0.979</v>
      </c>
      <c r="P26" s="403">
        <f t="shared" si="1"/>
        <v>0.458</v>
      </c>
      <c r="Q26" s="403">
        <f t="shared" si="2"/>
        <v>0.6351000000000001</v>
      </c>
      <c r="R26" s="382" t="s">
        <v>114</v>
      </c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406"/>
      <c r="AK26" s="406"/>
      <c r="AL26" s="406"/>
      <c r="AM26" s="406"/>
      <c r="AN26" s="406"/>
      <c r="AO26" s="406"/>
    </row>
    <row r="27" spans="1:41" ht="33" customHeight="1">
      <c r="A27" s="389" t="s">
        <v>33</v>
      </c>
      <c r="B27" s="371" t="s">
        <v>19</v>
      </c>
      <c r="C27" s="532" t="s">
        <v>8</v>
      </c>
      <c r="D27" s="404"/>
      <c r="E27" s="404" t="s">
        <v>108</v>
      </c>
      <c r="F27" s="510" t="s">
        <v>108</v>
      </c>
      <c r="G27" s="404" t="s">
        <v>108</v>
      </c>
      <c r="H27" s="404" t="s">
        <v>108</v>
      </c>
      <c r="I27" s="393">
        <v>0</v>
      </c>
      <c r="J27" s="393" t="s">
        <v>108</v>
      </c>
      <c r="K27" s="392" t="s">
        <v>108</v>
      </c>
      <c r="L27" s="392" t="s">
        <v>108</v>
      </c>
      <c r="M27" s="392" t="s">
        <v>108</v>
      </c>
      <c r="N27" s="392" t="s">
        <v>108</v>
      </c>
      <c r="O27" s="405">
        <f>MAX(C27:N27)</f>
        <v>0</v>
      </c>
      <c r="P27" s="403">
        <f>MIN(C27:N27)</f>
        <v>0</v>
      </c>
      <c r="Q27" s="403">
        <f>AVERAGE(C27:N27)</f>
        <v>0</v>
      </c>
      <c r="R27" s="388" t="s">
        <v>8</v>
      </c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</row>
    <row r="28" spans="1:41" ht="33" customHeight="1">
      <c r="A28" s="389" t="s">
        <v>85</v>
      </c>
      <c r="B28" s="371" t="s">
        <v>19</v>
      </c>
      <c r="C28" s="532">
        <v>0.963</v>
      </c>
      <c r="D28" s="404"/>
      <c r="E28" s="404">
        <v>1.077</v>
      </c>
      <c r="F28" s="510">
        <v>0.882</v>
      </c>
      <c r="G28" s="404">
        <v>0.919</v>
      </c>
      <c r="H28" s="404">
        <v>0.496</v>
      </c>
      <c r="I28" s="404">
        <v>0.716</v>
      </c>
      <c r="J28" s="404">
        <v>0.878</v>
      </c>
      <c r="K28" s="404">
        <v>0.682</v>
      </c>
      <c r="L28" s="404">
        <v>0.458</v>
      </c>
      <c r="M28" s="404">
        <v>0.43</v>
      </c>
      <c r="N28" s="404">
        <v>0.474</v>
      </c>
      <c r="O28" s="405">
        <f aca="true" t="shared" si="3" ref="O28:O34">MAX(C28:N28)</f>
        <v>1.077</v>
      </c>
      <c r="P28" s="403">
        <f aca="true" t="shared" si="4" ref="P28:P34">MIN(C28:N28)</f>
        <v>0.43</v>
      </c>
      <c r="Q28" s="403">
        <f aca="true" t="shared" si="5" ref="Q28:Q34">AVERAGE(C28:N28)</f>
        <v>0.7250000000000001</v>
      </c>
      <c r="R28" s="371" t="s">
        <v>8</v>
      </c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</row>
    <row r="29" spans="1:41" ht="33" customHeight="1">
      <c r="A29" s="389" t="s">
        <v>86</v>
      </c>
      <c r="B29" s="371" t="s">
        <v>19</v>
      </c>
      <c r="C29" s="532">
        <v>0.025</v>
      </c>
      <c r="D29" s="404"/>
      <c r="E29" s="404">
        <v>0.023</v>
      </c>
      <c r="F29" s="510">
        <v>0</v>
      </c>
      <c r="G29" s="404">
        <v>0.037</v>
      </c>
      <c r="H29" s="404">
        <v>0.021</v>
      </c>
      <c r="I29" s="404">
        <v>0.025</v>
      </c>
      <c r="J29" s="404">
        <v>0.042</v>
      </c>
      <c r="K29" s="404">
        <v>0</v>
      </c>
      <c r="L29" s="404">
        <v>0.014</v>
      </c>
      <c r="M29" s="404">
        <v>0</v>
      </c>
      <c r="N29" s="404">
        <v>0.003</v>
      </c>
      <c r="O29" s="405">
        <f t="shared" si="3"/>
        <v>0.042</v>
      </c>
      <c r="P29" s="403">
        <f t="shared" si="4"/>
        <v>0</v>
      </c>
      <c r="Q29" s="403">
        <f t="shared" si="5"/>
        <v>0.017272727272727276</v>
      </c>
      <c r="R29" s="371" t="s">
        <v>8</v>
      </c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</row>
    <row r="30" spans="1:41" ht="33" customHeight="1">
      <c r="A30" s="389" t="s">
        <v>34</v>
      </c>
      <c r="B30" s="371" t="s">
        <v>19</v>
      </c>
      <c r="C30" s="527">
        <v>22.4</v>
      </c>
      <c r="D30" s="380"/>
      <c r="E30" s="380">
        <v>26.4</v>
      </c>
      <c r="F30" s="509">
        <v>26.4</v>
      </c>
      <c r="G30" s="380">
        <v>24</v>
      </c>
      <c r="H30" s="380">
        <v>24</v>
      </c>
      <c r="I30" s="380">
        <v>28</v>
      </c>
      <c r="J30" s="380">
        <v>27.2</v>
      </c>
      <c r="K30" s="380">
        <v>25.6</v>
      </c>
      <c r="L30" s="380">
        <v>29.6</v>
      </c>
      <c r="M30" s="380">
        <v>24.8</v>
      </c>
      <c r="N30" s="380">
        <v>20.8</v>
      </c>
      <c r="O30" s="381">
        <f t="shared" si="3"/>
        <v>29.6</v>
      </c>
      <c r="P30" s="379">
        <f t="shared" si="4"/>
        <v>20.8</v>
      </c>
      <c r="Q30" s="379">
        <f t="shared" si="5"/>
        <v>25.38181818181818</v>
      </c>
      <c r="R30" s="388" t="s">
        <v>8</v>
      </c>
      <c r="S30" s="351"/>
      <c r="T30" s="351"/>
      <c r="U30" s="351"/>
      <c r="V30" s="351" t="s">
        <v>45</v>
      </c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</row>
    <row r="31" spans="1:41" ht="33" customHeight="1">
      <c r="A31" s="389" t="s">
        <v>35</v>
      </c>
      <c r="B31" s="371" t="s">
        <v>19</v>
      </c>
      <c r="C31" s="530">
        <v>0.71</v>
      </c>
      <c r="D31" s="392"/>
      <c r="E31" s="392">
        <v>0.84</v>
      </c>
      <c r="F31" s="511">
        <v>0.72</v>
      </c>
      <c r="G31" s="392">
        <v>0.37</v>
      </c>
      <c r="H31" s="392">
        <v>0.52</v>
      </c>
      <c r="I31" s="393">
        <v>0.68</v>
      </c>
      <c r="J31" s="393">
        <v>0.17</v>
      </c>
      <c r="K31" s="392">
        <v>1.09</v>
      </c>
      <c r="L31" s="392">
        <v>0.81</v>
      </c>
      <c r="M31" s="392">
        <v>0.76</v>
      </c>
      <c r="N31" s="392">
        <v>1.78</v>
      </c>
      <c r="O31" s="375">
        <f t="shared" si="3"/>
        <v>1.78</v>
      </c>
      <c r="P31" s="410">
        <f t="shared" si="4"/>
        <v>0.17</v>
      </c>
      <c r="Q31" s="410">
        <f t="shared" si="5"/>
        <v>0.7681818181818181</v>
      </c>
      <c r="R31" s="388" t="s">
        <v>8</v>
      </c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</row>
    <row r="32" spans="1:41" ht="33" customHeight="1">
      <c r="A32" s="389" t="s">
        <v>36</v>
      </c>
      <c r="B32" s="371" t="s">
        <v>19</v>
      </c>
      <c r="C32" s="530">
        <v>0.28</v>
      </c>
      <c r="D32" s="392"/>
      <c r="E32" s="392">
        <v>0.28</v>
      </c>
      <c r="F32" s="511">
        <v>0.31</v>
      </c>
      <c r="G32" s="392">
        <v>0.22</v>
      </c>
      <c r="H32" s="392">
        <v>0.2</v>
      </c>
      <c r="I32" s="393">
        <v>0.28</v>
      </c>
      <c r="J32" s="393">
        <v>0.26</v>
      </c>
      <c r="K32" s="392">
        <v>0.21</v>
      </c>
      <c r="L32" s="392">
        <v>0.33</v>
      </c>
      <c r="M32" s="392">
        <v>0.25</v>
      </c>
      <c r="N32" s="392">
        <v>0.23</v>
      </c>
      <c r="O32" s="375">
        <f t="shared" si="3"/>
        <v>0.33</v>
      </c>
      <c r="P32" s="410">
        <f t="shared" si="4"/>
        <v>0.2</v>
      </c>
      <c r="Q32" s="410">
        <f t="shared" si="5"/>
        <v>0.2590909090909091</v>
      </c>
      <c r="R32" s="388" t="s">
        <v>8</v>
      </c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</row>
    <row r="33" spans="1:41" ht="33" customHeight="1">
      <c r="A33" s="389" t="s">
        <v>37</v>
      </c>
      <c r="B33" s="371" t="s">
        <v>19</v>
      </c>
      <c r="C33" s="530">
        <v>0.11</v>
      </c>
      <c r="D33" s="392"/>
      <c r="E33" s="392">
        <v>0.07</v>
      </c>
      <c r="F33" s="511">
        <v>0.15</v>
      </c>
      <c r="G33" s="392">
        <v>0.07</v>
      </c>
      <c r="H33" s="392">
        <v>0.01</v>
      </c>
      <c r="I33" s="393">
        <v>0.07</v>
      </c>
      <c r="J33" s="393">
        <v>0.06</v>
      </c>
      <c r="K33" s="392">
        <v>0.11</v>
      </c>
      <c r="L33" s="392">
        <v>0.09</v>
      </c>
      <c r="M33" s="392">
        <v>0.03</v>
      </c>
      <c r="N33" s="392">
        <v>0.19</v>
      </c>
      <c r="O33" s="375">
        <f t="shared" si="3"/>
        <v>0.19</v>
      </c>
      <c r="P33" s="410">
        <f t="shared" si="4"/>
        <v>0.01</v>
      </c>
      <c r="Q33" s="410">
        <f t="shared" si="5"/>
        <v>0.08727272727272727</v>
      </c>
      <c r="R33" s="411" t="s">
        <v>115</v>
      </c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</row>
    <row r="34" spans="1:41" ht="33" customHeight="1">
      <c r="A34" s="389" t="s">
        <v>38</v>
      </c>
      <c r="B34" s="371" t="s">
        <v>19</v>
      </c>
      <c r="C34" s="530">
        <v>4.32</v>
      </c>
      <c r="D34" s="392"/>
      <c r="E34" s="392">
        <v>6.72</v>
      </c>
      <c r="F34" s="511">
        <v>5.76</v>
      </c>
      <c r="G34" s="392">
        <v>5.28</v>
      </c>
      <c r="H34" s="392">
        <v>4.8</v>
      </c>
      <c r="I34" s="393">
        <v>5.76</v>
      </c>
      <c r="J34" s="393">
        <v>6.24</v>
      </c>
      <c r="K34" s="392">
        <v>5.28</v>
      </c>
      <c r="L34" s="392">
        <v>6.24</v>
      </c>
      <c r="M34" s="392">
        <v>7.2</v>
      </c>
      <c r="N34" s="392">
        <v>5.28</v>
      </c>
      <c r="O34" s="375">
        <f t="shared" si="3"/>
        <v>7.2</v>
      </c>
      <c r="P34" s="410">
        <f t="shared" si="4"/>
        <v>4.32</v>
      </c>
      <c r="Q34" s="410">
        <f t="shared" si="5"/>
        <v>5.716363636363638</v>
      </c>
      <c r="R34" s="388" t="s">
        <v>8</v>
      </c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</row>
    <row r="35" spans="1:18" ht="33" customHeight="1">
      <c r="A35" s="389" t="s">
        <v>51</v>
      </c>
      <c r="B35" s="371" t="s">
        <v>19</v>
      </c>
      <c r="C35" s="533" t="s">
        <v>108</v>
      </c>
      <c r="D35" s="415"/>
      <c r="E35" s="415" t="s">
        <v>8</v>
      </c>
      <c r="F35" s="415" t="s">
        <v>8</v>
      </c>
      <c r="G35" s="415" t="s">
        <v>108</v>
      </c>
      <c r="H35" s="415" t="s">
        <v>8</v>
      </c>
      <c r="I35" s="393" t="s">
        <v>8</v>
      </c>
      <c r="J35" s="393" t="s">
        <v>133</v>
      </c>
      <c r="K35" s="415" t="s">
        <v>8</v>
      </c>
      <c r="L35" s="415" t="s">
        <v>8</v>
      </c>
      <c r="M35" s="392" t="s">
        <v>125</v>
      </c>
      <c r="N35" s="415" t="s">
        <v>8</v>
      </c>
      <c r="O35" s="416" t="s">
        <v>125</v>
      </c>
      <c r="P35" s="414" t="s">
        <v>108</v>
      </c>
      <c r="Q35" s="414" t="s">
        <v>125</v>
      </c>
      <c r="R35" s="388" t="s">
        <v>116</v>
      </c>
    </row>
    <row r="36" spans="1:18" ht="33" customHeight="1">
      <c r="A36" s="389" t="s">
        <v>87</v>
      </c>
      <c r="B36" s="371" t="s">
        <v>19</v>
      </c>
      <c r="C36" s="530" t="s">
        <v>8</v>
      </c>
      <c r="D36" s="392"/>
      <c r="E36" s="392" t="s">
        <v>8</v>
      </c>
      <c r="F36" s="392" t="s">
        <v>8</v>
      </c>
      <c r="G36" s="392" t="s">
        <v>8</v>
      </c>
      <c r="H36" s="392" t="s">
        <v>8</v>
      </c>
      <c r="I36" s="393" t="s">
        <v>8</v>
      </c>
      <c r="J36" s="393" t="s">
        <v>8</v>
      </c>
      <c r="K36" s="392" t="s">
        <v>8</v>
      </c>
      <c r="L36" s="392"/>
      <c r="M36" s="392" t="s">
        <v>8</v>
      </c>
      <c r="N36" s="392" t="s">
        <v>8</v>
      </c>
      <c r="O36" s="375" t="s">
        <v>8</v>
      </c>
      <c r="P36" s="410" t="s">
        <v>8</v>
      </c>
      <c r="Q36" s="410" t="s">
        <v>8</v>
      </c>
      <c r="R36" s="388" t="s">
        <v>117</v>
      </c>
    </row>
    <row r="37" spans="1:25" ht="33" customHeight="1">
      <c r="A37" s="389" t="s">
        <v>53</v>
      </c>
      <c r="B37" s="371" t="s">
        <v>19</v>
      </c>
      <c r="C37" s="530" t="s">
        <v>108</v>
      </c>
      <c r="D37" s="392"/>
      <c r="E37" s="392" t="s">
        <v>8</v>
      </c>
      <c r="F37" s="392" t="s">
        <v>8</v>
      </c>
      <c r="G37" s="392" t="s">
        <v>108</v>
      </c>
      <c r="H37" s="392" t="s">
        <v>8</v>
      </c>
      <c r="I37" s="393" t="s">
        <v>8</v>
      </c>
      <c r="J37" s="393" t="s">
        <v>108</v>
      </c>
      <c r="K37" s="393" t="s">
        <v>8</v>
      </c>
      <c r="L37" s="392" t="s">
        <v>8</v>
      </c>
      <c r="M37" s="392" t="s">
        <v>139</v>
      </c>
      <c r="N37" s="392" t="s">
        <v>8</v>
      </c>
      <c r="O37" s="375" t="s">
        <v>108</v>
      </c>
      <c r="P37" s="410" t="s">
        <v>108</v>
      </c>
      <c r="Q37" s="410" t="s">
        <v>108</v>
      </c>
      <c r="R37" s="388" t="s">
        <v>118</v>
      </c>
      <c r="Y37" s="349" t="s">
        <v>45</v>
      </c>
    </row>
    <row r="38" spans="1:18" ht="33" customHeight="1">
      <c r="A38" s="389" t="s">
        <v>54</v>
      </c>
      <c r="B38" s="371" t="s">
        <v>19</v>
      </c>
      <c r="C38" s="530">
        <v>0.01</v>
      </c>
      <c r="D38" s="392"/>
      <c r="E38" s="392" t="s">
        <v>8</v>
      </c>
      <c r="F38" s="392" t="s">
        <v>8</v>
      </c>
      <c r="G38" s="392" t="s">
        <v>108</v>
      </c>
      <c r="H38" s="392" t="s">
        <v>8</v>
      </c>
      <c r="I38" s="393" t="s">
        <v>8</v>
      </c>
      <c r="J38" s="393" t="s">
        <v>117</v>
      </c>
      <c r="K38" s="393" t="s">
        <v>8</v>
      </c>
      <c r="L38" s="392" t="s">
        <v>8</v>
      </c>
      <c r="M38" s="392">
        <v>0.01</v>
      </c>
      <c r="N38" s="392" t="s">
        <v>8</v>
      </c>
      <c r="O38" s="375">
        <f>MAX(C38:N38)</f>
        <v>0.01</v>
      </c>
      <c r="P38" s="410" t="s">
        <v>108</v>
      </c>
      <c r="Q38" s="410">
        <f>AVERAGE(C38:N38)</f>
        <v>0.01</v>
      </c>
      <c r="R38" s="388" t="s">
        <v>119</v>
      </c>
    </row>
    <row r="39" spans="1:18" ht="33" customHeight="1">
      <c r="A39" s="389" t="s">
        <v>55</v>
      </c>
      <c r="B39" s="371" t="s">
        <v>19</v>
      </c>
      <c r="C39" s="533">
        <v>0.0002</v>
      </c>
      <c r="D39" s="415"/>
      <c r="E39" s="415" t="s">
        <v>8</v>
      </c>
      <c r="F39" s="415" t="s">
        <v>8</v>
      </c>
      <c r="G39" s="415" t="s">
        <v>108</v>
      </c>
      <c r="H39" s="415" t="s">
        <v>8</v>
      </c>
      <c r="I39" s="415" t="s">
        <v>8</v>
      </c>
      <c r="J39" s="415">
        <v>0.000473</v>
      </c>
      <c r="K39" s="415" t="s">
        <v>8</v>
      </c>
      <c r="L39" s="415" t="s">
        <v>8</v>
      </c>
      <c r="M39" s="415">
        <v>0.00065</v>
      </c>
      <c r="N39" s="415" t="s">
        <v>8</v>
      </c>
      <c r="O39" s="416">
        <f>MAX(C39:N39)</f>
        <v>0.00065</v>
      </c>
      <c r="P39" s="414" t="s">
        <v>108</v>
      </c>
      <c r="Q39" s="414">
        <f>AVERAGE(C39:N39)</f>
        <v>0.000441</v>
      </c>
      <c r="R39" s="388" t="s">
        <v>120</v>
      </c>
    </row>
    <row r="40" spans="1:20" ht="33" customHeight="1">
      <c r="A40" s="389" t="s">
        <v>56</v>
      </c>
      <c r="B40" s="371" t="s">
        <v>19</v>
      </c>
      <c r="C40" s="533">
        <v>0.0003</v>
      </c>
      <c r="D40" s="415"/>
      <c r="E40" s="415" t="s">
        <v>8</v>
      </c>
      <c r="F40" s="415" t="s">
        <v>8</v>
      </c>
      <c r="G40" s="415">
        <v>0.0001</v>
      </c>
      <c r="H40" s="415" t="s">
        <v>8</v>
      </c>
      <c r="I40" s="415" t="s">
        <v>8</v>
      </c>
      <c r="J40" s="415">
        <v>0.0001</v>
      </c>
      <c r="K40" s="415" t="s">
        <v>8</v>
      </c>
      <c r="L40" s="415" t="s">
        <v>8</v>
      </c>
      <c r="M40" s="415">
        <v>0.00012</v>
      </c>
      <c r="N40" s="415" t="s">
        <v>8</v>
      </c>
      <c r="O40" s="416">
        <f>MAX(C40:N40)</f>
        <v>0.0003</v>
      </c>
      <c r="P40" s="414">
        <f>MIN(C40:N40)</f>
        <v>0.0001</v>
      </c>
      <c r="Q40" s="414">
        <f>AVERAGE(C40:N40)</f>
        <v>0.000155</v>
      </c>
      <c r="R40" s="388" t="s">
        <v>120</v>
      </c>
      <c r="T40" s="349" t="s">
        <v>45</v>
      </c>
    </row>
    <row r="41" spans="1:18" ht="33" customHeight="1">
      <c r="A41" s="389" t="s">
        <v>57</v>
      </c>
      <c r="B41" s="371" t="s">
        <v>19</v>
      </c>
      <c r="C41" s="534" t="s">
        <v>108</v>
      </c>
      <c r="D41" s="421"/>
      <c r="E41" s="421" t="s">
        <v>8</v>
      </c>
      <c r="F41" s="421" t="s">
        <v>8</v>
      </c>
      <c r="G41" s="421">
        <v>1E-05</v>
      </c>
      <c r="H41" s="421" t="s">
        <v>8</v>
      </c>
      <c r="I41" s="421" t="s">
        <v>8</v>
      </c>
      <c r="J41" s="421">
        <v>5E-06</v>
      </c>
      <c r="K41" s="421" t="s">
        <v>8</v>
      </c>
      <c r="L41" s="421" t="s">
        <v>8</v>
      </c>
      <c r="M41" s="421">
        <v>5.7E-05</v>
      </c>
      <c r="N41" s="421" t="s">
        <v>8</v>
      </c>
      <c r="O41" s="422">
        <f>MAX(C41:N41)</f>
        <v>5.7E-05</v>
      </c>
      <c r="P41" s="420" t="s">
        <v>108</v>
      </c>
      <c r="Q41" s="420">
        <f>AVERAGE(C41:N41)</f>
        <v>2.4E-05</v>
      </c>
      <c r="R41" s="388" t="s">
        <v>121</v>
      </c>
    </row>
    <row r="42" spans="1:24" ht="33" customHeight="1">
      <c r="A42" s="843" t="s">
        <v>88</v>
      </c>
      <c r="B42" s="844" t="s">
        <v>19</v>
      </c>
      <c r="C42" s="854">
        <v>4.7</v>
      </c>
      <c r="D42" s="851"/>
      <c r="E42" s="871">
        <v>7.1</v>
      </c>
      <c r="F42" s="855">
        <v>5.4</v>
      </c>
      <c r="G42" s="851">
        <v>3.1</v>
      </c>
      <c r="H42" s="851">
        <v>2.3</v>
      </c>
      <c r="I42" s="851">
        <v>3</v>
      </c>
      <c r="J42" s="851">
        <v>3.1</v>
      </c>
      <c r="K42" s="851">
        <v>3.5</v>
      </c>
      <c r="L42" s="851">
        <v>4.7</v>
      </c>
      <c r="M42" s="851">
        <v>4.3</v>
      </c>
      <c r="N42" s="851">
        <v>4.1</v>
      </c>
      <c r="O42" s="852">
        <f>MAX(C42:N42)</f>
        <v>7.1</v>
      </c>
      <c r="P42" s="853">
        <f>MIN(C42:N42)</f>
        <v>2.3</v>
      </c>
      <c r="Q42" s="853">
        <f>AVERAGE(C42:N42)</f>
        <v>4.118181818181818</v>
      </c>
      <c r="R42" s="844" t="s">
        <v>8</v>
      </c>
      <c r="X42" s="349" t="s">
        <v>45</v>
      </c>
    </row>
    <row r="43" spans="1:18" ht="33" customHeight="1" hidden="1">
      <c r="A43" s="389" t="s">
        <v>89</v>
      </c>
      <c r="B43" s="371" t="s">
        <v>19</v>
      </c>
      <c r="C43" s="530"/>
      <c r="D43" s="392"/>
      <c r="E43" s="392"/>
      <c r="F43" s="511"/>
      <c r="G43" s="392"/>
      <c r="H43" s="392"/>
      <c r="I43" s="392"/>
      <c r="J43" s="392"/>
      <c r="K43" s="392"/>
      <c r="L43" s="392"/>
      <c r="M43" s="392"/>
      <c r="N43" s="392"/>
      <c r="O43" s="375" t="s">
        <v>8</v>
      </c>
      <c r="P43" s="410" t="s">
        <v>8</v>
      </c>
      <c r="Q43" s="410" t="s">
        <v>8</v>
      </c>
      <c r="R43" s="371" t="s">
        <v>45</v>
      </c>
    </row>
    <row r="44" spans="1:18" ht="33" customHeight="1">
      <c r="A44" s="399" t="s">
        <v>39</v>
      </c>
      <c r="B44" s="371" t="s">
        <v>19</v>
      </c>
      <c r="C44" s="527">
        <v>1.67</v>
      </c>
      <c r="D44" s="380"/>
      <c r="E44" s="380">
        <v>3.7</v>
      </c>
      <c r="F44" s="509">
        <v>2.51</v>
      </c>
      <c r="G44" s="380">
        <v>4.24</v>
      </c>
      <c r="H44" s="380">
        <v>5.46</v>
      </c>
      <c r="I44" s="380">
        <v>4.58</v>
      </c>
      <c r="J44" s="380">
        <v>3.91</v>
      </c>
      <c r="K44" s="380">
        <v>4.17</v>
      </c>
      <c r="L44" s="380">
        <v>2.94</v>
      </c>
      <c r="M44" s="380">
        <v>4.2</v>
      </c>
      <c r="N44" s="380">
        <v>4.21</v>
      </c>
      <c r="O44" s="381">
        <f aca="true" t="shared" si="6" ref="O44:O50">MAX(C44:N44)</f>
        <v>5.46</v>
      </c>
      <c r="P44" s="379">
        <f aca="true" t="shared" si="7" ref="P44:P50">MIN(C44:N44)</f>
        <v>1.67</v>
      </c>
      <c r="Q44" s="379">
        <f aca="true" t="shared" si="8" ref="Q44:Q50">AVERAGE(C44:N44)</f>
        <v>3.780909090909091</v>
      </c>
      <c r="R44" s="411" t="s">
        <v>132</v>
      </c>
    </row>
    <row r="45" spans="1:18" ht="33" customHeight="1">
      <c r="A45" s="389" t="s">
        <v>40</v>
      </c>
      <c r="B45" s="371" t="s">
        <v>19</v>
      </c>
      <c r="C45" s="527">
        <v>1.8</v>
      </c>
      <c r="D45" s="386"/>
      <c r="E45" s="380">
        <v>2.8</v>
      </c>
      <c r="F45" s="509">
        <v>1.1</v>
      </c>
      <c r="G45" s="380">
        <v>1.2</v>
      </c>
      <c r="H45" s="380">
        <v>0.9</v>
      </c>
      <c r="I45" s="380">
        <v>1</v>
      </c>
      <c r="J45" s="380">
        <v>1.5</v>
      </c>
      <c r="K45" s="380">
        <v>1.6</v>
      </c>
      <c r="L45" s="380">
        <v>0.3</v>
      </c>
      <c r="M45" s="380">
        <v>0.9</v>
      </c>
      <c r="N45" s="380">
        <v>1.7</v>
      </c>
      <c r="O45" s="381">
        <f t="shared" si="6"/>
        <v>2.8</v>
      </c>
      <c r="P45" s="379">
        <f t="shared" si="7"/>
        <v>0.3</v>
      </c>
      <c r="Q45" s="379">
        <f t="shared" si="8"/>
        <v>1.3454545454545455</v>
      </c>
      <c r="R45" s="411" t="s">
        <v>122</v>
      </c>
    </row>
    <row r="46" spans="1:20" ht="33" customHeight="1">
      <c r="A46" s="389" t="s">
        <v>41</v>
      </c>
      <c r="B46" s="388" t="s">
        <v>90</v>
      </c>
      <c r="C46" s="531">
        <v>54000</v>
      </c>
      <c r="D46" s="397"/>
      <c r="E46" s="397">
        <v>920</v>
      </c>
      <c r="F46" s="512">
        <v>2300</v>
      </c>
      <c r="G46" s="397">
        <v>4900</v>
      </c>
      <c r="H46" s="397">
        <v>1300</v>
      </c>
      <c r="I46" s="397">
        <v>780</v>
      </c>
      <c r="J46" s="397">
        <v>2300</v>
      </c>
      <c r="K46" s="397">
        <v>7900</v>
      </c>
      <c r="L46" s="386">
        <v>7900</v>
      </c>
      <c r="M46" s="386">
        <v>3300</v>
      </c>
      <c r="N46" s="392">
        <v>2700</v>
      </c>
      <c r="O46" s="398">
        <f t="shared" si="6"/>
        <v>54000</v>
      </c>
      <c r="P46" s="396">
        <f t="shared" si="7"/>
        <v>780</v>
      </c>
      <c r="Q46" s="396">
        <f t="shared" si="8"/>
        <v>8027.272727272727</v>
      </c>
      <c r="R46" s="423" t="s">
        <v>123</v>
      </c>
      <c r="T46" s="349" t="s">
        <v>45</v>
      </c>
    </row>
    <row r="47" spans="1:18" ht="33" customHeight="1">
      <c r="A47" s="389" t="s">
        <v>42</v>
      </c>
      <c r="B47" s="388" t="s">
        <v>90</v>
      </c>
      <c r="C47" s="531">
        <v>7900</v>
      </c>
      <c r="D47" s="397"/>
      <c r="E47" s="397">
        <v>200</v>
      </c>
      <c r="F47" s="512">
        <v>450</v>
      </c>
      <c r="G47" s="397">
        <v>2200</v>
      </c>
      <c r="H47" s="397">
        <v>200</v>
      </c>
      <c r="I47" s="397">
        <v>200</v>
      </c>
      <c r="J47" s="397">
        <v>780</v>
      </c>
      <c r="K47" s="397">
        <v>1300</v>
      </c>
      <c r="L47" s="386">
        <v>3300</v>
      </c>
      <c r="M47" s="386">
        <v>3300</v>
      </c>
      <c r="N47" s="392">
        <v>680</v>
      </c>
      <c r="O47" s="398">
        <f t="shared" si="6"/>
        <v>7900</v>
      </c>
      <c r="P47" s="396">
        <f t="shared" si="7"/>
        <v>200</v>
      </c>
      <c r="Q47" s="396">
        <f t="shared" si="8"/>
        <v>1864.5454545454545</v>
      </c>
      <c r="R47" s="423" t="s">
        <v>124</v>
      </c>
    </row>
    <row r="48" spans="1:18" ht="33" customHeight="1">
      <c r="A48" s="424" t="s">
        <v>97</v>
      </c>
      <c r="B48" s="425" t="s">
        <v>44</v>
      </c>
      <c r="C48" s="531" t="s">
        <v>8</v>
      </c>
      <c r="D48" s="426"/>
      <c r="E48" s="426">
        <v>185800</v>
      </c>
      <c r="F48" s="397">
        <v>17560</v>
      </c>
      <c r="G48" s="426">
        <v>11440</v>
      </c>
      <c r="H48" s="426">
        <v>10880</v>
      </c>
      <c r="I48" s="426">
        <v>10800</v>
      </c>
      <c r="J48" s="426">
        <v>26600</v>
      </c>
      <c r="K48" s="426">
        <v>4960</v>
      </c>
      <c r="L48" s="426">
        <v>6080</v>
      </c>
      <c r="M48" s="426">
        <v>2640</v>
      </c>
      <c r="N48" s="427">
        <v>3760</v>
      </c>
      <c r="O48" s="428">
        <f t="shared" si="6"/>
        <v>185800</v>
      </c>
      <c r="P48" s="426">
        <f t="shared" si="7"/>
        <v>2640</v>
      </c>
      <c r="Q48" s="426">
        <f t="shared" si="8"/>
        <v>28052</v>
      </c>
      <c r="R48" s="425" t="s">
        <v>8</v>
      </c>
    </row>
    <row r="49" spans="1:18" ht="33" customHeight="1" thickBot="1">
      <c r="A49" s="429" t="s">
        <v>126</v>
      </c>
      <c r="B49" s="430" t="s">
        <v>44</v>
      </c>
      <c r="C49" s="524" t="s">
        <v>8</v>
      </c>
      <c r="D49" s="433"/>
      <c r="E49" s="433">
        <v>69800</v>
      </c>
      <c r="F49" s="433">
        <v>12200</v>
      </c>
      <c r="G49" s="433">
        <v>7440</v>
      </c>
      <c r="H49" s="433">
        <v>8080</v>
      </c>
      <c r="I49" s="433">
        <v>7520</v>
      </c>
      <c r="J49" s="433">
        <v>20600</v>
      </c>
      <c r="K49" s="433">
        <v>3920</v>
      </c>
      <c r="L49" s="433">
        <v>4080</v>
      </c>
      <c r="M49" s="433">
        <v>1600</v>
      </c>
      <c r="N49" s="434">
        <v>3120</v>
      </c>
      <c r="O49" s="435">
        <f t="shared" si="6"/>
        <v>69800</v>
      </c>
      <c r="P49" s="433">
        <f t="shared" si="7"/>
        <v>1600</v>
      </c>
      <c r="Q49" s="436">
        <f t="shared" si="8"/>
        <v>13836</v>
      </c>
      <c r="R49" s="430" t="s">
        <v>129</v>
      </c>
    </row>
    <row r="50" spans="1:25" ht="33" customHeight="1" hidden="1" thickBot="1">
      <c r="A50" s="437" t="s">
        <v>95</v>
      </c>
      <c r="B50" s="438" t="s">
        <v>96</v>
      </c>
      <c r="C50" s="446"/>
      <c r="D50" s="446"/>
      <c r="E50" s="440"/>
      <c r="F50" s="441"/>
      <c r="G50" s="441"/>
      <c r="H50" s="441"/>
      <c r="I50" s="441"/>
      <c r="J50" s="441"/>
      <c r="K50" s="441"/>
      <c r="L50" s="441"/>
      <c r="M50" s="441"/>
      <c r="N50" s="441"/>
      <c r="O50" s="442">
        <f t="shared" si="6"/>
        <v>0</v>
      </c>
      <c r="P50" s="441">
        <f t="shared" si="7"/>
        <v>0</v>
      </c>
      <c r="Q50" s="441" t="e">
        <f t="shared" si="8"/>
        <v>#DIV/0!</v>
      </c>
      <c r="R50" s="443" t="s">
        <v>8</v>
      </c>
      <c r="Y50" s="349" t="s">
        <v>8</v>
      </c>
    </row>
    <row r="51" spans="1:18" ht="33" customHeight="1">
      <c r="A51" s="444" t="s">
        <v>106</v>
      </c>
      <c r="B51" s="445"/>
      <c r="C51" s="448"/>
      <c r="D51" s="448"/>
      <c r="E51" s="446"/>
      <c r="F51" s="446"/>
      <c r="G51" s="446"/>
      <c r="H51" s="446"/>
      <c r="I51" s="446"/>
      <c r="K51" s="447"/>
      <c r="M51" s="446"/>
      <c r="N51" s="446"/>
      <c r="O51" s="446"/>
      <c r="P51" s="446"/>
      <c r="Q51" s="446"/>
      <c r="R51" s="446"/>
    </row>
    <row r="52" spans="1:18" ht="33" customHeight="1">
      <c r="A52" s="444" t="s">
        <v>107</v>
      </c>
      <c r="B52" s="448"/>
      <c r="C52" s="468" t="s">
        <v>131</v>
      </c>
      <c r="D52" s="468"/>
      <c r="E52" s="448"/>
      <c r="F52" s="448"/>
      <c r="G52" s="448"/>
      <c r="H52" s="448"/>
      <c r="I52" s="448"/>
      <c r="J52" s="448" t="s">
        <v>45</v>
      </c>
      <c r="K52" s="448"/>
      <c r="L52" s="448"/>
      <c r="M52" s="448"/>
      <c r="N52" s="448"/>
      <c r="O52" s="448"/>
      <c r="P52" s="448"/>
      <c r="Q52" s="448"/>
      <c r="R52" s="449"/>
    </row>
    <row r="53" spans="1:23" ht="33" customHeight="1">
      <c r="A53" s="468" t="s">
        <v>130</v>
      </c>
      <c r="B53" s="468"/>
      <c r="C53" s="450"/>
      <c r="D53" s="450"/>
      <c r="E53" s="468"/>
      <c r="F53" s="468"/>
      <c r="G53" s="450"/>
      <c r="H53" s="450"/>
      <c r="I53" s="505"/>
      <c r="J53" s="450"/>
      <c r="K53" s="450"/>
      <c r="L53" s="450"/>
      <c r="M53" s="450"/>
      <c r="N53" s="450"/>
      <c r="O53" s="450"/>
      <c r="P53" s="450"/>
      <c r="R53" s="349" t="s">
        <v>45</v>
      </c>
      <c r="W53" s="349" t="s">
        <v>45</v>
      </c>
    </row>
    <row r="54" spans="1:16" ht="24" customHeight="1">
      <c r="A54" s="505" t="s">
        <v>138</v>
      </c>
      <c r="B54" s="505"/>
      <c r="C54" s="450"/>
      <c r="D54" s="450"/>
      <c r="E54" s="450"/>
      <c r="F54" s="450"/>
      <c r="G54" s="450"/>
      <c r="H54" s="450"/>
      <c r="I54" s="450"/>
      <c r="J54" s="450"/>
      <c r="K54" s="450"/>
      <c r="L54" s="450"/>
      <c r="M54" s="450"/>
      <c r="N54" s="450"/>
      <c r="O54" s="450"/>
      <c r="P54" s="450"/>
    </row>
    <row r="55" spans="1:16" ht="24" customHeight="1">
      <c r="A55" s="450"/>
      <c r="B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</row>
    <row r="56" ht="24" customHeight="1">
      <c r="Q56" s="349" t="s">
        <v>45</v>
      </c>
    </row>
    <row r="57" ht="24" customHeight="1">
      <c r="O57" s="349" t="s">
        <v>45</v>
      </c>
    </row>
    <row r="58" ht="24" customHeight="1">
      <c r="P58" s="349" t="s">
        <v>45</v>
      </c>
    </row>
    <row r="62" ht="24" customHeight="1">
      <c r="C62" s="349" t="s">
        <v>45</v>
      </c>
    </row>
    <row r="63" ht="24" customHeight="1">
      <c r="Q63" s="349" t="s">
        <v>45</v>
      </c>
    </row>
    <row r="64" spans="8:20" ht="24" customHeight="1">
      <c r="H64" s="349" t="s">
        <v>45</v>
      </c>
      <c r="T64" s="349" t="s">
        <v>45</v>
      </c>
    </row>
    <row r="65" ht="24" customHeight="1">
      <c r="Q65" s="349" t="s">
        <v>45</v>
      </c>
    </row>
    <row r="72" ht="24" customHeight="1">
      <c r="I72" s="349" t="s">
        <v>45</v>
      </c>
    </row>
    <row r="75" ht="24" customHeight="1">
      <c r="P75" s="349" t="s">
        <v>45</v>
      </c>
    </row>
    <row r="77" ht="24" customHeight="1">
      <c r="E77" s="465"/>
    </row>
    <row r="78" ht="24" customHeight="1">
      <c r="E78" s="466"/>
    </row>
    <row r="79" spans="3:5" ht="24" customHeight="1">
      <c r="C79" s="349" t="s">
        <v>45</v>
      </c>
      <c r="E79" s="466"/>
    </row>
    <row r="80" spans="5:7" ht="24" customHeight="1">
      <c r="E80" s="466"/>
      <c r="G80" s="349" t="s">
        <v>45</v>
      </c>
    </row>
    <row r="81" spans="4:6" ht="24" customHeight="1">
      <c r="D81" s="349" t="s">
        <v>45</v>
      </c>
      <c r="E81" s="465"/>
      <c r="F81" s="349" t="s">
        <v>45</v>
      </c>
    </row>
    <row r="82" ht="24" customHeight="1">
      <c r="E82" s="465"/>
    </row>
    <row r="83" ht="24" customHeight="1">
      <c r="E83" s="467"/>
    </row>
    <row r="90" ht="24" customHeight="1">
      <c r="B90" s="349" t="s">
        <v>45</v>
      </c>
    </row>
  </sheetData>
  <sheetProtection/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37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0"/>
  <sheetViews>
    <sheetView zoomScale="80" zoomScaleNormal="80" zoomScalePageLayoutView="0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3" sqref="A43:R43"/>
    </sheetView>
  </sheetViews>
  <sheetFormatPr defaultColWidth="8.00390625" defaultRowHeight="24" customHeight="1"/>
  <cols>
    <col min="1" max="1" width="27.7109375" style="349" customWidth="1"/>
    <col min="2" max="2" width="16.7109375" style="349" customWidth="1"/>
    <col min="3" max="3" width="15.28125" style="349" customWidth="1"/>
    <col min="4" max="4" width="13.28125" style="349" customWidth="1"/>
    <col min="5" max="5" width="14.00390625" style="349" customWidth="1"/>
    <col min="6" max="8" width="13.421875" style="349" customWidth="1"/>
    <col min="9" max="9" width="13.140625" style="349" customWidth="1"/>
    <col min="10" max="10" width="13.00390625" style="349" customWidth="1"/>
    <col min="11" max="11" width="15.421875" style="349" customWidth="1"/>
    <col min="12" max="12" width="14.8515625" style="349" customWidth="1"/>
    <col min="13" max="13" width="14.7109375" style="349" customWidth="1"/>
    <col min="14" max="14" width="11.7109375" style="349" customWidth="1"/>
    <col min="15" max="15" width="12.421875" style="349" customWidth="1"/>
    <col min="16" max="16" width="12.7109375" style="349" customWidth="1"/>
    <col min="17" max="17" width="11.421875" style="349" customWidth="1"/>
    <col min="18" max="18" width="18.421875" style="349" customWidth="1"/>
    <col min="19" max="16384" width="8.00390625" style="349" customWidth="1"/>
  </cols>
  <sheetData>
    <row r="1" ht="28.5" customHeight="1">
      <c r="A1" s="348" t="s">
        <v>105</v>
      </c>
    </row>
    <row r="2" spans="1:2" ht="24" customHeight="1" hidden="1">
      <c r="A2" s="350" t="s">
        <v>78</v>
      </c>
      <c r="B2" s="351" t="s">
        <v>49</v>
      </c>
    </row>
    <row r="3" ht="24" customHeight="1" thickBot="1">
      <c r="A3" s="348"/>
    </row>
    <row r="4" spans="1:18" ht="33" customHeight="1" thickBot="1">
      <c r="A4" s="537" t="s">
        <v>0</v>
      </c>
      <c r="B4" s="538" t="s">
        <v>1</v>
      </c>
      <c r="C4" s="584">
        <v>42653</v>
      </c>
      <c r="D4" s="540">
        <v>42676</v>
      </c>
      <c r="E4" s="541">
        <v>42705</v>
      </c>
      <c r="F4" s="542">
        <v>42736</v>
      </c>
      <c r="G4" s="542">
        <v>42768</v>
      </c>
      <c r="H4" s="542">
        <v>42799</v>
      </c>
      <c r="I4" s="542">
        <v>42831</v>
      </c>
      <c r="J4" s="542">
        <v>42863</v>
      </c>
      <c r="K4" s="542">
        <v>42895</v>
      </c>
      <c r="L4" s="542">
        <v>42927</v>
      </c>
      <c r="M4" s="542">
        <v>42959</v>
      </c>
      <c r="N4" s="542">
        <v>42991</v>
      </c>
      <c r="O4" s="543" t="s">
        <v>2</v>
      </c>
      <c r="P4" s="544" t="s">
        <v>3</v>
      </c>
      <c r="Q4" s="545" t="s">
        <v>4</v>
      </c>
      <c r="R4" s="546" t="s">
        <v>5</v>
      </c>
    </row>
    <row r="5" spans="1:18" ht="48" customHeight="1">
      <c r="A5" s="564" t="s">
        <v>80</v>
      </c>
      <c r="B5" s="565"/>
      <c r="C5" s="701">
        <v>42654</v>
      </c>
      <c r="D5" s="647">
        <v>42676</v>
      </c>
      <c r="E5" s="647">
        <v>42711</v>
      </c>
      <c r="F5" s="702">
        <v>42746</v>
      </c>
      <c r="G5" s="647">
        <v>42768</v>
      </c>
      <c r="H5" s="703">
        <v>42802</v>
      </c>
      <c r="I5" s="703">
        <v>42828</v>
      </c>
      <c r="J5" s="703">
        <v>42858</v>
      </c>
      <c r="K5" s="703">
        <v>42892</v>
      </c>
      <c r="L5" s="703">
        <v>42920</v>
      </c>
      <c r="M5" s="703">
        <v>42956</v>
      </c>
      <c r="N5" s="704">
        <v>42990</v>
      </c>
      <c r="O5" s="662" t="s">
        <v>8</v>
      </c>
      <c r="P5" s="663" t="s">
        <v>8</v>
      </c>
      <c r="Q5" s="663" t="s">
        <v>8</v>
      </c>
      <c r="R5" s="558"/>
    </row>
    <row r="6" spans="1:18" ht="33" customHeight="1">
      <c r="A6" s="566" t="s">
        <v>58</v>
      </c>
      <c r="B6" s="555"/>
      <c r="C6" s="705">
        <v>10.3</v>
      </c>
      <c r="D6" s="648">
        <v>10.5</v>
      </c>
      <c r="E6" s="648">
        <v>10.25</v>
      </c>
      <c r="F6" s="616">
        <v>10.57</v>
      </c>
      <c r="G6" s="648">
        <v>10.36</v>
      </c>
      <c r="H6" s="648">
        <v>10.23</v>
      </c>
      <c r="I6" s="648">
        <v>13.45</v>
      </c>
      <c r="J6" s="648">
        <v>10.32</v>
      </c>
      <c r="K6" s="648">
        <v>10.3</v>
      </c>
      <c r="L6" s="648">
        <v>10.43</v>
      </c>
      <c r="M6" s="648">
        <v>10.25</v>
      </c>
      <c r="N6" s="706">
        <v>10.28</v>
      </c>
      <c r="O6" s="664" t="s">
        <v>8</v>
      </c>
      <c r="P6" s="665" t="s">
        <v>8</v>
      </c>
      <c r="Q6" s="665" t="s">
        <v>8</v>
      </c>
      <c r="R6" s="559"/>
    </row>
    <row r="7" spans="1:18" ht="33" customHeight="1">
      <c r="A7" s="566" t="s">
        <v>61</v>
      </c>
      <c r="B7" s="555" t="s">
        <v>59</v>
      </c>
      <c r="C7" s="707">
        <v>30.68</v>
      </c>
      <c r="D7" s="649">
        <v>30.66</v>
      </c>
      <c r="E7" s="649">
        <v>28.8</v>
      </c>
      <c r="F7" s="617">
        <v>27.4</v>
      </c>
      <c r="G7" s="649">
        <v>27.89</v>
      </c>
      <c r="H7" s="649">
        <v>29.45</v>
      </c>
      <c r="I7" s="649">
        <v>30.95</v>
      </c>
      <c r="J7" s="649">
        <v>32.1</v>
      </c>
      <c r="K7" s="649">
        <v>31.73</v>
      </c>
      <c r="L7" s="649">
        <v>30.4</v>
      </c>
      <c r="M7" s="649">
        <v>30.65</v>
      </c>
      <c r="N7" s="708">
        <v>31.51</v>
      </c>
      <c r="O7" s="666">
        <f>MAX(C7:N7)</f>
        <v>32.1</v>
      </c>
      <c r="P7" s="667">
        <f>MIN(C7:N7)</f>
        <v>27.4</v>
      </c>
      <c r="Q7" s="667">
        <f>AVERAGE(C7:N7)</f>
        <v>30.18499999999999</v>
      </c>
      <c r="R7" s="560" t="s">
        <v>8</v>
      </c>
    </row>
    <row r="8" spans="1:18" ht="33" customHeight="1">
      <c r="A8" s="566" t="s">
        <v>6</v>
      </c>
      <c r="B8" s="555" t="s">
        <v>7</v>
      </c>
      <c r="C8" s="709">
        <v>20</v>
      </c>
      <c r="D8" s="650">
        <v>17</v>
      </c>
      <c r="E8" s="650">
        <v>20</v>
      </c>
      <c r="F8" s="618">
        <v>17</v>
      </c>
      <c r="G8" s="650">
        <v>13</v>
      </c>
      <c r="H8" s="650">
        <v>11</v>
      </c>
      <c r="I8" s="650">
        <v>8</v>
      </c>
      <c r="J8" s="650">
        <v>9</v>
      </c>
      <c r="K8" s="650">
        <v>57</v>
      </c>
      <c r="L8" s="650">
        <v>29</v>
      </c>
      <c r="M8" s="650">
        <v>30</v>
      </c>
      <c r="N8" s="710">
        <v>16</v>
      </c>
      <c r="O8" s="668">
        <f>MAX(C8:N8)</f>
        <v>57</v>
      </c>
      <c r="P8" s="669">
        <f>MIN(C8:N8)</f>
        <v>8</v>
      </c>
      <c r="Q8" s="669">
        <f>AVERAGE(C8:N8)</f>
        <v>20.583333333333332</v>
      </c>
      <c r="R8" s="561" t="s">
        <v>8</v>
      </c>
    </row>
    <row r="9" spans="1:18" ht="33" customHeight="1">
      <c r="A9" s="567" t="s">
        <v>9</v>
      </c>
      <c r="B9" s="555"/>
      <c r="C9" s="711" t="s">
        <v>47</v>
      </c>
      <c r="D9" s="651" t="s">
        <v>47</v>
      </c>
      <c r="E9" s="651" t="s">
        <v>47</v>
      </c>
      <c r="F9" s="615" t="s">
        <v>47</v>
      </c>
      <c r="G9" s="652" t="s">
        <v>47</v>
      </c>
      <c r="H9" s="651" t="s">
        <v>47</v>
      </c>
      <c r="I9" s="651" t="s">
        <v>47</v>
      </c>
      <c r="J9" s="651" t="s">
        <v>47</v>
      </c>
      <c r="K9" s="651" t="s">
        <v>47</v>
      </c>
      <c r="L9" s="651" t="s">
        <v>47</v>
      </c>
      <c r="M9" s="651" t="s">
        <v>47</v>
      </c>
      <c r="N9" s="712" t="s">
        <v>47</v>
      </c>
      <c r="O9" s="666" t="s">
        <v>8</v>
      </c>
      <c r="P9" s="667" t="s">
        <v>8</v>
      </c>
      <c r="Q9" s="667" t="s">
        <v>8</v>
      </c>
      <c r="R9" s="561" t="s">
        <v>8</v>
      </c>
    </row>
    <row r="10" spans="1:41" ht="33" customHeight="1">
      <c r="A10" s="567" t="s">
        <v>12</v>
      </c>
      <c r="B10" s="555" t="s">
        <v>13</v>
      </c>
      <c r="C10" s="709">
        <v>107</v>
      </c>
      <c r="D10" s="650">
        <v>34.7</v>
      </c>
      <c r="E10" s="650">
        <v>13.3</v>
      </c>
      <c r="F10" s="618">
        <v>11.5</v>
      </c>
      <c r="G10" s="650">
        <v>20.2</v>
      </c>
      <c r="H10" s="650">
        <v>17</v>
      </c>
      <c r="I10" s="650">
        <v>19</v>
      </c>
      <c r="J10" s="650">
        <v>14.4</v>
      </c>
      <c r="K10" s="650">
        <v>130</v>
      </c>
      <c r="L10" s="650">
        <v>80.7</v>
      </c>
      <c r="M10" s="650">
        <v>76</v>
      </c>
      <c r="N10" s="710">
        <v>51</v>
      </c>
      <c r="O10" s="668">
        <f aca="true" t="shared" si="0" ref="O10:O26">MAX(C10:N10)</f>
        <v>130</v>
      </c>
      <c r="P10" s="669">
        <f aca="true" t="shared" si="1" ref="P10:P26">MIN(C10:N10)</f>
        <v>11.5</v>
      </c>
      <c r="Q10" s="669">
        <f aca="true" t="shared" si="2" ref="Q10:Q26">AVERAGE(C10:N10)</f>
        <v>47.9</v>
      </c>
      <c r="R10" s="560" t="s">
        <v>8</v>
      </c>
      <c r="S10" s="351" t="s">
        <v>45</v>
      </c>
      <c r="T10" s="351" t="s">
        <v>45</v>
      </c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</row>
    <row r="11" spans="1:41" ht="33" customHeight="1">
      <c r="A11" s="567" t="s">
        <v>14</v>
      </c>
      <c r="B11" s="555"/>
      <c r="C11" s="713">
        <v>7.46</v>
      </c>
      <c r="D11" s="652">
        <v>7.48</v>
      </c>
      <c r="E11" s="652">
        <v>7.38</v>
      </c>
      <c r="F11" s="619">
        <v>7.54</v>
      </c>
      <c r="G11" s="652">
        <v>7.57</v>
      </c>
      <c r="H11" s="652">
        <v>7.39</v>
      </c>
      <c r="I11" s="649">
        <v>7.36</v>
      </c>
      <c r="J11" s="649">
        <v>7.32</v>
      </c>
      <c r="K11" s="649">
        <v>7.28</v>
      </c>
      <c r="L11" s="649">
        <v>7.06</v>
      </c>
      <c r="M11" s="649">
        <v>7.22</v>
      </c>
      <c r="N11" s="708">
        <v>6.87</v>
      </c>
      <c r="O11" s="666">
        <f t="shared" si="0"/>
        <v>7.57</v>
      </c>
      <c r="P11" s="667">
        <f t="shared" si="1"/>
        <v>6.87</v>
      </c>
      <c r="Q11" s="667">
        <f t="shared" si="2"/>
        <v>7.327500000000001</v>
      </c>
      <c r="R11" s="559" t="s">
        <v>15</v>
      </c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</row>
    <row r="12" spans="1:41" ht="33" customHeight="1">
      <c r="A12" s="567" t="s">
        <v>111</v>
      </c>
      <c r="B12" s="555" t="s">
        <v>112</v>
      </c>
      <c r="C12" s="714">
        <v>196</v>
      </c>
      <c r="D12" s="653">
        <v>215</v>
      </c>
      <c r="E12" s="653">
        <v>355</v>
      </c>
      <c r="F12" s="620">
        <v>457</v>
      </c>
      <c r="G12" s="653">
        <v>375</v>
      </c>
      <c r="H12" s="653">
        <v>1125</v>
      </c>
      <c r="I12" s="653">
        <v>330</v>
      </c>
      <c r="J12" s="653">
        <v>452</v>
      </c>
      <c r="K12" s="653">
        <v>274</v>
      </c>
      <c r="L12" s="653">
        <v>285</v>
      </c>
      <c r="M12" s="653">
        <v>204</v>
      </c>
      <c r="N12" s="715">
        <v>205</v>
      </c>
      <c r="O12" s="670">
        <f t="shared" si="0"/>
        <v>1125</v>
      </c>
      <c r="P12" s="671">
        <f t="shared" si="1"/>
        <v>196</v>
      </c>
      <c r="Q12" s="671">
        <f t="shared" si="2"/>
        <v>372.75</v>
      </c>
      <c r="R12" s="561" t="s">
        <v>8</v>
      </c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</row>
    <row r="13" spans="1:41" ht="33" customHeight="1">
      <c r="A13" s="567" t="s">
        <v>18</v>
      </c>
      <c r="B13" s="555" t="s">
        <v>19</v>
      </c>
      <c r="C13" s="709">
        <v>76</v>
      </c>
      <c r="D13" s="650">
        <v>84</v>
      </c>
      <c r="E13" s="650">
        <v>104</v>
      </c>
      <c r="F13" s="618">
        <v>116</v>
      </c>
      <c r="G13" s="650">
        <v>109</v>
      </c>
      <c r="H13" s="650">
        <v>110</v>
      </c>
      <c r="I13" s="650">
        <v>93</v>
      </c>
      <c r="J13" s="650">
        <v>96</v>
      </c>
      <c r="K13" s="650">
        <v>69</v>
      </c>
      <c r="L13" s="650">
        <v>82</v>
      </c>
      <c r="M13" s="650">
        <v>72</v>
      </c>
      <c r="N13" s="710">
        <v>77</v>
      </c>
      <c r="O13" s="668">
        <f t="shared" si="0"/>
        <v>116</v>
      </c>
      <c r="P13" s="669">
        <f t="shared" si="1"/>
        <v>69</v>
      </c>
      <c r="Q13" s="669">
        <f t="shared" si="2"/>
        <v>90.66666666666667</v>
      </c>
      <c r="R13" s="561" t="s">
        <v>8</v>
      </c>
      <c r="S13" s="351"/>
      <c r="T13" s="351"/>
      <c r="U13" s="351" t="s">
        <v>45</v>
      </c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</row>
    <row r="14" spans="1:41" ht="33" customHeight="1">
      <c r="A14" s="568" t="s">
        <v>110</v>
      </c>
      <c r="B14" s="555" t="s">
        <v>19</v>
      </c>
      <c r="C14" s="711">
        <v>0</v>
      </c>
      <c r="D14" s="651">
        <v>0</v>
      </c>
      <c r="E14" s="651">
        <v>0</v>
      </c>
      <c r="F14" s="615">
        <v>0</v>
      </c>
      <c r="G14" s="651">
        <v>0</v>
      </c>
      <c r="H14" s="651">
        <v>0</v>
      </c>
      <c r="I14" s="651">
        <v>0</v>
      </c>
      <c r="J14" s="651">
        <v>0</v>
      </c>
      <c r="K14" s="651">
        <v>0</v>
      </c>
      <c r="L14" s="651">
        <v>0</v>
      </c>
      <c r="M14" s="651">
        <v>0</v>
      </c>
      <c r="N14" s="712">
        <v>0</v>
      </c>
      <c r="O14" s="672">
        <f t="shared" si="0"/>
        <v>0</v>
      </c>
      <c r="P14" s="665">
        <f t="shared" si="1"/>
        <v>0</v>
      </c>
      <c r="Q14" s="665">
        <f t="shared" si="2"/>
        <v>0</v>
      </c>
      <c r="R14" s="561" t="s">
        <v>8</v>
      </c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</row>
    <row r="15" spans="1:41" ht="33" customHeight="1">
      <c r="A15" s="567" t="s">
        <v>21</v>
      </c>
      <c r="B15" s="555" t="s">
        <v>19</v>
      </c>
      <c r="C15" s="714">
        <v>203</v>
      </c>
      <c r="D15" s="653">
        <v>150</v>
      </c>
      <c r="E15" s="653">
        <v>228</v>
      </c>
      <c r="F15" s="620">
        <v>307</v>
      </c>
      <c r="G15" s="653">
        <v>239</v>
      </c>
      <c r="H15" s="653">
        <v>734</v>
      </c>
      <c r="I15" s="653">
        <v>213</v>
      </c>
      <c r="J15" s="653">
        <v>301</v>
      </c>
      <c r="K15" s="653">
        <v>329</v>
      </c>
      <c r="L15" s="653">
        <v>266</v>
      </c>
      <c r="M15" s="653">
        <v>222</v>
      </c>
      <c r="N15" s="715">
        <v>168</v>
      </c>
      <c r="O15" s="670">
        <f t="shared" si="0"/>
        <v>734</v>
      </c>
      <c r="P15" s="671">
        <f t="shared" si="1"/>
        <v>150</v>
      </c>
      <c r="Q15" s="671">
        <f t="shared" si="2"/>
        <v>280</v>
      </c>
      <c r="R15" s="561" t="s">
        <v>8</v>
      </c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</row>
    <row r="16" spans="1:41" ht="33" customHeight="1">
      <c r="A16" s="567" t="s">
        <v>22</v>
      </c>
      <c r="B16" s="555" t="s">
        <v>19</v>
      </c>
      <c r="C16" s="714">
        <v>118</v>
      </c>
      <c r="D16" s="653">
        <v>129</v>
      </c>
      <c r="E16" s="653">
        <v>213</v>
      </c>
      <c r="F16" s="620">
        <v>292</v>
      </c>
      <c r="G16" s="653">
        <v>225</v>
      </c>
      <c r="H16" s="653">
        <v>720</v>
      </c>
      <c r="I16" s="653">
        <v>198</v>
      </c>
      <c r="J16" s="653">
        <v>289</v>
      </c>
      <c r="K16" s="653">
        <v>164</v>
      </c>
      <c r="L16" s="653">
        <v>171</v>
      </c>
      <c r="M16" s="653">
        <v>122</v>
      </c>
      <c r="N16" s="715">
        <v>123</v>
      </c>
      <c r="O16" s="670">
        <f t="shared" si="0"/>
        <v>720</v>
      </c>
      <c r="P16" s="671">
        <f t="shared" si="1"/>
        <v>118</v>
      </c>
      <c r="Q16" s="671">
        <f t="shared" si="2"/>
        <v>230.33333333333334</v>
      </c>
      <c r="R16" s="561" t="s">
        <v>8</v>
      </c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</row>
    <row r="17" spans="1:41" ht="33" customHeight="1">
      <c r="A17" s="567" t="s">
        <v>23</v>
      </c>
      <c r="B17" s="555" t="s">
        <v>19</v>
      </c>
      <c r="C17" s="711">
        <v>85</v>
      </c>
      <c r="D17" s="651">
        <v>21</v>
      </c>
      <c r="E17" s="651">
        <v>15</v>
      </c>
      <c r="F17" s="615">
        <v>15</v>
      </c>
      <c r="G17" s="651">
        <v>14</v>
      </c>
      <c r="H17" s="651">
        <v>14</v>
      </c>
      <c r="I17" s="651">
        <v>15</v>
      </c>
      <c r="J17" s="651">
        <v>12</v>
      </c>
      <c r="K17" s="651">
        <v>165</v>
      </c>
      <c r="L17" s="651">
        <v>95</v>
      </c>
      <c r="M17" s="651">
        <v>100</v>
      </c>
      <c r="N17" s="712">
        <v>45</v>
      </c>
      <c r="O17" s="672">
        <f t="shared" si="0"/>
        <v>165</v>
      </c>
      <c r="P17" s="665">
        <f t="shared" si="1"/>
        <v>12</v>
      </c>
      <c r="Q17" s="669">
        <f t="shared" si="2"/>
        <v>49.666666666666664</v>
      </c>
      <c r="R17" s="561" t="s">
        <v>8</v>
      </c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</row>
    <row r="18" spans="1:41" ht="33" customHeight="1">
      <c r="A18" s="567" t="s">
        <v>24</v>
      </c>
      <c r="B18" s="555" t="s">
        <v>19</v>
      </c>
      <c r="C18" s="709">
        <v>78</v>
      </c>
      <c r="D18" s="650">
        <v>80</v>
      </c>
      <c r="E18" s="650">
        <v>114</v>
      </c>
      <c r="F18" s="618">
        <v>134</v>
      </c>
      <c r="G18" s="650">
        <v>114</v>
      </c>
      <c r="H18" s="650">
        <v>190</v>
      </c>
      <c r="I18" s="650">
        <v>112</v>
      </c>
      <c r="J18" s="650">
        <v>120</v>
      </c>
      <c r="K18" s="650">
        <v>80</v>
      </c>
      <c r="L18" s="650">
        <v>90</v>
      </c>
      <c r="M18" s="650">
        <v>76</v>
      </c>
      <c r="N18" s="710">
        <v>72</v>
      </c>
      <c r="O18" s="668">
        <f t="shared" si="0"/>
        <v>190</v>
      </c>
      <c r="P18" s="669">
        <f t="shared" si="1"/>
        <v>72</v>
      </c>
      <c r="Q18" s="669">
        <f t="shared" si="2"/>
        <v>105</v>
      </c>
      <c r="R18" s="561" t="s">
        <v>8</v>
      </c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</row>
    <row r="19" spans="1:41" ht="33" customHeight="1">
      <c r="A19" s="567" t="s">
        <v>25</v>
      </c>
      <c r="B19" s="555" t="s">
        <v>19</v>
      </c>
      <c r="C19" s="711">
        <v>76</v>
      </c>
      <c r="D19" s="651">
        <v>80</v>
      </c>
      <c r="E19" s="651">
        <v>104</v>
      </c>
      <c r="F19" s="615">
        <v>116</v>
      </c>
      <c r="G19" s="651">
        <v>109</v>
      </c>
      <c r="H19" s="651">
        <v>110</v>
      </c>
      <c r="I19" s="651">
        <v>93</v>
      </c>
      <c r="J19" s="651">
        <v>96</v>
      </c>
      <c r="K19" s="651">
        <v>69</v>
      </c>
      <c r="L19" s="651">
        <v>82</v>
      </c>
      <c r="M19" s="651">
        <v>72</v>
      </c>
      <c r="N19" s="712">
        <v>72</v>
      </c>
      <c r="O19" s="672">
        <f t="shared" si="0"/>
        <v>116</v>
      </c>
      <c r="P19" s="665">
        <f t="shared" si="1"/>
        <v>69</v>
      </c>
      <c r="Q19" s="669">
        <f t="shared" si="2"/>
        <v>89.91666666666667</v>
      </c>
      <c r="R19" s="561" t="s">
        <v>8</v>
      </c>
      <c r="S19" s="351"/>
      <c r="T19" s="351"/>
      <c r="U19" s="351"/>
      <c r="V19" s="351"/>
      <c r="W19" s="351"/>
      <c r="X19" s="351"/>
      <c r="Y19" s="351"/>
      <c r="Z19" s="597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</row>
    <row r="20" spans="1:41" ht="33" customHeight="1">
      <c r="A20" s="567" t="s">
        <v>26</v>
      </c>
      <c r="B20" s="555" t="s">
        <v>19</v>
      </c>
      <c r="C20" s="711">
        <v>2</v>
      </c>
      <c r="D20" s="651">
        <v>0</v>
      </c>
      <c r="E20" s="651">
        <v>10</v>
      </c>
      <c r="F20" s="615">
        <v>18</v>
      </c>
      <c r="G20" s="651">
        <v>5</v>
      </c>
      <c r="H20" s="651">
        <v>80</v>
      </c>
      <c r="I20" s="651">
        <v>19</v>
      </c>
      <c r="J20" s="651">
        <v>24</v>
      </c>
      <c r="K20" s="651">
        <v>11</v>
      </c>
      <c r="L20" s="651">
        <v>8</v>
      </c>
      <c r="M20" s="651">
        <v>4</v>
      </c>
      <c r="N20" s="712">
        <v>0</v>
      </c>
      <c r="O20" s="672">
        <f t="shared" si="0"/>
        <v>80</v>
      </c>
      <c r="P20" s="665">
        <f t="shared" si="1"/>
        <v>0</v>
      </c>
      <c r="Q20" s="669">
        <f t="shared" si="2"/>
        <v>15.083333333333334</v>
      </c>
      <c r="R20" s="561" t="s">
        <v>8</v>
      </c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</row>
    <row r="21" spans="1:41" ht="33" customHeight="1">
      <c r="A21" s="567" t="s">
        <v>27</v>
      </c>
      <c r="B21" s="555" t="s">
        <v>19</v>
      </c>
      <c r="C21" s="711">
        <v>13</v>
      </c>
      <c r="D21" s="651">
        <v>8</v>
      </c>
      <c r="E21" s="651">
        <v>25</v>
      </c>
      <c r="F21" s="615">
        <v>42</v>
      </c>
      <c r="G21" s="651">
        <v>28</v>
      </c>
      <c r="H21" s="651">
        <v>252</v>
      </c>
      <c r="I21" s="651">
        <v>22</v>
      </c>
      <c r="J21" s="651">
        <v>48</v>
      </c>
      <c r="K21" s="651">
        <v>17</v>
      </c>
      <c r="L21" s="651">
        <v>18</v>
      </c>
      <c r="M21" s="651">
        <v>8</v>
      </c>
      <c r="N21" s="712">
        <v>6</v>
      </c>
      <c r="O21" s="672">
        <f t="shared" si="0"/>
        <v>252</v>
      </c>
      <c r="P21" s="665">
        <f t="shared" si="1"/>
        <v>6</v>
      </c>
      <c r="Q21" s="669">
        <f t="shared" si="2"/>
        <v>40.583333333333336</v>
      </c>
      <c r="R21" s="561" t="s">
        <v>8</v>
      </c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</row>
    <row r="22" spans="1:41" ht="33" customHeight="1">
      <c r="A22" s="567" t="s">
        <v>28</v>
      </c>
      <c r="B22" s="555" t="s">
        <v>19</v>
      </c>
      <c r="C22" s="711">
        <v>2</v>
      </c>
      <c r="D22" s="651">
        <v>1</v>
      </c>
      <c r="E22" s="651">
        <v>24</v>
      </c>
      <c r="F22" s="615">
        <v>38</v>
      </c>
      <c r="G22" s="651">
        <v>26</v>
      </c>
      <c r="H22" s="651">
        <v>62</v>
      </c>
      <c r="I22" s="651">
        <v>29</v>
      </c>
      <c r="J22" s="651">
        <v>42</v>
      </c>
      <c r="K22" s="651">
        <v>30</v>
      </c>
      <c r="L22" s="651">
        <v>30</v>
      </c>
      <c r="M22" s="651">
        <v>8</v>
      </c>
      <c r="N22" s="712">
        <v>6</v>
      </c>
      <c r="O22" s="672">
        <f t="shared" si="0"/>
        <v>62</v>
      </c>
      <c r="P22" s="665">
        <f t="shared" si="1"/>
        <v>1</v>
      </c>
      <c r="Q22" s="669">
        <f t="shared" si="2"/>
        <v>24.833333333333332</v>
      </c>
      <c r="R22" s="561" t="s">
        <v>8</v>
      </c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</row>
    <row r="23" spans="1:41" ht="33" customHeight="1">
      <c r="A23" s="567" t="s">
        <v>29</v>
      </c>
      <c r="B23" s="555" t="s">
        <v>19</v>
      </c>
      <c r="C23" s="707">
        <v>5.15</v>
      </c>
      <c r="D23" s="649">
        <v>5.19</v>
      </c>
      <c r="E23" s="649">
        <v>6.16</v>
      </c>
      <c r="F23" s="617">
        <v>5.77</v>
      </c>
      <c r="G23" s="649">
        <v>4.32</v>
      </c>
      <c r="H23" s="649">
        <v>3.92</v>
      </c>
      <c r="I23" s="649">
        <v>2.08</v>
      </c>
      <c r="J23" s="649">
        <v>3.04</v>
      </c>
      <c r="K23" s="649">
        <v>6.81</v>
      </c>
      <c r="L23" s="649">
        <v>5.21</v>
      </c>
      <c r="M23" s="649">
        <v>4.82</v>
      </c>
      <c r="N23" s="708">
        <v>2.56</v>
      </c>
      <c r="O23" s="666">
        <f t="shared" si="0"/>
        <v>6.81</v>
      </c>
      <c r="P23" s="667">
        <f t="shared" si="1"/>
        <v>2.08</v>
      </c>
      <c r="Q23" s="667">
        <f t="shared" si="2"/>
        <v>4.585833333333333</v>
      </c>
      <c r="R23" s="561" t="s">
        <v>8</v>
      </c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</row>
    <row r="24" spans="1:41" ht="33" customHeight="1">
      <c r="A24" s="567" t="s">
        <v>30</v>
      </c>
      <c r="B24" s="555" t="s">
        <v>19</v>
      </c>
      <c r="C24" s="716">
        <v>0.02</v>
      </c>
      <c r="D24" s="654">
        <v>0.07</v>
      </c>
      <c r="E24" s="654">
        <v>0.02</v>
      </c>
      <c r="F24" s="765">
        <v>0.07</v>
      </c>
      <c r="G24" s="654">
        <v>0.03</v>
      </c>
      <c r="H24" s="654">
        <v>0.05</v>
      </c>
      <c r="I24" s="654">
        <v>0.06</v>
      </c>
      <c r="J24" s="654">
        <v>0.02</v>
      </c>
      <c r="K24" s="654">
        <v>0</v>
      </c>
      <c r="L24" s="654">
        <v>0.02</v>
      </c>
      <c r="M24" s="654">
        <v>0.05</v>
      </c>
      <c r="N24" s="717">
        <v>0.03</v>
      </c>
      <c r="O24" s="673">
        <f t="shared" si="0"/>
        <v>0.07</v>
      </c>
      <c r="P24" s="674">
        <f t="shared" si="1"/>
        <v>0</v>
      </c>
      <c r="Q24" s="674">
        <f t="shared" si="2"/>
        <v>0.036666666666666674</v>
      </c>
      <c r="R24" s="561" t="s">
        <v>113</v>
      </c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</row>
    <row r="25" spans="1:41" ht="33" customHeight="1">
      <c r="A25" s="568" t="s">
        <v>31</v>
      </c>
      <c r="B25" s="555" t="s">
        <v>19</v>
      </c>
      <c r="C25" s="716" t="s">
        <v>8</v>
      </c>
      <c r="D25" s="654" t="s">
        <v>8</v>
      </c>
      <c r="E25" s="654" t="s">
        <v>8</v>
      </c>
      <c r="F25" s="621" t="s">
        <v>8</v>
      </c>
      <c r="G25" s="654" t="s">
        <v>8</v>
      </c>
      <c r="H25" s="654">
        <v>0.04</v>
      </c>
      <c r="I25" s="654">
        <v>0.01</v>
      </c>
      <c r="J25" s="654" t="s">
        <v>8</v>
      </c>
      <c r="K25" s="654" t="s">
        <v>8</v>
      </c>
      <c r="L25" s="654" t="s">
        <v>8</v>
      </c>
      <c r="M25" s="654" t="s">
        <v>8</v>
      </c>
      <c r="N25" s="717" t="s">
        <v>8</v>
      </c>
      <c r="O25" s="673">
        <f t="shared" si="0"/>
        <v>0.04</v>
      </c>
      <c r="P25" s="674">
        <f t="shared" si="1"/>
        <v>0.01</v>
      </c>
      <c r="Q25" s="674">
        <f t="shared" si="2"/>
        <v>0.025</v>
      </c>
      <c r="R25" s="561" t="s">
        <v>8</v>
      </c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</row>
    <row r="26" spans="1:41" s="407" customFormat="1" ht="33" customHeight="1">
      <c r="A26" s="567" t="s">
        <v>32</v>
      </c>
      <c r="B26" s="555" t="s">
        <v>19</v>
      </c>
      <c r="C26" s="716">
        <v>0.44</v>
      </c>
      <c r="D26" s="654">
        <v>0.178</v>
      </c>
      <c r="E26" s="654">
        <v>0.157</v>
      </c>
      <c r="F26" s="621">
        <v>0.98</v>
      </c>
      <c r="G26" s="654">
        <v>0.585</v>
      </c>
      <c r="H26" s="654">
        <v>1.252</v>
      </c>
      <c r="I26" s="654">
        <v>0.922</v>
      </c>
      <c r="J26" s="654">
        <v>0.988</v>
      </c>
      <c r="K26" s="654">
        <v>0.784</v>
      </c>
      <c r="L26" s="654">
        <v>0.917</v>
      </c>
      <c r="M26" s="654">
        <v>0.703</v>
      </c>
      <c r="N26" s="717">
        <v>0.427</v>
      </c>
      <c r="O26" s="673">
        <f t="shared" si="0"/>
        <v>1.252</v>
      </c>
      <c r="P26" s="674">
        <f t="shared" si="1"/>
        <v>0.157</v>
      </c>
      <c r="Q26" s="674">
        <f t="shared" si="2"/>
        <v>0.6944166666666666</v>
      </c>
      <c r="R26" s="560" t="s">
        <v>114</v>
      </c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406"/>
      <c r="AK26" s="406"/>
      <c r="AL26" s="406"/>
      <c r="AM26" s="406"/>
      <c r="AN26" s="406"/>
      <c r="AO26" s="406"/>
    </row>
    <row r="27" spans="1:41" ht="33" customHeight="1">
      <c r="A27" s="567" t="s">
        <v>33</v>
      </c>
      <c r="B27" s="555" t="s">
        <v>19</v>
      </c>
      <c r="C27" s="716" t="s">
        <v>139</v>
      </c>
      <c r="D27" s="654" t="s">
        <v>108</v>
      </c>
      <c r="E27" s="654" t="s">
        <v>108</v>
      </c>
      <c r="F27" s="621" t="s">
        <v>108</v>
      </c>
      <c r="G27" s="654" t="s">
        <v>108</v>
      </c>
      <c r="H27" s="654" t="s">
        <v>143</v>
      </c>
      <c r="I27" s="651" t="s">
        <v>143</v>
      </c>
      <c r="J27" s="651" t="s">
        <v>108</v>
      </c>
      <c r="K27" s="652" t="s">
        <v>108</v>
      </c>
      <c r="L27" s="652" t="s">
        <v>108</v>
      </c>
      <c r="M27" s="652" t="s">
        <v>108</v>
      </c>
      <c r="N27" s="718" t="s">
        <v>108</v>
      </c>
      <c r="O27" s="673" t="s">
        <v>108</v>
      </c>
      <c r="P27" s="674" t="s">
        <v>108</v>
      </c>
      <c r="Q27" s="674" t="s">
        <v>108</v>
      </c>
      <c r="R27" s="561" t="s">
        <v>8</v>
      </c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</row>
    <row r="28" spans="1:41" ht="33" customHeight="1">
      <c r="A28" s="567" t="s">
        <v>85</v>
      </c>
      <c r="B28" s="555" t="s">
        <v>19</v>
      </c>
      <c r="C28" s="716">
        <v>0.841</v>
      </c>
      <c r="D28" s="654">
        <v>0.645</v>
      </c>
      <c r="E28" s="654">
        <v>0.93</v>
      </c>
      <c r="F28" s="621">
        <v>1.267</v>
      </c>
      <c r="G28" s="654">
        <v>1.13</v>
      </c>
      <c r="H28" s="654">
        <v>0.896</v>
      </c>
      <c r="I28" s="654">
        <v>0.991</v>
      </c>
      <c r="J28" s="654">
        <v>1.234</v>
      </c>
      <c r="K28" s="654">
        <v>1.137</v>
      </c>
      <c r="L28" s="654">
        <v>1.0454</v>
      </c>
      <c r="M28" s="654">
        <v>1.507</v>
      </c>
      <c r="N28" s="717">
        <v>1.643</v>
      </c>
      <c r="O28" s="673">
        <f aca="true" t="shared" si="3" ref="O28:O34">MAX(C28:N28)</f>
        <v>1.643</v>
      </c>
      <c r="P28" s="674">
        <f aca="true" t="shared" si="4" ref="P28:P34">MIN(C28:N28)</f>
        <v>0.645</v>
      </c>
      <c r="Q28" s="674">
        <f aca="true" t="shared" si="5" ref="Q28:Q34">AVERAGE(C28:N28)</f>
        <v>1.1055333333333335</v>
      </c>
      <c r="R28" s="559" t="s">
        <v>8</v>
      </c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</row>
    <row r="29" spans="1:41" ht="33" customHeight="1">
      <c r="A29" s="567" t="s">
        <v>86</v>
      </c>
      <c r="B29" s="555" t="s">
        <v>19</v>
      </c>
      <c r="C29" s="716">
        <v>0.076</v>
      </c>
      <c r="D29" s="654">
        <v>0.015</v>
      </c>
      <c r="E29" s="654">
        <v>0.033</v>
      </c>
      <c r="F29" s="621">
        <v>0.034</v>
      </c>
      <c r="G29" s="654">
        <v>0.032</v>
      </c>
      <c r="H29" s="654">
        <v>0.058</v>
      </c>
      <c r="I29" s="654">
        <v>0.045</v>
      </c>
      <c r="J29" s="654">
        <v>0.09</v>
      </c>
      <c r="K29" s="654">
        <v>0.053</v>
      </c>
      <c r="L29" s="654">
        <v>0.0468</v>
      </c>
      <c r="M29" s="654">
        <v>0.035</v>
      </c>
      <c r="N29" s="717">
        <v>0.024</v>
      </c>
      <c r="O29" s="673">
        <f t="shared" si="3"/>
        <v>0.09</v>
      </c>
      <c r="P29" s="674">
        <f t="shared" si="4"/>
        <v>0.015</v>
      </c>
      <c r="Q29" s="674">
        <f t="shared" si="5"/>
        <v>0.04515</v>
      </c>
      <c r="R29" s="559" t="s">
        <v>8</v>
      </c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</row>
    <row r="30" spans="1:41" ht="33" customHeight="1">
      <c r="A30" s="567" t="s">
        <v>34</v>
      </c>
      <c r="B30" s="555" t="s">
        <v>19</v>
      </c>
      <c r="C30" s="707">
        <v>21.6</v>
      </c>
      <c r="D30" s="649">
        <v>24</v>
      </c>
      <c r="E30" s="649">
        <v>32</v>
      </c>
      <c r="F30" s="617">
        <v>39.2</v>
      </c>
      <c r="G30" s="649">
        <v>33.6</v>
      </c>
      <c r="H30" s="649">
        <v>38.4</v>
      </c>
      <c r="I30" s="649">
        <v>32</v>
      </c>
      <c r="J30" s="649">
        <v>33.6</v>
      </c>
      <c r="K30" s="649">
        <v>23.2</v>
      </c>
      <c r="L30" s="649">
        <v>25.6</v>
      </c>
      <c r="M30" s="649">
        <v>25.6</v>
      </c>
      <c r="N30" s="708">
        <v>24</v>
      </c>
      <c r="O30" s="666">
        <f t="shared" si="3"/>
        <v>39.2</v>
      </c>
      <c r="P30" s="667">
        <f t="shared" si="4"/>
        <v>21.6</v>
      </c>
      <c r="Q30" s="667">
        <f t="shared" si="5"/>
        <v>29.400000000000006</v>
      </c>
      <c r="R30" s="561" t="s">
        <v>8</v>
      </c>
      <c r="S30" s="351"/>
      <c r="T30" s="351"/>
      <c r="U30" s="351"/>
      <c r="V30" s="351" t="s">
        <v>45</v>
      </c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</row>
    <row r="31" spans="1:41" ht="33" customHeight="1">
      <c r="A31" s="567" t="s">
        <v>35</v>
      </c>
      <c r="B31" s="555" t="s">
        <v>19</v>
      </c>
      <c r="C31" s="713">
        <v>1.85</v>
      </c>
      <c r="D31" s="652">
        <v>0.68</v>
      </c>
      <c r="E31" s="652">
        <v>0.46</v>
      </c>
      <c r="F31" s="615">
        <v>0.35</v>
      </c>
      <c r="G31" s="652">
        <v>0.36</v>
      </c>
      <c r="H31" s="652">
        <v>0.42</v>
      </c>
      <c r="I31" s="651">
        <v>0.35</v>
      </c>
      <c r="J31" s="651">
        <v>0.3</v>
      </c>
      <c r="K31" s="652">
        <v>2.28</v>
      </c>
      <c r="L31" s="652">
        <v>1.21</v>
      </c>
      <c r="M31" s="652">
        <v>1.58</v>
      </c>
      <c r="N31" s="718">
        <v>1.13</v>
      </c>
      <c r="O31" s="664">
        <f t="shared" si="3"/>
        <v>2.28</v>
      </c>
      <c r="P31" s="675">
        <f t="shared" si="4"/>
        <v>0.3</v>
      </c>
      <c r="Q31" s="675">
        <f t="shared" si="5"/>
        <v>0.9141666666666666</v>
      </c>
      <c r="R31" s="561" t="s">
        <v>8</v>
      </c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</row>
    <row r="32" spans="1:41" ht="33" customHeight="1">
      <c r="A32" s="567" t="s">
        <v>36</v>
      </c>
      <c r="B32" s="555" t="s">
        <v>19</v>
      </c>
      <c r="C32" s="713">
        <v>0.19</v>
      </c>
      <c r="D32" s="652">
        <v>0.14</v>
      </c>
      <c r="E32" s="652">
        <v>0.32</v>
      </c>
      <c r="F32" s="615">
        <v>0.31</v>
      </c>
      <c r="G32" s="652">
        <v>0.28</v>
      </c>
      <c r="H32" s="652">
        <v>0.26</v>
      </c>
      <c r="I32" s="651">
        <v>0.23</v>
      </c>
      <c r="J32" s="651">
        <v>0.29</v>
      </c>
      <c r="K32" s="652">
        <v>0.24</v>
      </c>
      <c r="L32" s="652">
        <v>0.29</v>
      </c>
      <c r="M32" s="652">
        <v>0.21</v>
      </c>
      <c r="N32" s="718">
        <v>0.28</v>
      </c>
      <c r="O32" s="664">
        <f t="shared" si="3"/>
        <v>0.32</v>
      </c>
      <c r="P32" s="675">
        <f t="shared" si="4"/>
        <v>0.14</v>
      </c>
      <c r="Q32" s="675">
        <f t="shared" si="5"/>
        <v>0.25333333333333335</v>
      </c>
      <c r="R32" s="561" t="s">
        <v>8</v>
      </c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</row>
    <row r="33" spans="1:41" ht="33" customHeight="1">
      <c r="A33" s="567" t="s">
        <v>37</v>
      </c>
      <c r="B33" s="555" t="s">
        <v>19</v>
      </c>
      <c r="C33" s="713">
        <v>0.22</v>
      </c>
      <c r="D33" s="652">
        <v>0.07</v>
      </c>
      <c r="E33" s="652">
        <v>0.09</v>
      </c>
      <c r="F33" s="615">
        <v>0.05</v>
      </c>
      <c r="G33" s="652">
        <v>0.07</v>
      </c>
      <c r="H33" s="652">
        <v>0.06</v>
      </c>
      <c r="I33" s="651">
        <v>0.05</v>
      </c>
      <c r="J33" s="651">
        <v>0.03</v>
      </c>
      <c r="K33" s="652">
        <v>0.42</v>
      </c>
      <c r="L33" s="652">
        <v>0.11</v>
      </c>
      <c r="M33" s="652">
        <v>0.12</v>
      </c>
      <c r="N33" s="718">
        <v>0.09</v>
      </c>
      <c r="O33" s="664">
        <f t="shared" si="3"/>
        <v>0.42</v>
      </c>
      <c r="P33" s="675">
        <f t="shared" si="4"/>
        <v>0.03</v>
      </c>
      <c r="Q33" s="675">
        <f t="shared" si="5"/>
        <v>0.115</v>
      </c>
      <c r="R33" s="562" t="s">
        <v>115</v>
      </c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</row>
    <row r="34" spans="1:41" ht="33" customHeight="1">
      <c r="A34" s="567" t="s">
        <v>38</v>
      </c>
      <c r="B34" s="555" t="s">
        <v>19</v>
      </c>
      <c r="C34" s="713">
        <v>5.76</v>
      </c>
      <c r="D34" s="652">
        <v>4.8</v>
      </c>
      <c r="E34" s="652">
        <v>8.16</v>
      </c>
      <c r="F34" s="615">
        <v>8.64</v>
      </c>
      <c r="G34" s="652">
        <v>7.2</v>
      </c>
      <c r="H34" s="652">
        <v>22.56</v>
      </c>
      <c r="I34" s="651">
        <v>7.68</v>
      </c>
      <c r="J34" s="651">
        <v>8.64</v>
      </c>
      <c r="K34" s="652">
        <v>5.28</v>
      </c>
      <c r="L34" s="652">
        <v>6.24</v>
      </c>
      <c r="M34" s="652">
        <v>2.88</v>
      </c>
      <c r="N34" s="718">
        <v>4.32</v>
      </c>
      <c r="O34" s="664">
        <f t="shared" si="3"/>
        <v>22.56</v>
      </c>
      <c r="P34" s="675">
        <f t="shared" si="4"/>
        <v>2.88</v>
      </c>
      <c r="Q34" s="675">
        <f t="shared" si="5"/>
        <v>7.68</v>
      </c>
      <c r="R34" s="561" t="s">
        <v>8</v>
      </c>
      <c r="S34" s="351" t="s">
        <v>45</v>
      </c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</row>
    <row r="35" spans="1:18" ht="33" customHeight="1">
      <c r="A35" s="567" t="s">
        <v>51</v>
      </c>
      <c r="B35" s="555" t="s">
        <v>19</v>
      </c>
      <c r="C35" s="656" t="s">
        <v>8</v>
      </c>
      <c r="D35" s="655">
        <v>3E-05</v>
      </c>
      <c r="E35" s="656" t="s">
        <v>8</v>
      </c>
      <c r="F35" s="656" t="s">
        <v>8</v>
      </c>
      <c r="G35" s="656" t="s">
        <v>125</v>
      </c>
      <c r="H35" s="656" t="s">
        <v>8</v>
      </c>
      <c r="I35" s="656" t="s">
        <v>8</v>
      </c>
      <c r="J35" s="651" t="s">
        <v>108</v>
      </c>
      <c r="K35" s="656" t="s">
        <v>8</v>
      </c>
      <c r="L35" s="656" t="s">
        <v>8</v>
      </c>
      <c r="M35" s="652" t="s">
        <v>125</v>
      </c>
      <c r="N35" s="656" t="s">
        <v>8</v>
      </c>
      <c r="O35" s="719">
        <f>MAX(C35:N35)</f>
        <v>3E-05</v>
      </c>
      <c r="P35" s="677" t="s">
        <v>108</v>
      </c>
      <c r="Q35" s="720">
        <f>AVERAGE(C35:N35)</f>
        <v>3E-05</v>
      </c>
      <c r="R35" s="561" t="s">
        <v>116</v>
      </c>
    </row>
    <row r="36" spans="1:25" ht="33" customHeight="1">
      <c r="A36" s="567" t="s">
        <v>53</v>
      </c>
      <c r="B36" s="555" t="s">
        <v>19</v>
      </c>
      <c r="C36" s="652" t="s">
        <v>8</v>
      </c>
      <c r="D36" s="652" t="s">
        <v>108</v>
      </c>
      <c r="E36" s="652" t="s">
        <v>8</v>
      </c>
      <c r="F36" s="652" t="s">
        <v>8</v>
      </c>
      <c r="G36" s="652" t="s">
        <v>108</v>
      </c>
      <c r="H36" s="652" t="s">
        <v>8</v>
      </c>
      <c r="I36" s="652" t="s">
        <v>8</v>
      </c>
      <c r="J36" s="651" t="s">
        <v>144</v>
      </c>
      <c r="K36" s="652" t="s">
        <v>8</v>
      </c>
      <c r="L36" s="652" t="s">
        <v>8</v>
      </c>
      <c r="M36" s="652" t="s">
        <v>108</v>
      </c>
      <c r="N36" s="652" t="s">
        <v>8</v>
      </c>
      <c r="O36" s="664" t="s">
        <v>144</v>
      </c>
      <c r="P36" s="675" t="s">
        <v>108</v>
      </c>
      <c r="Q36" s="675" t="s">
        <v>144</v>
      </c>
      <c r="R36" s="561" t="s">
        <v>118</v>
      </c>
      <c r="S36" s="349" t="s">
        <v>45</v>
      </c>
      <c r="Y36" s="349" t="s">
        <v>45</v>
      </c>
    </row>
    <row r="37" spans="1:23" ht="33" customHeight="1">
      <c r="A37" s="567" t="s">
        <v>54</v>
      </c>
      <c r="B37" s="555" t="s">
        <v>19</v>
      </c>
      <c r="C37" s="652" t="s">
        <v>8</v>
      </c>
      <c r="D37" s="652" t="s">
        <v>108</v>
      </c>
      <c r="E37" s="652" t="s">
        <v>8</v>
      </c>
      <c r="F37" s="652" t="s">
        <v>8</v>
      </c>
      <c r="G37" s="652" t="s">
        <v>108</v>
      </c>
      <c r="H37" s="652" t="s">
        <v>8</v>
      </c>
      <c r="I37" s="652" t="s">
        <v>8</v>
      </c>
      <c r="J37" s="651" t="s">
        <v>108</v>
      </c>
      <c r="K37" s="652" t="s">
        <v>8</v>
      </c>
      <c r="L37" s="652" t="s">
        <v>8</v>
      </c>
      <c r="M37" s="652" t="s">
        <v>139</v>
      </c>
      <c r="N37" s="652" t="s">
        <v>8</v>
      </c>
      <c r="O37" s="664" t="s">
        <v>139</v>
      </c>
      <c r="P37" s="675" t="s">
        <v>108</v>
      </c>
      <c r="Q37" s="675" t="s">
        <v>139</v>
      </c>
      <c r="R37" s="561" t="s">
        <v>119</v>
      </c>
      <c r="W37" s="349" t="s">
        <v>45</v>
      </c>
    </row>
    <row r="38" spans="1:22" ht="33" customHeight="1">
      <c r="A38" s="567" t="s">
        <v>55</v>
      </c>
      <c r="B38" s="555" t="s">
        <v>19</v>
      </c>
      <c r="C38" s="656" t="s">
        <v>8</v>
      </c>
      <c r="D38" s="656">
        <v>0.00035</v>
      </c>
      <c r="E38" s="656" t="s">
        <v>8</v>
      </c>
      <c r="F38" s="656" t="s">
        <v>8</v>
      </c>
      <c r="G38" s="656">
        <v>0.00018</v>
      </c>
      <c r="H38" s="656" t="s">
        <v>8</v>
      </c>
      <c r="I38" s="656" t="s">
        <v>8</v>
      </c>
      <c r="J38" s="656">
        <v>0.00049</v>
      </c>
      <c r="K38" s="656" t="s">
        <v>8</v>
      </c>
      <c r="L38" s="656" t="s">
        <v>8</v>
      </c>
      <c r="M38" s="656">
        <v>0.00095</v>
      </c>
      <c r="N38" s="656" t="s">
        <v>8</v>
      </c>
      <c r="O38" s="676">
        <f aca="true" t="shared" si="6" ref="O38:O43">MAX(C38:N38)</f>
        <v>0.00095</v>
      </c>
      <c r="P38" s="677">
        <f>MIN(C38:N38)</f>
        <v>0.00018</v>
      </c>
      <c r="Q38" s="677">
        <f aca="true" t="shared" si="7" ref="Q38:Q43">AVERAGE(C38:N38)</f>
        <v>0.0004925</v>
      </c>
      <c r="R38" s="561" t="s">
        <v>120</v>
      </c>
      <c r="V38" s="349" t="s">
        <v>45</v>
      </c>
    </row>
    <row r="39" spans="1:23" ht="33" customHeight="1">
      <c r="A39" s="567" t="s">
        <v>56</v>
      </c>
      <c r="B39" s="555" t="s">
        <v>19</v>
      </c>
      <c r="C39" s="656" t="s">
        <v>8</v>
      </c>
      <c r="D39" s="656">
        <v>0.00026</v>
      </c>
      <c r="E39" s="656" t="s">
        <v>8</v>
      </c>
      <c r="F39" s="656" t="s">
        <v>8</v>
      </c>
      <c r="G39" s="656">
        <v>0.00025</v>
      </c>
      <c r="H39" s="656" t="s">
        <v>8</v>
      </c>
      <c r="I39" s="656" t="s">
        <v>8</v>
      </c>
      <c r="J39" s="656">
        <v>0.00014</v>
      </c>
      <c r="K39" s="656" t="s">
        <v>8</v>
      </c>
      <c r="L39" s="656" t="s">
        <v>8</v>
      </c>
      <c r="M39" s="656">
        <v>1E-05</v>
      </c>
      <c r="N39" s="656" t="s">
        <v>8</v>
      </c>
      <c r="O39" s="676">
        <f t="shared" si="6"/>
        <v>0.00026</v>
      </c>
      <c r="P39" s="677">
        <f>MIN(C39:N39)</f>
        <v>1E-05</v>
      </c>
      <c r="Q39" s="677">
        <f t="shared" si="7"/>
        <v>0.000165</v>
      </c>
      <c r="R39" s="561" t="s">
        <v>120</v>
      </c>
      <c r="T39" s="349" t="s">
        <v>45</v>
      </c>
      <c r="W39" s="349" t="s">
        <v>45</v>
      </c>
    </row>
    <row r="40" spans="1:18" ht="33" customHeight="1">
      <c r="A40" s="567" t="s">
        <v>57</v>
      </c>
      <c r="B40" s="555" t="s">
        <v>19</v>
      </c>
      <c r="C40" s="657" t="s">
        <v>8</v>
      </c>
      <c r="D40" s="657">
        <v>0.00026</v>
      </c>
      <c r="E40" s="657" t="s">
        <v>8</v>
      </c>
      <c r="F40" s="657" t="s">
        <v>8</v>
      </c>
      <c r="G40" s="657" t="s">
        <v>108</v>
      </c>
      <c r="H40" s="657" t="s">
        <v>8</v>
      </c>
      <c r="I40" s="657" t="s">
        <v>8</v>
      </c>
      <c r="J40" s="657" t="s">
        <v>108</v>
      </c>
      <c r="K40" s="657" t="s">
        <v>8</v>
      </c>
      <c r="L40" s="657" t="s">
        <v>8</v>
      </c>
      <c r="M40" s="655">
        <v>2.7E-05</v>
      </c>
      <c r="N40" s="657" t="s">
        <v>8</v>
      </c>
      <c r="O40" s="719">
        <f t="shared" si="6"/>
        <v>0.00026</v>
      </c>
      <c r="P40" s="675" t="s">
        <v>108</v>
      </c>
      <c r="Q40" s="720">
        <f t="shared" si="7"/>
        <v>0.0001435</v>
      </c>
      <c r="R40" s="561" t="s">
        <v>121</v>
      </c>
    </row>
    <row r="41" spans="1:18" ht="33" customHeight="1">
      <c r="A41" s="567" t="s">
        <v>141</v>
      </c>
      <c r="B41" s="555" t="s">
        <v>19</v>
      </c>
      <c r="C41" s="652" t="s">
        <v>8</v>
      </c>
      <c r="D41" s="652">
        <v>14.08</v>
      </c>
      <c r="E41" s="652" t="s">
        <v>8</v>
      </c>
      <c r="F41" s="652" t="s">
        <v>8</v>
      </c>
      <c r="G41" s="652">
        <v>30.42</v>
      </c>
      <c r="H41" s="652" t="s">
        <v>8</v>
      </c>
      <c r="I41" s="657" t="s">
        <v>8</v>
      </c>
      <c r="J41" s="652">
        <v>41.2</v>
      </c>
      <c r="K41" s="652" t="s">
        <v>8</v>
      </c>
      <c r="L41" s="652" t="s">
        <v>8</v>
      </c>
      <c r="M41" s="652">
        <v>11.86</v>
      </c>
      <c r="N41" s="652" t="s">
        <v>8</v>
      </c>
      <c r="O41" s="664">
        <f t="shared" si="6"/>
        <v>41.2</v>
      </c>
      <c r="P41" s="675">
        <f>MIN(C41:N41)</f>
        <v>11.86</v>
      </c>
      <c r="Q41" s="675">
        <f t="shared" si="7"/>
        <v>24.39</v>
      </c>
      <c r="R41" s="559" t="s">
        <v>8</v>
      </c>
    </row>
    <row r="42" spans="1:18" ht="33" customHeight="1">
      <c r="A42" s="567" t="s">
        <v>142</v>
      </c>
      <c r="B42" s="555" t="s">
        <v>19</v>
      </c>
      <c r="C42" s="652" t="s">
        <v>8</v>
      </c>
      <c r="D42" s="652">
        <v>4.24</v>
      </c>
      <c r="E42" s="656" t="s">
        <v>8</v>
      </c>
      <c r="F42" s="656" t="s">
        <v>8</v>
      </c>
      <c r="G42" s="652">
        <v>4.63</v>
      </c>
      <c r="H42" s="652" t="s">
        <v>8</v>
      </c>
      <c r="I42" s="657" t="s">
        <v>8</v>
      </c>
      <c r="J42" s="652">
        <v>5.11</v>
      </c>
      <c r="K42" s="652" t="s">
        <v>8</v>
      </c>
      <c r="L42" s="652" t="s">
        <v>8</v>
      </c>
      <c r="M42" s="652">
        <v>3.13</v>
      </c>
      <c r="N42" s="652" t="s">
        <v>8</v>
      </c>
      <c r="O42" s="664">
        <f t="shared" si="6"/>
        <v>5.11</v>
      </c>
      <c r="P42" s="675">
        <f>MIN(C42:N42)</f>
        <v>3.13</v>
      </c>
      <c r="Q42" s="675">
        <f t="shared" si="7"/>
        <v>4.2775</v>
      </c>
      <c r="R42" s="559" t="s">
        <v>8</v>
      </c>
    </row>
    <row r="43" spans="1:24" ht="33" customHeight="1">
      <c r="A43" s="856" t="s">
        <v>88</v>
      </c>
      <c r="B43" s="857" t="s">
        <v>19</v>
      </c>
      <c r="C43" s="858">
        <v>4.2</v>
      </c>
      <c r="D43" s="859">
        <v>4.9</v>
      </c>
      <c r="E43" s="859">
        <v>6.9</v>
      </c>
      <c r="F43" s="860">
        <v>6.4</v>
      </c>
      <c r="G43" s="859">
        <v>5.1</v>
      </c>
      <c r="H43" s="859">
        <v>4.2</v>
      </c>
      <c r="I43" s="859">
        <v>2.5</v>
      </c>
      <c r="J43" s="859">
        <v>3</v>
      </c>
      <c r="K43" s="859">
        <v>7.4</v>
      </c>
      <c r="L43" s="859">
        <v>6.6</v>
      </c>
      <c r="M43" s="859">
        <v>4.6</v>
      </c>
      <c r="N43" s="861">
        <v>3.8</v>
      </c>
      <c r="O43" s="862">
        <f t="shared" si="6"/>
        <v>7.4</v>
      </c>
      <c r="P43" s="863">
        <f>MIN(C43:N43)</f>
        <v>2.5</v>
      </c>
      <c r="Q43" s="863">
        <f t="shared" si="7"/>
        <v>4.966666666666667</v>
      </c>
      <c r="R43" s="864" t="s">
        <v>8</v>
      </c>
      <c r="X43" s="349" t="s">
        <v>45</v>
      </c>
    </row>
    <row r="44" spans="1:25" ht="33" customHeight="1">
      <c r="A44" s="568" t="s">
        <v>39</v>
      </c>
      <c r="B44" s="555" t="s">
        <v>19</v>
      </c>
      <c r="C44" s="707">
        <v>3.2</v>
      </c>
      <c r="D44" s="649">
        <v>3.8</v>
      </c>
      <c r="E44" s="649">
        <v>2.7</v>
      </c>
      <c r="F44" s="617">
        <v>3.3</v>
      </c>
      <c r="G44" s="649">
        <v>4</v>
      </c>
      <c r="H44" s="649">
        <v>3</v>
      </c>
      <c r="I44" s="649">
        <v>4.3</v>
      </c>
      <c r="J44" s="649">
        <v>3.28</v>
      </c>
      <c r="K44" s="649">
        <v>2.6</v>
      </c>
      <c r="L44" s="649">
        <v>2.7</v>
      </c>
      <c r="M44" s="649">
        <v>4.5</v>
      </c>
      <c r="N44" s="708">
        <v>4.41</v>
      </c>
      <c r="O44" s="666">
        <f aca="true" t="shared" si="8" ref="O44:O50">MAX(C44:N44)</f>
        <v>4.5</v>
      </c>
      <c r="P44" s="667">
        <f aca="true" t="shared" si="9" ref="P44:P50">MIN(C44:N44)</f>
        <v>2.6</v>
      </c>
      <c r="Q44" s="667">
        <f aca="true" t="shared" si="10" ref="Q44:Q50">AVERAGE(C44:N44)</f>
        <v>3.4825000000000004</v>
      </c>
      <c r="R44" s="562" t="s">
        <v>132</v>
      </c>
      <c r="Y44" s="349" t="s">
        <v>45</v>
      </c>
    </row>
    <row r="45" spans="1:20" ht="33" customHeight="1">
      <c r="A45" s="567" t="s">
        <v>40</v>
      </c>
      <c r="B45" s="555" t="s">
        <v>19</v>
      </c>
      <c r="C45" s="707">
        <v>1.6</v>
      </c>
      <c r="D45" s="649">
        <v>1.8</v>
      </c>
      <c r="E45" s="649">
        <v>1.2</v>
      </c>
      <c r="F45" s="617">
        <v>2.4</v>
      </c>
      <c r="G45" s="649">
        <v>0.5</v>
      </c>
      <c r="H45" s="649">
        <v>1.6</v>
      </c>
      <c r="I45" s="649">
        <v>1.5</v>
      </c>
      <c r="J45" s="649">
        <v>1.4</v>
      </c>
      <c r="K45" s="649">
        <v>1.9</v>
      </c>
      <c r="L45" s="649">
        <v>1.6</v>
      </c>
      <c r="M45" s="649">
        <v>2.5</v>
      </c>
      <c r="N45" s="708">
        <v>0.4</v>
      </c>
      <c r="O45" s="666">
        <f t="shared" si="8"/>
        <v>2.5</v>
      </c>
      <c r="P45" s="667">
        <f t="shared" si="9"/>
        <v>0.4</v>
      </c>
      <c r="Q45" s="667">
        <f t="shared" si="10"/>
        <v>1.5333333333333332</v>
      </c>
      <c r="R45" s="562" t="s">
        <v>122</v>
      </c>
      <c r="T45" s="349" t="s">
        <v>45</v>
      </c>
    </row>
    <row r="46" spans="1:20" ht="33" customHeight="1">
      <c r="A46" s="567" t="s">
        <v>41</v>
      </c>
      <c r="B46" s="556" t="s">
        <v>90</v>
      </c>
      <c r="C46" s="714">
        <v>3300</v>
      </c>
      <c r="D46" s="653">
        <v>160000</v>
      </c>
      <c r="E46" s="653">
        <v>780</v>
      </c>
      <c r="F46" s="620">
        <v>7900</v>
      </c>
      <c r="G46" s="653">
        <v>3300</v>
      </c>
      <c r="H46" s="653">
        <v>1700</v>
      </c>
      <c r="I46" s="653">
        <v>7000</v>
      </c>
      <c r="J46" s="653">
        <v>1300</v>
      </c>
      <c r="K46" s="653">
        <v>11000</v>
      </c>
      <c r="L46" s="653">
        <v>17000</v>
      </c>
      <c r="M46" s="653">
        <v>6300</v>
      </c>
      <c r="N46" s="708">
        <v>4200</v>
      </c>
      <c r="O46" s="670">
        <f t="shared" si="8"/>
        <v>160000</v>
      </c>
      <c r="P46" s="671">
        <f t="shared" si="9"/>
        <v>780</v>
      </c>
      <c r="Q46" s="671">
        <f t="shared" si="10"/>
        <v>18648.333333333332</v>
      </c>
      <c r="R46" s="563" t="s">
        <v>123</v>
      </c>
      <c r="S46" s="349" t="s">
        <v>45</v>
      </c>
      <c r="T46" s="349" t="s">
        <v>45</v>
      </c>
    </row>
    <row r="47" spans="1:18" ht="33" customHeight="1">
      <c r="A47" s="569" t="s">
        <v>42</v>
      </c>
      <c r="B47" s="557" t="s">
        <v>90</v>
      </c>
      <c r="C47" s="728">
        <v>780</v>
      </c>
      <c r="D47" s="724">
        <v>160000</v>
      </c>
      <c r="E47" s="724">
        <v>450</v>
      </c>
      <c r="F47" s="614">
        <v>1300</v>
      </c>
      <c r="G47" s="724">
        <v>680</v>
      </c>
      <c r="H47" s="724">
        <v>1200</v>
      </c>
      <c r="I47" s="724">
        <v>1700</v>
      </c>
      <c r="J47" s="724">
        <v>200</v>
      </c>
      <c r="K47" s="724">
        <v>4900</v>
      </c>
      <c r="L47" s="725">
        <v>2100</v>
      </c>
      <c r="M47" s="724">
        <v>3300</v>
      </c>
      <c r="N47" s="726">
        <v>450</v>
      </c>
      <c r="O47" s="678">
        <f t="shared" si="8"/>
        <v>160000</v>
      </c>
      <c r="P47" s="679">
        <f t="shared" si="9"/>
        <v>200</v>
      </c>
      <c r="Q47" s="679">
        <f t="shared" si="10"/>
        <v>14755</v>
      </c>
      <c r="R47" s="622" t="s">
        <v>124</v>
      </c>
    </row>
    <row r="48" spans="1:18" ht="33" customHeight="1">
      <c r="A48" s="567" t="s">
        <v>97</v>
      </c>
      <c r="B48" s="556" t="s">
        <v>44</v>
      </c>
      <c r="C48" s="714">
        <v>13100</v>
      </c>
      <c r="D48" s="653">
        <v>29700</v>
      </c>
      <c r="E48" s="653">
        <v>12400</v>
      </c>
      <c r="F48" s="627">
        <v>8100</v>
      </c>
      <c r="G48" s="653">
        <v>13000</v>
      </c>
      <c r="H48" s="653">
        <v>215600</v>
      </c>
      <c r="I48" s="653">
        <v>71200</v>
      </c>
      <c r="J48" s="653">
        <v>266400</v>
      </c>
      <c r="K48" s="653">
        <v>19200</v>
      </c>
      <c r="L48" s="653">
        <v>22400</v>
      </c>
      <c r="M48" s="653">
        <v>16400</v>
      </c>
      <c r="N48" s="715">
        <v>12800</v>
      </c>
      <c r="O48" s="680">
        <f t="shared" si="8"/>
        <v>266400</v>
      </c>
      <c r="P48" s="653">
        <f t="shared" si="9"/>
        <v>8100</v>
      </c>
      <c r="Q48" s="653">
        <f t="shared" si="10"/>
        <v>58358.333333333336</v>
      </c>
      <c r="R48" s="561" t="s">
        <v>8</v>
      </c>
    </row>
    <row r="49" spans="1:18" ht="33" customHeight="1" thickBot="1">
      <c r="A49" s="623" t="s">
        <v>126</v>
      </c>
      <c r="B49" s="624" t="s">
        <v>44</v>
      </c>
      <c r="C49" s="729">
        <v>9600</v>
      </c>
      <c r="D49" s="682">
        <v>16600</v>
      </c>
      <c r="E49" s="682">
        <v>7200</v>
      </c>
      <c r="F49" s="625">
        <v>7600</v>
      </c>
      <c r="G49" s="682">
        <v>11400</v>
      </c>
      <c r="H49" s="682">
        <v>215200</v>
      </c>
      <c r="I49" s="682">
        <v>69200</v>
      </c>
      <c r="J49" s="682">
        <v>259600</v>
      </c>
      <c r="K49" s="682">
        <v>12000</v>
      </c>
      <c r="L49" s="682">
        <v>18400</v>
      </c>
      <c r="M49" s="682">
        <v>12400</v>
      </c>
      <c r="N49" s="683">
        <v>9600</v>
      </c>
      <c r="O49" s="681">
        <f t="shared" si="8"/>
        <v>259600</v>
      </c>
      <c r="P49" s="682">
        <f t="shared" si="9"/>
        <v>7200</v>
      </c>
      <c r="Q49" s="683">
        <f t="shared" si="10"/>
        <v>54066.666666666664</v>
      </c>
      <c r="R49" s="626" t="s">
        <v>145</v>
      </c>
    </row>
    <row r="50" spans="1:25" ht="33" customHeight="1" hidden="1" thickBot="1">
      <c r="A50" s="437" t="s">
        <v>95</v>
      </c>
      <c r="B50" s="438" t="s">
        <v>96</v>
      </c>
      <c r="C50" s="446"/>
      <c r="D50" s="446"/>
      <c r="E50" s="440"/>
      <c r="F50" s="441"/>
      <c r="G50" s="441"/>
      <c r="H50" s="441"/>
      <c r="I50" s="441"/>
      <c r="J50" s="441"/>
      <c r="K50" s="441"/>
      <c r="L50" s="441"/>
      <c r="M50" s="441"/>
      <c r="N50" s="441"/>
      <c r="O50" s="442">
        <f t="shared" si="8"/>
        <v>0</v>
      </c>
      <c r="P50" s="441">
        <f t="shared" si="9"/>
        <v>0</v>
      </c>
      <c r="Q50" s="441" t="e">
        <f t="shared" si="10"/>
        <v>#DIV/0!</v>
      </c>
      <c r="R50" s="443" t="s">
        <v>8</v>
      </c>
      <c r="Y50" s="349" t="s">
        <v>8</v>
      </c>
    </row>
    <row r="51" spans="1:21" ht="33" customHeight="1">
      <c r="A51" s="570" t="s">
        <v>106</v>
      </c>
      <c r="B51" s="571"/>
      <c r="C51" s="572"/>
      <c r="D51" s="572"/>
      <c r="E51" s="573"/>
      <c r="F51" s="573"/>
      <c r="G51" s="573"/>
      <c r="H51" s="573"/>
      <c r="I51" s="573"/>
      <c r="J51" s="407"/>
      <c r="K51" s="574"/>
      <c r="L51" s="407"/>
      <c r="M51" s="573"/>
      <c r="N51" s="573"/>
      <c r="O51" s="573"/>
      <c r="P51" s="573"/>
      <c r="Q51" s="573"/>
      <c r="R51" s="573"/>
      <c r="U51" s="349" t="s">
        <v>45</v>
      </c>
    </row>
    <row r="52" spans="1:22" ht="33" customHeight="1">
      <c r="A52" s="570" t="s">
        <v>140</v>
      </c>
      <c r="B52" s="572"/>
      <c r="C52" s="575"/>
      <c r="D52" s="575"/>
      <c r="E52" s="572"/>
      <c r="F52" s="407" t="s">
        <v>45</v>
      </c>
      <c r="G52" s="572"/>
      <c r="H52" s="407"/>
      <c r="I52" s="572"/>
      <c r="J52" s="572" t="s">
        <v>45</v>
      </c>
      <c r="K52" s="572"/>
      <c r="L52" s="572"/>
      <c r="M52" s="572"/>
      <c r="N52" s="572"/>
      <c r="O52" s="349" t="s">
        <v>45</v>
      </c>
      <c r="P52" s="407"/>
      <c r="Q52" s="407"/>
      <c r="R52" s="578"/>
      <c r="V52" s="349" t="s">
        <v>45</v>
      </c>
    </row>
    <row r="53" spans="1:23" ht="33" customHeight="1">
      <c r="A53" s="575" t="s">
        <v>130</v>
      </c>
      <c r="B53" s="575"/>
      <c r="C53" s="576"/>
      <c r="D53" s="576"/>
      <c r="E53" s="575"/>
      <c r="F53" s="575"/>
      <c r="G53" s="576"/>
      <c r="H53" s="576"/>
      <c r="I53" s="577"/>
      <c r="J53" s="576"/>
      <c r="K53" s="576"/>
      <c r="L53" s="576" t="s">
        <v>45</v>
      </c>
      <c r="M53" s="576"/>
      <c r="N53" s="576"/>
      <c r="O53" s="576"/>
      <c r="P53" s="576"/>
      <c r="Q53" s="407"/>
      <c r="R53" s="407" t="s">
        <v>45</v>
      </c>
      <c r="W53" s="349" t="s">
        <v>45</v>
      </c>
    </row>
    <row r="54" spans="1:16" ht="24" customHeight="1">
      <c r="A54" s="577" t="s">
        <v>146</v>
      </c>
      <c r="B54" s="577"/>
      <c r="C54" s="576"/>
      <c r="D54" s="576"/>
      <c r="E54" s="450"/>
      <c r="F54" s="450"/>
      <c r="G54" s="450"/>
      <c r="H54" s="450"/>
      <c r="I54" s="450"/>
      <c r="J54" s="450"/>
      <c r="K54" s="450"/>
      <c r="L54" s="450"/>
      <c r="M54" s="450"/>
      <c r="N54" s="450"/>
      <c r="O54" s="450"/>
      <c r="P54" s="450"/>
    </row>
    <row r="55" spans="1:19" ht="24" customHeight="1">
      <c r="A55" s="450"/>
      <c r="B55" s="450"/>
      <c r="E55" s="450"/>
      <c r="F55" s="450"/>
      <c r="G55" s="450" t="s">
        <v>45</v>
      </c>
      <c r="H55" s="450"/>
      <c r="I55" s="450"/>
      <c r="J55" s="450"/>
      <c r="K55" s="450"/>
      <c r="L55" s="450"/>
      <c r="M55" s="450"/>
      <c r="N55" s="450"/>
      <c r="O55" s="450"/>
      <c r="P55" s="450"/>
      <c r="Q55" s="349" t="s">
        <v>45</v>
      </c>
      <c r="S55" s="349" t="s">
        <v>45</v>
      </c>
    </row>
    <row r="56" ht="24" customHeight="1">
      <c r="Q56" s="349" t="s">
        <v>45</v>
      </c>
    </row>
    <row r="57" ht="24" customHeight="1">
      <c r="O57" s="349" t="s">
        <v>45</v>
      </c>
    </row>
    <row r="58" ht="24" customHeight="1">
      <c r="P58" s="349" t="s">
        <v>45</v>
      </c>
    </row>
    <row r="63" ht="24" customHeight="1">
      <c r="Q63" s="349" t="s">
        <v>45</v>
      </c>
    </row>
    <row r="64" spans="8:20" ht="24" customHeight="1">
      <c r="H64" s="349" t="s">
        <v>45</v>
      </c>
      <c r="T64" s="349" t="s">
        <v>45</v>
      </c>
    </row>
    <row r="65" ht="24" customHeight="1">
      <c r="Q65" s="349" t="s">
        <v>45</v>
      </c>
    </row>
    <row r="69" ht="24" customHeight="1">
      <c r="U69" s="349" t="s">
        <v>45</v>
      </c>
    </row>
    <row r="71" ht="24" customHeight="1">
      <c r="K71" s="349" t="s">
        <v>45</v>
      </c>
    </row>
    <row r="72" ht="24" customHeight="1">
      <c r="I72" s="349" t="s">
        <v>45</v>
      </c>
    </row>
    <row r="75" ht="24" customHeight="1">
      <c r="P75" s="349" t="s">
        <v>45</v>
      </c>
    </row>
    <row r="77" spans="5:10" ht="24" customHeight="1">
      <c r="E77" s="465"/>
      <c r="J77" s="349" t="s">
        <v>45</v>
      </c>
    </row>
    <row r="78" ht="24" customHeight="1">
      <c r="E78" s="466"/>
    </row>
    <row r="79" spans="3:5" ht="24" customHeight="1">
      <c r="C79" s="349" t="s">
        <v>45</v>
      </c>
      <c r="E79" s="466"/>
    </row>
    <row r="80" spans="5:7" ht="24" customHeight="1">
      <c r="E80" s="466"/>
      <c r="G80" s="349" t="s">
        <v>45</v>
      </c>
    </row>
    <row r="81" spans="4:6" ht="24" customHeight="1">
      <c r="D81" s="349" t="s">
        <v>45</v>
      </c>
      <c r="E81" s="465"/>
      <c r="F81" s="349" t="s">
        <v>45</v>
      </c>
    </row>
    <row r="82" ht="24" customHeight="1">
      <c r="E82" s="465"/>
    </row>
    <row r="83" ht="24" customHeight="1">
      <c r="E83" s="467"/>
    </row>
    <row r="90" ht="24" customHeight="1">
      <c r="B90" s="349" t="s">
        <v>45</v>
      </c>
    </row>
    <row r="100" ht="24" customHeight="1">
      <c r="C100" s="349" t="s">
        <v>45</v>
      </c>
    </row>
  </sheetData>
  <sheetProtection/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3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3"/>
  <sheetViews>
    <sheetView zoomScale="90" zoomScaleNormal="90" zoomScalePageLayoutView="0"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3" sqref="A43:R43"/>
    </sheetView>
  </sheetViews>
  <sheetFormatPr defaultColWidth="8.00390625" defaultRowHeight="24" customHeight="1"/>
  <cols>
    <col min="1" max="1" width="27.7109375" style="349" customWidth="1"/>
    <col min="2" max="2" width="16.7109375" style="349" customWidth="1"/>
    <col min="3" max="3" width="11.8515625" style="349" customWidth="1"/>
    <col min="4" max="5" width="10.7109375" style="349" customWidth="1"/>
    <col min="6" max="6" width="11.421875" style="349" customWidth="1"/>
    <col min="7" max="7" width="10.7109375" style="349" customWidth="1"/>
    <col min="8" max="8" width="12.28125" style="349" customWidth="1"/>
    <col min="9" max="9" width="11.28125" style="349" bestFit="1" customWidth="1"/>
    <col min="10" max="10" width="10.7109375" style="349" customWidth="1"/>
    <col min="11" max="12" width="11.7109375" style="349" bestFit="1" customWidth="1"/>
    <col min="13" max="13" width="10.7109375" style="349" customWidth="1"/>
    <col min="14" max="14" width="11.421875" style="349" bestFit="1" customWidth="1"/>
    <col min="15" max="15" width="12.421875" style="349" customWidth="1"/>
    <col min="16" max="16" width="12.7109375" style="349" customWidth="1"/>
    <col min="17" max="17" width="11.421875" style="349" customWidth="1"/>
    <col min="18" max="18" width="18.421875" style="349" customWidth="1"/>
    <col min="19" max="16384" width="8.00390625" style="349" customWidth="1"/>
  </cols>
  <sheetData>
    <row r="1" ht="28.5" customHeight="1">
      <c r="A1" s="348" t="s">
        <v>105</v>
      </c>
    </row>
    <row r="2" spans="1:2" ht="24" customHeight="1" hidden="1">
      <c r="A2" s="350" t="s">
        <v>78</v>
      </c>
      <c r="B2" s="351" t="s">
        <v>49</v>
      </c>
    </row>
    <row r="3" ht="24" customHeight="1" thickBot="1">
      <c r="A3" s="348"/>
    </row>
    <row r="4" spans="1:18" ht="33" customHeight="1" thickBot="1">
      <c r="A4" s="537" t="s">
        <v>0</v>
      </c>
      <c r="B4" s="538" t="s">
        <v>1</v>
      </c>
      <c r="C4" s="584">
        <v>43018</v>
      </c>
      <c r="D4" s="540">
        <v>43041</v>
      </c>
      <c r="E4" s="541">
        <v>43070</v>
      </c>
      <c r="F4" s="542">
        <v>43101</v>
      </c>
      <c r="G4" s="542">
        <v>43133</v>
      </c>
      <c r="H4" s="542">
        <v>43164</v>
      </c>
      <c r="I4" s="542">
        <v>43196</v>
      </c>
      <c r="J4" s="542">
        <v>43228</v>
      </c>
      <c r="K4" s="542">
        <v>43260</v>
      </c>
      <c r="L4" s="542">
        <v>43292</v>
      </c>
      <c r="M4" s="542">
        <v>43324</v>
      </c>
      <c r="N4" s="542">
        <v>43356</v>
      </c>
      <c r="O4" s="543" t="s">
        <v>2</v>
      </c>
      <c r="P4" s="544" t="s">
        <v>3</v>
      </c>
      <c r="Q4" s="545" t="s">
        <v>4</v>
      </c>
      <c r="R4" s="546" t="s">
        <v>5</v>
      </c>
    </row>
    <row r="5" spans="1:18" ht="48" customHeight="1">
      <c r="A5" s="564" t="s">
        <v>80</v>
      </c>
      <c r="B5" s="565"/>
      <c r="C5" s="701">
        <v>43018</v>
      </c>
      <c r="D5" s="647">
        <v>43046</v>
      </c>
      <c r="E5" s="647">
        <v>43075</v>
      </c>
      <c r="F5" s="702">
        <v>43111</v>
      </c>
      <c r="G5" s="647">
        <v>43136</v>
      </c>
      <c r="H5" s="703">
        <v>43172</v>
      </c>
      <c r="I5" s="703">
        <v>43192</v>
      </c>
      <c r="J5" s="703">
        <v>43228</v>
      </c>
      <c r="K5" s="703">
        <v>43263</v>
      </c>
      <c r="L5" s="703">
        <v>43291</v>
      </c>
      <c r="M5" s="703">
        <v>43319</v>
      </c>
      <c r="N5" s="704">
        <v>43354</v>
      </c>
      <c r="O5" s="662" t="s">
        <v>8</v>
      </c>
      <c r="P5" s="663" t="s">
        <v>8</v>
      </c>
      <c r="Q5" s="663" t="s">
        <v>8</v>
      </c>
      <c r="R5" s="558"/>
    </row>
    <row r="6" spans="1:18" ht="33" customHeight="1">
      <c r="A6" s="566" t="s">
        <v>58</v>
      </c>
      <c r="B6" s="555"/>
      <c r="C6" s="705">
        <v>9.44</v>
      </c>
      <c r="D6" s="648">
        <v>10.53</v>
      </c>
      <c r="E6" s="648">
        <v>10.32</v>
      </c>
      <c r="F6" s="616">
        <v>10.12</v>
      </c>
      <c r="G6" s="648">
        <v>9.47</v>
      </c>
      <c r="H6" s="648">
        <v>10.08</v>
      </c>
      <c r="I6" s="648">
        <v>10.1</v>
      </c>
      <c r="J6" s="648">
        <v>10.27</v>
      </c>
      <c r="K6" s="648">
        <v>10.12</v>
      </c>
      <c r="L6" s="648">
        <v>9.5</v>
      </c>
      <c r="M6" s="648">
        <v>9.5</v>
      </c>
      <c r="N6" s="706">
        <v>9.35</v>
      </c>
      <c r="O6" s="664" t="s">
        <v>8</v>
      </c>
      <c r="P6" s="665" t="s">
        <v>8</v>
      </c>
      <c r="Q6" s="665" t="s">
        <v>8</v>
      </c>
      <c r="R6" s="559"/>
    </row>
    <row r="7" spans="1:18" ht="33" customHeight="1">
      <c r="A7" s="566" t="s">
        <v>61</v>
      </c>
      <c r="B7" s="555" t="s">
        <v>59</v>
      </c>
      <c r="C7" s="707">
        <v>30.4</v>
      </c>
      <c r="D7" s="649">
        <v>28</v>
      </c>
      <c r="E7" s="649">
        <v>28.07</v>
      </c>
      <c r="F7" s="617">
        <v>27.1</v>
      </c>
      <c r="G7" s="649">
        <v>28.02</v>
      </c>
      <c r="H7" s="649">
        <v>30.26</v>
      </c>
      <c r="I7" s="649">
        <v>27.3</v>
      </c>
      <c r="J7" s="649">
        <v>30.04</v>
      </c>
      <c r="K7" s="649">
        <v>31.41</v>
      </c>
      <c r="L7" s="649">
        <v>30.75</v>
      </c>
      <c r="M7" s="649">
        <v>30</v>
      </c>
      <c r="N7" s="708">
        <v>30.19</v>
      </c>
      <c r="O7" s="666">
        <v>31.41</v>
      </c>
      <c r="P7" s="667">
        <v>27.1</v>
      </c>
      <c r="Q7" s="667">
        <v>29.213636363636365</v>
      </c>
      <c r="R7" s="560" t="s">
        <v>8</v>
      </c>
    </row>
    <row r="8" spans="1:18" ht="33" customHeight="1">
      <c r="A8" s="566" t="s">
        <v>6</v>
      </c>
      <c r="B8" s="555" t="s">
        <v>7</v>
      </c>
      <c r="C8" s="709">
        <v>16</v>
      </c>
      <c r="D8" s="650">
        <v>18</v>
      </c>
      <c r="E8" s="650">
        <v>19</v>
      </c>
      <c r="F8" s="618">
        <v>14</v>
      </c>
      <c r="G8" s="650">
        <v>10</v>
      </c>
      <c r="H8" s="650">
        <v>9</v>
      </c>
      <c r="I8" s="650">
        <v>7</v>
      </c>
      <c r="J8" s="650">
        <v>11</v>
      </c>
      <c r="K8" s="650">
        <v>10</v>
      </c>
      <c r="L8" s="650">
        <v>12</v>
      </c>
      <c r="M8" s="650">
        <v>9</v>
      </c>
      <c r="N8" s="710">
        <v>15</v>
      </c>
      <c r="O8" s="668">
        <v>19</v>
      </c>
      <c r="P8" s="669">
        <v>7</v>
      </c>
      <c r="Q8" s="669">
        <v>12.272727272727273</v>
      </c>
      <c r="R8" s="561" t="s">
        <v>8</v>
      </c>
    </row>
    <row r="9" spans="1:18" ht="33" customHeight="1">
      <c r="A9" s="567" t="s">
        <v>9</v>
      </c>
      <c r="B9" s="555"/>
      <c r="C9" s="711" t="s">
        <v>47</v>
      </c>
      <c r="D9" s="651" t="s">
        <v>47</v>
      </c>
      <c r="E9" s="651" t="s">
        <v>47</v>
      </c>
      <c r="F9" s="615" t="s">
        <v>47</v>
      </c>
      <c r="G9" s="652" t="s">
        <v>47</v>
      </c>
      <c r="H9" s="651" t="s">
        <v>47</v>
      </c>
      <c r="I9" s="651" t="s">
        <v>47</v>
      </c>
      <c r="J9" s="651" t="s">
        <v>47</v>
      </c>
      <c r="K9" s="651" t="s">
        <v>47</v>
      </c>
      <c r="L9" s="651" t="s">
        <v>47</v>
      </c>
      <c r="M9" s="651" t="s">
        <v>47</v>
      </c>
      <c r="N9" s="712" t="s">
        <v>47</v>
      </c>
      <c r="O9" s="666" t="s">
        <v>8</v>
      </c>
      <c r="P9" s="667" t="s">
        <v>8</v>
      </c>
      <c r="Q9" s="667" t="s">
        <v>8</v>
      </c>
      <c r="R9" s="561" t="s">
        <v>8</v>
      </c>
    </row>
    <row r="10" spans="1:41" ht="33" customHeight="1">
      <c r="A10" s="567" t="s">
        <v>12</v>
      </c>
      <c r="B10" s="555" t="s">
        <v>13</v>
      </c>
      <c r="C10" s="709">
        <v>72.6</v>
      </c>
      <c r="D10" s="650">
        <v>30</v>
      </c>
      <c r="E10" s="650">
        <v>21.3</v>
      </c>
      <c r="F10" s="618">
        <v>22</v>
      </c>
      <c r="G10" s="650">
        <v>17</v>
      </c>
      <c r="H10" s="650">
        <v>10</v>
      </c>
      <c r="I10" s="650">
        <v>14.5</v>
      </c>
      <c r="J10" s="650">
        <v>21.28</v>
      </c>
      <c r="K10" s="650">
        <v>32.65</v>
      </c>
      <c r="L10" s="650">
        <v>44.4</v>
      </c>
      <c r="M10" s="650">
        <v>70</v>
      </c>
      <c r="N10" s="710">
        <v>43.6</v>
      </c>
      <c r="O10" s="668">
        <v>72.6</v>
      </c>
      <c r="P10" s="669">
        <v>10</v>
      </c>
      <c r="Q10" s="669">
        <v>32.339090909090906</v>
      </c>
      <c r="R10" s="560" t="s">
        <v>8</v>
      </c>
      <c r="S10" s="351" t="s">
        <v>45</v>
      </c>
      <c r="T10" s="351" t="s">
        <v>45</v>
      </c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</row>
    <row r="11" spans="1:41" ht="33" customHeight="1">
      <c r="A11" s="567" t="s">
        <v>14</v>
      </c>
      <c r="B11" s="555"/>
      <c r="C11" s="713">
        <v>7.06</v>
      </c>
      <c r="D11" s="652">
        <v>7.07</v>
      </c>
      <c r="E11" s="652">
        <v>7.12</v>
      </c>
      <c r="F11" s="619">
        <v>7.66</v>
      </c>
      <c r="G11" s="652">
        <v>7.72</v>
      </c>
      <c r="H11" s="652">
        <v>7.49</v>
      </c>
      <c r="I11" s="649">
        <v>7.48</v>
      </c>
      <c r="J11" s="649">
        <v>7.43</v>
      </c>
      <c r="K11" s="649">
        <v>7.57</v>
      </c>
      <c r="L11" s="649">
        <v>7.63</v>
      </c>
      <c r="M11" s="649">
        <v>7.49</v>
      </c>
      <c r="N11" s="708">
        <v>7.62</v>
      </c>
      <c r="O11" s="666">
        <v>7.72</v>
      </c>
      <c r="P11" s="667">
        <v>7.06</v>
      </c>
      <c r="Q11" s="667">
        <v>7.429090909090909</v>
      </c>
      <c r="R11" s="559" t="s">
        <v>15</v>
      </c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</row>
    <row r="12" spans="1:41" ht="33" customHeight="1">
      <c r="A12" s="567" t="s">
        <v>111</v>
      </c>
      <c r="B12" s="555" t="s">
        <v>112</v>
      </c>
      <c r="C12" s="714">
        <v>194</v>
      </c>
      <c r="D12" s="653">
        <v>190</v>
      </c>
      <c r="E12" s="653">
        <v>326</v>
      </c>
      <c r="F12" s="620">
        <v>299</v>
      </c>
      <c r="G12" s="653">
        <v>341</v>
      </c>
      <c r="H12" s="653">
        <v>272</v>
      </c>
      <c r="I12" s="653">
        <v>305</v>
      </c>
      <c r="J12" s="653">
        <v>336</v>
      </c>
      <c r="K12" s="653">
        <v>265</v>
      </c>
      <c r="L12" s="653">
        <v>242</v>
      </c>
      <c r="M12" s="653">
        <v>278</v>
      </c>
      <c r="N12" s="715">
        <v>252</v>
      </c>
      <c r="O12" s="670">
        <v>341</v>
      </c>
      <c r="P12" s="671">
        <v>190</v>
      </c>
      <c r="Q12" s="671">
        <v>277.09090909090907</v>
      </c>
      <c r="R12" s="561" t="s">
        <v>8</v>
      </c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</row>
    <row r="13" spans="1:41" ht="33" customHeight="1">
      <c r="A13" s="567" t="s">
        <v>18</v>
      </c>
      <c r="B13" s="555" t="s">
        <v>19</v>
      </c>
      <c r="C13" s="709">
        <v>72</v>
      </c>
      <c r="D13" s="650">
        <v>72</v>
      </c>
      <c r="E13" s="650">
        <v>92</v>
      </c>
      <c r="F13" s="618">
        <v>88</v>
      </c>
      <c r="G13" s="650">
        <v>88</v>
      </c>
      <c r="H13" s="650">
        <v>91</v>
      </c>
      <c r="I13" s="650">
        <v>94</v>
      </c>
      <c r="J13" s="650">
        <v>84</v>
      </c>
      <c r="K13" s="650">
        <v>83</v>
      </c>
      <c r="L13" s="650">
        <v>81</v>
      </c>
      <c r="M13" s="650">
        <v>93</v>
      </c>
      <c r="N13" s="710">
        <v>83</v>
      </c>
      <c r="O13" s="668">
        <v>94</v>
      </c>
      <c r="P13" s="669">
        <v>72</v>
      </c>
      <c r="Q13" s="669">
        <v>85.27272727272727</v>
      </c>
      <c r="R13" s="561" t="s">
        <v>8</v>
      </c>
      <c r="S13" s="351"/>
      <c r="T13" s="351"/>
      <c r="U13" s="351" t="s">
        <v>45</v>
      </c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</row>
    <row r="14" spans="1:41" ht="33" customHeight="1">
      <c r="A14" s="568" t="s">
        <v>110</v>
      </c>
      <c r="B14" s="555" t="s">
        <v>19</v>
      </c>
      <c r="C14" s="711">
        <v>0</v>
      </c>
      <c r="D14" s="651">
        <v>0</v>
      </c>
      <c r="E14" s="651">
        <v>0</v>
      </c>
      <c r="F14" s="615">
        <v>0</v>
      </c>
      <c r="G14" s="651">
        <v>0</v>
      </c>
      <c r="H14" s="651">
        <v>0</v>
      </c>
      <c r="I14" s="651">
        <v>0</v>
      </c>
      <c r="J14" s="651">
        <v>0</v>
      </c>
      <c r="K14" s="651">
        <v>0</v>
      </c>
      <c r="L14" s="651">
        <v>0</v>
      </c>
      <c r="M14" s="651">
        <v>0</v>
      </c>
      <c r="N14" s="712">
        <v>0</v>
      </c>
      <c r="O14" s="672">
        <v>0</v>
      </c>
      <c r="P14" s="665">
        <v>0</v>
      </c>
      <c r="Q14" s="665">
        <v>0</v>
      </c>
      <c r="R14" s="561" t="s">
        <v>8</v>
      </c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</row>
    <row r="15" spans="1:41" ht="33" customHeight="1">
      <c r="A15" s="567" t="s">
        <v>21</v>
      </c>
      <c r="B15" s="555" t="s">
        <v>19</v>
      </c>
      <c r="C15" s="714">
        <v>215</v>
      </c>
      <c r="D15" s="653">
        <v>152</v>
      </c>
      <c r="E15" s="653">
        <v>219</v>
      </c>
      <c r="F15" s="620">
        <v>200</v>
      </c>
      <c r="G15" s="653">
        <v>231</v>
      </c>
      <c r="H15" s="653">
        <v>177</v>
      </c>
      <c r="I15" s="653">
        <v>207</v>
      </c>
      <c r="J15" s="653">
        <v>228</v>
      </c>
      <c r="K15" s="653">
        <v>203</v>
      </c>
      <c r="L15" s="653">
        <v>187</v>
      </c>
      <c r="M15" s="653">
        <v>246</v>
      </c>
      <c r="N15" s="715">
        <v>183</v>
      </c>
      <c r="O15" s="670">
        <v>246</v>
      </c>
      <c r="P15" s="671">
        <v>152</v>
      </c>
      <c r="Q15" s="671">
        <v>205.9090909090909</v>
      </c>
      <c r="R15" s="561" t="s">
        <v>8</v>
      </c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</row>
    <row r="16" spans="1:41" ht="33" customHeight="1">
      <c r="A16" s="567" t="s">
        <v>22</v>
      </c>
      <c r="B16" s="555" t="s">
        <v>19</v>
      </c>
      <c r="C16" s="714">
        <v>116</v>
      </c>
      <c r="D16" s="653">
        <v>114</v>
      </c>
      <c r="E16" s="653">
        <v>196</v>
      </c>
      <c r="F16" s="620">
        <v>179</v>
      </c>
      <c r="G16" s="653">
        <v>205</v>
      </c>
      <c r="H16" s="653">
        <v>163</v>
      </c>
      <c r="I16" s="653">
        <v>183</v>
      </c>
      <c r="J16" s="653">
        <v>202</v>
      </c>
      <c r="K16" s="653">
        <v>159</v>
      </c>
      <c r="L16" s="653">
        <v>145</v>
      </c>
      <c r="M16" s="653">
        <v>167</v>
      </c>
      <c r="N16" s="715">
        <v>151</v>
      </c>
      <c r="O16" s="670">
        <v>205</v>
      </c>
      <c r="P16" s="671">
        <v>114</v>
      </c>
      <c r="Q16" s="671">
        <v>166.27272727272728</v>
      </c>
      <c r="R16" s="561" t="s">
        <v>8</v>
      </c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</row>
    <row r="17" spans="1:41" ht="33" customHeight="1">
      <c r="A17" s="567" t="s">
        <v>23</v>
      </c>
      <c r="B17" s="555" t="s">
        <v>19</v>
      </c>
      <c r="C17" s="711">
        <v>99</v>
      </c>
      <c r="D17" s="651">
        <v>38</v>
      </c>
      <c r="E17" s="651">
        <v>23</v>
      </c>
      <c r="F17" s="615">
        <v>21</v>
      </c>
      <c r="G17" s="651">
        <v>26</v>
      </c>
      <c r="H17" s="651">
        <v>14</v>
      </c>
      <c r="I17" s="651">
        <v>24</v>
      </c>
      <c r="J17" s="651">
        <v>26</v>
      </c>
      <c r="K17" s="651">
        <v>34</v>
      </c>
      <c r="L17" s="651">
        <v>42</v>
      </c>
      <c r="M17" s="651">
        <v>79</v>
      </c>
      <c r="N17" s="712">
        <v>32</v>
      </c>
      <c r="O17" s="672">
        <v>99</v>
      </c>
      <c r="P17" s="665">
        <v>14</v>
      </c>
      <c r="Q17" s="669">
        <v>38.72727272727273</v>
      </c>
      <c r="R17" s="561" t="s">
        <v>8</v>
      </c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</row>
    <row r="18" spans="1:41" ht="33" customHeight="1">
      <c r="A18" s="567" t="s">
        <v>24</v>
      </c>
      <c r="B18" s="555" t="s">
        <v>19</v>
      </c>
      <c r="C18" s="709">
        <v>72</v>
      </c>
      <c r="D18" s="650">
        <v>68</v>
      </c>
      <c r="E18" s="650">
        <v>94</v>
      </c>
      <c r="F18" s="618">
        <v>110</v>
      </c>
      <c r="G18" s="650">
        <v>112</v>
      </c>
      <c r="H18" s="650">
        <v>98</v>
      </c>
      <c r="I18" s="650">
        <v>100</v>
      </c>
      <c r="J18" s="650">
        <v>70</v>
      </c>
      <c r="K18" s="650">
        <v>58</v>
      </c>
      <c r="L18" s="650">
        <v>66</v>
      </c>
      <c r="M18" s="650">
        <v>100</v>
      </c>
      <c r="N18" s="710">
        <v>88</v>
      </c>
      <c r="O18" s="668">
        <v>112</v>
      </c>
      <c r="P18" s="669">
        <v>58</v>
      </c>
      <c r="Q18" s="669">
        <v>86.18181818181819</v>
      </c>
      <c r="R18" s="561" t="s">
        <v>8</v>
      </c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</row>
    <row r="19" spans="1:41" ht="33" customHeight="1">
      <c r="A19" s="567" t="s">
        <v>25</v>
      </c>
      <c r="B19" s="555" t="s">
        <v>19</v>
      </c>
      <c r="C19" s="711">
        <v>72</v>
      </c>
      <c r="D19" s="651">
        <v>68</v>
      </c>
      <c r="E19" s="651">
        <v>92</v>
      </c>
      <c r="F19" s="615">
        <v>88</v>
      </c>
      <c r="G19" s="651">
        <v>88</v>
      </c>
      <c r="H19" s="651">
        <v>91</v>
      </c>
      <c r="I19" s="651">
        <v>94</v>
      </c>
      <c r="J19" s="651">
        <v>70</v>
      </c>
      <c r="K19" s="651">
        <v>58</v>
      </c>
      <c r="L19" s="651">
        <v>66</v>
      </c>
      <c r="M19" s="651">
        <v>93</v>
      </c>
      <c r="N19" s="712">
        <v>83</v>
      </c>
      <c r="O19" s="672">
        <v>94</v>
      </c>
      <c r="P19" s="665">
        <v>58</v>
      </c>
      <c r="Q19" s="669">
        <v>80</v>
      </c>
      <c r="R19" s="561" t="s">
        <v>8</v>
      </c>
      <c r="S19" s="351"/>
      <c r="T19" s="351"/>
      <c r="U19" s="351"/>
      <c r="V19" s="351"/>
      <c r="W19" s="351"/>
      <c r="X19" s="351"/>
      <c r="Y19" s="351"/>
      <c r="Z19" s="597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</row>
    <row r="20" spans="1:41" ht="33" customHeight="1">
      <c r="A20" s="567" t="s">
        <v>26</v>
      </c>
      <c r="B20" s="555" t="s">
        <v>19</v>
      </c>
      <c r="C20" s="711">
        <v>0</v>
      </c>
      <c r="D20" s="651">
        <v>0</v>
      </c>
      <c r="E20" s="651">
        <v>2</v>
      </c>
      <c r="F20" s="615">
        <v>22</v>
      </c>
      <c r="G20" s="651">
        <v>24</v>
      </c>
      <c r="H20" s="651">
        <v>7</v>
      </c>
      <c r="I20" s="651">
        <v>6</v>
      </c>
      <c r="J20" s="651">
        <v>0</v>
      </c>
      <c r="K20" s="651">
        <v>0</v>
      </c>
      <c r="L20" s="651">
        <v>0</v>
      </c>
      <c r="M20" s="651">
        <v>7</v>
      </c>
      <c r="N20" s="712">
        <v>5</v>
      </c>
      <c r="O20" s="672">
        <v>24</v>
      </c>
      <c r="P20" s="665">
        <v>0</v>
      </c>
      <c r="Q20" s="669">
        <v>6.181818181818182</v>
      </c>
      <c r="R20" s="561" t="s">
        <v>8</v>
      </c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</row>
    <row r="21" spans="1:41" ht="33" customHeight="1">
      <c r="A21" s="567" t="s">
        <v>27</v>
      </c>
      <c r="B21" s="555" t="s">
        <v>19</v>
      </c>
      <c r="C21" s="711">
        <v>5</v>
      </c>
      <c r="D21" s="651">
        <v>6</v>
      </c>
      <c r="E21" s="651">
        <v>26</v>
      </c>
      <c r="F21" s="615">
        <v>25</v>
      </c>
      <c r="G21" s="651">
        <v>23</v>
      </c>
      <c r="H21" s="651">
        <v>20</v>
      </c>
      <c r="I21" s="651">
        <v>18</v>
      </c>
      <c r="J21" s="651">
        <v>21</v>
      </c>
      <c r="K21" s="651">
        <v>14</v>
      </c>
      <c r="L21" s="651">
        <v>12</v>
      </c>
      <c r="M21" s="651">
        <v>10</v>
      </c>
      <c r="N21" s="712">
        <v>12</v>
      </c>
      <c r="O21" s="672">
        <v>26</v>
      </c>
      <c r="P21" s="665">
        <v>5</v>
      </c>
      <c r="Q21" s="669">
        <v>16.363636363636363</v>
      </c>
      <c r="R21" s="561" t="s">
        <v>8</v>
      </c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</row>
    <row r="22" spans="1:41" ht="33" customHeight="1">
      <c r="A22" s="567" t="s">
        <v>28</v>
      </c>
      <c r="B22" s="555" t="s">
        <v>19</v>
      </c>
      <c r="C22" s="711">
        <v>7</v>
      </c>
      <c r="D22" s="651">
        <v>3</v>
      </c>
      <c r="E22" s="651">
        <v>5</v>
      </c>
      <c r="F22" s="615">
        <v>23</v>
      </c>
      <c r="G22" s="651">
        <v>35</v>
      </c>
      <c r="H22" s="651">
        <v>4</v>
      </c>
      <c r="I22" s="651">
        <v>30</v>
      </c>
      <c r="J22" s="651">
        <v>47</v>
      </c>
      <c r="K22" s="651">
        <v>9</v>
      </c>
      <c r="L22" s="651">
        <v>4</v>
      </c>
      <c r="M22" s="651">
        <v>15</v>
      </c>
      <c r="N22" s="712">
        <v>1</v>
      </c>
      <c r="O22" s="672">
        <v>47</v>
      </c>
      <c r="P22" s="665">
        <v>3</v>
      </c>
      <c r="Q22" s="669">
        <v>16.545454545454547</v>
      </c>
      <c r="R22" s="561" t="s">
        <v>8</v>
      </c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</row>
    <row r="23" spans="1:41" ht="33" customHeight="1">
      <c r="A23" s="567" t="s">
        <v>29</v>
      </c>
      <c r="B23" s="555" t="s">
        <v>19</v>
      </c>
      <c r="C23" s="707">
        <v>4.48</v>
      </c>
      <c r="D23" s="649">
        <v>4.42</v>
      </c>
      <c r="E23" s="649">
        <v>7.9</v>
      </c>
      <c r="F23" s="617">
        <v>3.44</v>
      </c>
      <c r="G23" s="649">
        <v>3.36</v>
      </c>
      <c r="H23" s="649">
        <v>2.08</v>
      </c>
      <c r="I23" s="649">
        <v>2.87</v>
      </c>
      <c r="J23" s="649">
        <v>2.99</v>
      </c>
      <c r="K23" s="649">
        <v>2.24</v>
      </c>
      <c r="L23" s="649">
        <v>2.96</v>
      </c>
      <c r="M23" s="649">
        <v>3.4</v>
      </c>
      <c r="N23" s="708">
        <v>3.9</v>
      </c>
      <c r="O23" s="666">
        <v>7.9</v>
      </c>
      <c r="P23" s="667">
        <v>2.08</v>
      </c>
      <c r="Q23" s="667">
        <v>3.649090909090909</v>
      </c>
      <c r="R23" s="561" t="s">
        <v>8</v>
      </c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</row>
    <row r="24" spans="1:41" ht="33" customHeight="1">
      <c r="A24" s="567" t="s">
        <v>30</v>
      </c>
      <c r="B24" s="555" t="s">
        <v>19</v>
      </c>
      <c r="C24" s="716">
        <v>0.03</v>
      </c>
      <c r="D24" s="654">
        <v>0.04</v>
      </c>
      <c r="E24" s="654">
        <v>0.04</v>
      </c>
      <c r="F24" s="619">
        <v>0.03</v>
      </c>
      <c r="G24" s="654">
        <v>0.01</v>
      </c>
      <c r="H24" s="654">
        <v>0.01</v>
      </c>
      <c r="I24" s="654">
        <v>0.06</v>
      </c>
      <c r="J24" s="654">
        <v>0.03</v>
      </c>
      <c r="K24" s="654">
        <v>0.01</v>
      </c>
      <c r="L24" s="654">
        <v>0.06</v>
      </c>
      <c r="M24" s="654">
        <v>0.03</v>
      </c>
      <c r="N24" s="717" t="s">
        <v>108</v>
      </c>
      <c r="O24" s="673">
        <v>0.06</v>
      </c>
      <c r="P24" s="674">
        <v>0.01</v>
      </c>
      <c r="Q24" s="674">
        <v>0.031818181818181815</v>
      </c>
      <c r="R24" s="561" t="s">
        <v>113</v>
      </c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</row>
    <row r="25" spans="1:41" ht="33" customHeight="1">
      <c r="A25" s="568" t="s">
        <v>31</v>
      </c>
      <c r="B25" s="555" t="s">
        <v>19</v>
      </c>
      <c r="C25" s="716" t="s">
        <v>8</v>
      </c>
      <c r="D25" s="654" t="s">
        <v>8</v>
      </c>
      <c r="E25" s="654" t="s">
        <v>8</v>
      </c>
      <c r="F25" s="621" t="s">
        <v>8</v>
      </c>
      <c r="G25" s="654" t="s">
        <v>8</v>
      </c>
      <c r="H25" s="654" t="s">
        <v>8</v>
      </c>
      <c r="I25" s="654" t="s">
        <v>8</v>
      </c>
      <c r="J25" s="654" t="s">
        <v>8</v>
      </c>
      <c r="K25" s="654"/>
      <c r="L25" s="654"/>
      <c r="M25" s="654" t="s">
        <v>8</v>
      </c>
      <c r="N25" s="717"/>
      <c r="O25" s="673">
        <v>0</v>
      </c>
      <c r="P25" s="674">
        <v>0</v>
      </c>
      <c r="Q25" s="674" t="e">
        <v>#DIV/0!</v>
      </c>
      <c r="R25" s="561" t="s">
        <v>8</v>
      </c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</row>
    <row r="26" spans="1:41" s="407" customFormat="1" ht="33" customHeight="1">
      <c r="A26" s="567" t="s">
        <v>32</v>
      </c>
      <c r="B26" s="555" t="s">
        <v>19</v>
      </c>
      <c r="C26" s="716">
        <v>0.328</v>
      </c>
      <c r="D26" s="654">
        <v>0.263</v>
      </c>
      <c r="E26" s="654">
        <v>0.614</v>
      </c>
      <c r="F26" s="621">
        <v>0.821</v>
      </c>
      <c r="G26" s="654">
        <v>0.865</v>
      </c>
      <c r="H26" s="654">
        <v>0.43</v>
      </c>
      <c r="I26" s="654">
        <v>0.55</v>
      </c>
      <c r="J26" s="654">
        <v>0.5</v>
      </c>
      <c r="K26" s="654">
        <v>0.78</v>
      </c>
      <c r="L26" s="654">
        <v>0.5</v>
      </c>
      <c r="M26" s="654">
        <v>0.6</v>
      </c>
      <c r="N26" s="717">
        <v>0.5</v>
      </c>
      <c r="O26" s="673">
        <v>0.865</v>
      </c>
      <c r="P26" s="674">
        <v>0.263</v>
      </c>
      <c r="Q26" s="674">
        <v>0.5682727272727273</v>
      </c>
      <c r="R26" s="560" t="s">
        <v>114</v>
      </c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406"/>
      <c r="AK26" s="406"/>
      <c r="AL26" s="406"/>
      <c r="AM26" s="406"/>
      <c r="AN26" s="406"/>
      <c r="AO26" s="406"/>
    </row>
    <row r="27" spans="1:41" ht="33" customHeight="1">
      <c r="A27" s="567" t="s">
        <v>33</v>
      </c>
      <c r="B27" s="555" t="s">
        <v>19</v>
      </c>
      <c r="C27" s="716" t="s">
        <v>108</v>
      </c>
      <c r="D27" s="654" t="s">
        <v>108</v>
      </c>
      <c r="E27" s="654" t="s">
        <v>108</v>
      </c>
      <c r="F27" s="621" t="s">
        <v>108</v>
      </c>
      <c r="G27" s="654" t="s">
        <v>108</v>
      </c>
      <c r="H27" s="654">
        <v>0.002</v>
      </c>
      <c r="I27" s="651">
        <v>0.012</v>
      </c>
      <c r="J27" s="651">
        <v>0.008</v>
      </c>
      <c r="K27" s="652">
        <v>0.012</v>
      </c>
      <c r="L27" s="652">
        <v>0.018</v>
      </c>
      <c r="M27" s="652">
        <v>0.011</v>
      </c>
      <c r="N27" s="718">
        <v>0.025</v>
      </c>
      <c r="O27" s="673">
        <v>0.025</v>
      </c>
      <c r="P27" s="674" t="s">
        <v>108</v>
      </c>
      <c r="Q27" s="674">
        <v>0.01257142857142857</v>
      </c>
      <c r="R27" s="561" t="s">
        <v>8</v>
      </c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</row>
    <row r="28" spans="1:41" ht="33" customHeight="1">
      <c r="A28" s="567" t="s">
        <v>85</v>
      </c>
      <c r="B28" s="555" t="s">
        <v>19</v>
      </c>
      <c r="C28" s="716">
        <v>0.95</v>
      </c>
      <c r="D28" s="654">
        <v>0.561</v>
      </c>
      <c r="E28" s="654">
        <v>1.254</v>
      </c>
      <c r="F28" s="621">
        <v>0.977</v>
      </c>
      <c r="G28" s="654">
        <v>1.341</v>
      </c>
      <c r="H28" s="654">
        <v>1.035</v>
      </c>
      <c r="I28" s="654">
        <v>1.387</v>
      </c>
      <c r="J28" s="654">
        <v>1.04</v>
      </c>
      <c r="K28" s="654">
        <v>0.858</v>
      </c>
      <c r="L28" s="654">
        <v>1.141</v>
      </c>
      <c r="M28" s="654">
        <v>1.33</v>
      </c>
      <c r="N28" s="717">
        <v>1.026</v>
      </c>
      <c r="O28" s="673">
        <v>1.387</v>
      </c>
      <c r="P28" s="674">
        <v>0.561</v>
      </c>
      <c r="Q28" s="674">
        <v>1.0794545454545457</v>
      </c>
      <c r="R28" s="559" t="s">
        <v>8</v>
      </c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</row>
    <row r="29" spans="1:41" ht="33" customHeight="1">
      <c r="A29" s="567" t="s">
        <v>86</v>
      </c>
      <c r="B29" s="555" t="s">
        <v>19</v>
      </c>
      <c r="C29" s="716">
        <v>0.044</v>
      </c>
      <c r="D29" s="654">
        <v>0.026</v>
      </c>
      <c r="E29" s="654">
        <v>0.016</v>
      </c>
      <c r="F29" s="621">
        <v>0.013</v>
      </c>
      <c r="G29" s="654">
        <v>0.028</v>
      </c>
      <c r="H29" s="654">
        <v>0.019</v>
      </c>
      <c r="I29" s="654">
        <v>0.03</v>
      </c>
      <c r="J29" s="654">
        <v>0.027</v>
      </c>
      <c r="K29" s="654">
        <v>0.038</v>
      </c>
      <c r="L29" s="654">
        <v>0.008</v>
      </c>
      <c r="M29" s="654">
        <v>0.019</v>
      </c>
      <c r="N29" s="717">
        <v>0.024</v>
      </c>
      <c r="O29" s="673">
        <v>0.044</v>
      </c>
      <c r="P29" s="674">
        <v>0.008</v>
      </c>
      <c r="Q29" s="674">
        <v>0.024363636363636365</v>
      </c>
      <c r="R29" s="559" t="s">
        <v>8</v>
      </c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</row>
    <row r="30" spans="1:41" ht="33" customHeight="1">
      <c r="A30" s="567" t="s">
        <v>34</v>
      </c>
      <c r="B30" s="555" t="s">
        <v>19</v>
      </c>
      <c r="C30" s="707">
        <v>20</v>
      </c>
      <c r="D30" s="649">
        <v>21.6</v>
      </c>
      <c r="E30" s="649">
        <v>32</v>
      </c>
      <c r="F30" s="617">
        <v>30.4</v>
      </c>
      <c r="G30" s="649">
        <v>29.6</v>
      </c>
      <c r="H30" s="649">
        <v>30.4</v>
      </c>
      <c r="I30" s="649">
        <v>29.6</v>
      </c>
      <c r="J30" s="649">
        <v>20.8</v>
      </c>
      <c r="K30" s="649">
        <v>18.4</v>
      </c>
      <c r="L30" s="649">
        <v>19.2</v>
      </c>
      <c r="M30" s="649">
        <v>31.2</v>
      </c>
      <c r="N30" s="708">
        <v>16.4</v>
      </c>
      <c r="O30" s="666">
        <v>32</v>
      </c>
      <c r="P30" s="667">
        <v>18.4</v>
      </c>
      <c r="Q30" s="667">
        <v>25.745454545454546</v>
      </c>
      <c r="R30" s="561" t="s">
        <v>8</v>
      </c>
      <c r="S30" s="351"/>
      <c r="T30" s="351"/>
      <c r="U30" s="351"/>
      <c r="V30" s="351" t="s">
        <v>45</v>
      </c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</row>
    <row r="31" spans="1:41" ht="33" customHeight="1">
      <c r="A31" s="567" t="s">
        <v>35</v>
      </c>
      <c r="B31" s="555" t="s">
        <v>19</v>
      </c>
      <c r="C31" s="713">
        <v>1.63</v>
      </c>
      <c r="D31" s="652">
        <v>0.9</v>
      </c>
      <c r="E31" s="652">
        <v>0.84</v>
      </c>
      <c r="F31" s="615">
        <v>0.54</v>
      </c>
      <c r="G31" s="652">
        <v>0.41</v>
      </c>
      <c r="H31" s="652">
        <v>0.22</v>
      </c>
      <c r="I31" s="651">
        <v>0.45</v>
      </c>
      <c r="J31" s="651">
        <v>0.45</v>
      </c>
      <c r="K31" s="652">
        <v>0.75</v>
      </c>
      <c r="L31" s="652">
        <v>0.67</v>
      </c>
      <c r="M31" s="652">
        <v>1.5</v>
      </c>
      <c r="N31" s="718">
        <v>1.02</v>
      </c>
      <c r="O31" s="664">
        <v>1.63</v>
      </c>
      <c r="P31" s="675">
        <v>0.22</v>
      </c>
      <c r="Q31" s="675">
        <v>0.7599999999999999</v>
      </c>
      <c r="R31" s="561" t="s">
        <v>8</v>
      </c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</row>
    <row r="32" spans="1:41" ht="33" customHeight="1">
      <c r="A32" s="567" t="s">
        <v>36</v>
      </c>
      <c r="B32" s="555" t="s">
        <v>19</v>
      </c>
      <c r="C32" s="713">
        <v>0.23</v>
      </c>
      <c r="D32" s="652">
        <v>0.21</v>
      </c>
      <c r="E32" s="652">
        <v>0.46</v>
      </c>
      <c r="F32" s="615">
        <v>0.29</v>
      </c>
      <c r="G32" s="652">
        <v>0.45</v>
      </c>
      <c r="H32" s="652">
        <v>0.25</v>
      </c>
      <c r="I32" s="651">
        <v>0.34</v>
      </c>
      <c r="J32" s="651">
        <v>0.33</v>
      </c>
      <c r="K32" s="652">
        <v>0.3</v>
      </c>
      <c r="L32" s="652">
        <v>0.48</v>
      </c>
      <c r="M32" s="652">
        <v>0.37</v>
      </c>
      <c r="N32" s="718">
        <v>0.3</v>
      </c>
      <c r="O32" s="664">
        <v>0.48</v>
      </c>
      <c r="P32" s="675">
        <v>0.21</v>
      </c>
      <c r="Q32" s="675">
        <v>0.3372727272727273</v>
      </c>
      <c r="R32" s="561" t="s">
        <v>8</v>
      </c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</row>
    <row r="33" spans="1:41" ht="33" customHeight="1">
      <c r="A33" s="567" t="s">
        <v>37</v>
      </c>
      <c r="B33" s="555" t="s">
        <v>19</v>
      </c>
      <c r="C33" s="713">
        <v>0.16</v>
      </c>
      <c r="D33" s="652">
        <v>0.08</v>
      </c>
      <c r="E33" s="652">
        <v>0.11</v>
      </c>
      <c r="F33" s="615">
        <v>0.09</v>
      </c>
      <c r="G33" s="652">
        <v>0.08</v>
      </c>
      <c r="H33" s="652">
        <v>0.04</v>
      </c>
      <c r="I33" s="651">
        <v>0.06</v>
      </c>
      <c r="J33" s="651">
        <v>0.06</v>
      </c>
      <c r="K33" s="652">
        <v>0.04</v>
      </c>
      <c r="L33" s="652">
        <v>0.09</v>
      </c>
      <c r="M33" s="652">
        <v>0.05</v>
      </c>
      <c r="N33" s="718">
        <v>0.06</v>
      </c>
      <c r="O33" s="664">
        <v>0.16</v>
      </c>
      <c r="P33" s="675">
        <v>0.04</v>
      </c>
      <c r="Q33" s="675">
        <v>0.07818181818181819</v>
      </c>
      <c r="R33" s="562" t="s">
        <v>115</v>
      </c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</row>
    <row r="34" spans="1:41" ht="33" customHeight="1">
      <c r="A34" s="567" t="s">
        <v>38</v>
      </c>
      <c r="B34" s="555" t="s">
        <v>19</v>
      </c>
      <c r="C34" s="713">
        <v>5.28</v>
      </c>
      <c r="D34" s="652">
        <v>3.36</v>
      </c>
      <c r="E34" s="652">
        <v>3.36</v>
      </c>
      <c r="F34" s="615">
        <v>8.16</v>
      </c>
      <c r="G34" s="652">
        <v>9.12</v>
      </c>
      <c r="H34" s="652">
        <v>5.28</v>
      </c>
      <c r="I34" s="651">
        <v>6.24</v>
      </c>
      <c r="J34" s="651">
        <v>4.3</v>
      </c>
      <c r="K34" s="652">
        <v>2.88</v>
      </c>
      <c r="L34" s="652">
        <v>4.32</v>
      </c>
      <c r="M34" s="652">
        <v>5.28</v>
      </c>
      <c r="N34" s="718">
        <v>5.28</v>
      </c>
      <c r="O34" s="664">
        <v>9.12</v>
      </c>
      <c r="P34" s="675">
        <v>2.88</v>
      </c>
      <c r="Q34" s="675">
        <v>5.234545454545455</v>
      </c>
      <c r="R34" s="561" t="s">
        <v>8</v>
      </c>
      <c r="S34" s="351" t="s">
        <v>45</v>
      </c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</row>
    <row r="35" spans="1:18" ht="33" customHeight="1">
      <c r="A35" s="567" t="s">
        <v>51</v>
      </c>
      <c r="B35" s="555" t="s">
        <v>19</v>
      </c>
      <c r="C35" s="656" t="s">
        <v>8</v>
      </c>
      <c r="D35" s="655" t="s">
        <v>125</v>
      </c>
      <c r="E35" s="656" t="s">
        <v>8</v>
      </c>
      <c r="F35" s="656" t="s">
        <v>8</v>
      </c>
      <c r="G35" s="656" t="s">
        <v>125</v>
      </c>
      <c r="H35" s="656" t="s">
        <v>8</v>
      </c>
      <c r="I35" s="656" t="s">
        <v>8</v>
      </c>
      <c r="J35" s="651" t="s">
        <v>108</v>
      </c>
      <c r="K35" s="656" t="s">
        <v>8</v>
      </c>
      <c r="L35" s="656" t="s">
        <v>8</v>
      </c>
      <c r="M35" s="652" t="s">
        <v>125</v>
      </c>
      <c r="N35" s="656" t="s">
        <v>8</v>
      </c>
      <c r="O35" s="676" t="s">
        <v>125</v>
      </c>
      <c r="P35" s="677" t="s">
        <v>108</v>
      </c>
      <c r="Q35" s="677" t="s">
        <v>125</v>
      </c>
      <c r="R35" s="561" t="s">
        <v>116</v>
      </c>
    </row>
    <row r="36" spans="1:25" ht="33" customHeight="1">
      <c r="A36" s="567" t="s">
        <v>53</v>
      </c>
      <c r="B36" s="555" t="s">
        <v>19</v>
      </c>
      <c r="C36" s="652" t="s">
        <v>8</v>
      </c>
      <c r="D36" s="652" t="s">
        <v>108</v>
      </c>
      <c r="E36" s="652" t="s">
        <v>8</v>
      </c>
      <c r="F36" s="652" t="s">
        <v>8</v>
      </c>
      <c r="G36" s="652" t="s">
        <v>108</v>
      </c>
      <c r="H36" s="652" t="s">
        <v>8</v>
      </c>
      <c r="I36" s="652" t="s">
        <v>8</v>
      </c>
      <c r="J36" s="651" t="s">
        <v>108</v>
      </c>
      <c r="K36" s="652" t="s">
        <v>8</v>
      </c>
      <c r="L36" s="652" t="s">
        <v>8</v>
      </c>
      <c r="M36" s="652" t="s">
        <v>108</v>
      </c>
      <c r="N36" s="652" t="s">
        <v>8</v>
      </c>
      <c r="O36" s="664" t="s">
        <v>108</v>
      </c>
      <c r="P36" s="675" t="s">
        <v>108</v>
      </c>
      <c r="Q36" s="677" t="s">
        <v>108</v>
      </c>
      <c r="R36" s="561" t="s">
        <v>118</v>
      </c>
      <c r="S36" s="349" t="s">
        <v>45</v>
      </c>
      <c r="Y36" s="349" t="s">
        <v>45</v>
      </c>
    </row>
    <row r="37" spans="1:23" ht="33" customHeight="1">
      <c r="A37" s="567" t="s">
        <v>54</v>
      </c>
      <c r="B37" s="555" t="s">
        <v>19</v>
      </c>
      <c r="C37" s="652" t="s">
        <v>8</v>
      </c>
      <c r="D37" s="652" t="s">
        <v>108</v>
      </c>
      <c r="E37" s="652" t="s">
        <v>8</v>
      </c>
      <c r="F37" s="652" t="s">
        <v>8</v>
      </c>
      <c r="G37" s="652" t="s">
        <v>108</v>
      </c>
      <c r="H37" s="652" t="s">
        <v>8</v>
      </c>
      <c r="I37" s="652" t="s">
        <v>8</v>
      </c>
      <c r="J37" s="651" t="s">
        <v>108</v>
      </c>
      <c r="K37" s="652" t="s">
        <v>8</v>
      </c>
      <c r="L37" s="652" t="s">
        <v>8</v>
      </c>
      <c r="M37" s="652" t="s">
        <v>108</v>
      </c>
      <c r="N37" s="652" t="s">
        <v>8</v>
      </c>
      <c r="O37" s="664" t="s">
        <v>108</v>
      </c>
      <c r="P37" s="675" t="s">
        <v>108</v>
      </c>
      <c r="Q37" s="675" t="s">
        <v>108</v>
      </c>
      <c r="R37" s="561" t="s">
        <v>119</v>
      </c>
      <c r="W37" s="349" t="s">
        <v>45</v>
      </c>
    </row>
    <row r="38" spans="1:22" ht="33" customHeight="1">
      <c r="A38" s="567" t="s">
        <v>55</v>
      </c>
      <c r="B38" s="555" t="s">
        <v>19</v>
      </c>
      <c r="C38" s="656" t="s">
        <v>8</v>
      </c>
      <c r="D38" s="656">
        <v>0.00026</v>
      </c>
      <c r="E38" s="656" t="s">
        <v>8</v>
      </c>
      <c r="F38" s="656" t="s">
        <v>8</v>
      </c>
      <c r="G38" s="656" t="s">
        <v>108</v>
      </c>
      <c r="H38" s="656" t="s">
        <v>8</v>
      </c>
      <c r="I38" s="656" t="s">
        <v>8</v>
      </c>
      <c r="J38" s="656" t="s">
        <v>108</v>
      </c>
      <c r="K38" s="656" t="s">
        <v>8</v>
      </c>
      <c r="L38" s="656" t="s">
        <v>8</v>
      </c>
      <c r="M38" s="656">
        <v>0.00069</v>
      </c>
      <c r="N38" s="656" t="s">
        <v>8</v>
      </c>
      <c r="O38" s="676">
        <v>0.00069</v>
      </c>
      <c r="P38" s="677" t="s">
        <v>108</v>
      </c>
      <c r="Q38" s="677">
        <v>0.00047499999999999994</v>
      </c>
      <c r="R38" s="561" t="s">
        <v>120</v>
      </c>
      <c r="V38" s="349" t="s">
        <v>45</v>
      </c>
    </row>
    <row r="39" spans="1:23" ht="33" customHeight="1">
      <c r="A39" s="567" t="s">
        <v>56</v>
      </c>
      <c r="B39" s="555" t="s">
        <v>19</v>
      </c>
      <c r="C39" s="656" t="s">
        <v>8</v>
      </c>
      <c r="D39" s="657">
        <v>4E-05</v>
      </c>
      <c r="E39" s="656" t="s">
        <v>8</v>
      </c>
      <c r="F39" s="656" t="s">
        <v>8</v>
      </c>
      <c r="G39" s="657">
        <v>0.00019</v>
      </c>
      <c r="H39" s="656" t="s">
        <v>8</v>
      </c>
      <c r="I39" s="656" t="s">
        <v>8</v>
      </c>
      <c r="J39" s="766">
        <v>5E-05</v>
      </c>
      <c r="K39" s="656" t="s">
        <v>8</v>
      </c>
      <c r="L39" s="656" t="s">
        <v>8</v>
      </c>
      <c r="M39" s="656">
        <v>0.00018</v>
      </c>
      <c r="N39" s="656" t="s">
        <v>8</v>
      </c>
      <c r="O39" s="676">
        <v>0.00019</v>
      </c>
      <c r="P39" s="677" t="s">
        <v>108</v>
      </c>
      <c r="Q39" s="677">
        <v>0.000115</v>
      </c>
      <c r="R39" s="561" t="s">
        <v>120</v>
      </c>
      <c r="T39" s="349" t="s">
        <v>45</v>
      </c>
      <c r="W39" s="349" t="s">
        <v>45</v>
      </c>
    </row>
    <row r="40" spans="1:18" ht="33" customHeight="1">
      <c r="A40" s="567" t="s">
        <v>57</v>
      </c>
      <c r="B40" s="555" t="s">
        <v>19</v>
      </c>
      <c r="C40" s="657" t="s">
        <v>8</v>
      </c>
      <c r="D40" s="657" t="s">
        <v>108</v>
      </c>
      <c r="E40" s="657" t="s">
        <v>8</v>
      </c>
      <c r="F40" s="657" t="s">
        <v>8</v>
      </c>
      <c r="G40" s="657" t="s">
        <v>108</v>
      </c>
      <c r="H40" s="657" t="s">
        <v>8</v>
      </c>
      <c r="I40" s="657" t="s">
        <v>8</v>
      </c>
      <c r="J40" s="767">
        <v>2.4E-05</v>
      </c>
      <c r="K40" s="657" t="s">
        <v>8</v>
      </c>
      <c r="L40" s="657" t="s">
        <v>8</v>
      </c>
      <c r="M40" s="657" t="s">
        <v>108</v>
      </c>
      <c r="N40" s="657" t="s">
        <v>8</v>
      </c>
      <c r="O40" s="719">
        <v>2.4E-05</v>
      </c>
      <c r="P40" s="675" t="s">
        <v>108</v>
      </c>
      <c r="Q40" s="720">
        <v>2.4E-05</v>
      </c>
      <c r="R40" s="561" t="s">
        <v>121</v>
      </c>
    </row>
    <row r="41" spans="1:18" ht="33" customHeight="1">
      <c r="A41" s="567" t="s">
        <v>141</v>
      </c>
      <c r="B41" s="555" t="s">
        <v>19</v>
      </c>
      <c r="C41" s="652" t="s">
        <v>8</v>
      </c>
      <c r="D41" s="652">
        <v>10.72</v>
      </c>
      <c r="E41" s="652" t="s">
        <v>8</v>
      </c>
      <c r="F41" s="652" t="s">
        <v>8</v>
      </c>
      <c r="G41" s="652">
        <v>24.85</v>
      </c>
      <c r="H41" s="657" t="s">
        <v>8</v>
      </c>
      <c r="I41" s="657" t="s">
        <v>8</v>
      </c>
      <c r="J41" s="768">
        <v>23.03</v>
      </c>
      <c r="K41" s="652" t="s">
        <v>8</v>
      </c>
      <c r="L41" s="652" t="s">
        <v>8</v>
      </c>
      <c r="M41" s="652">
        <v>17.56</v>
      </c>
      <c r="N41" s="652" t="s">
        <v>8</v>
      </c>
      <c r="O41" s="664">
        <v>24.85</v>
      </c>
      <c r="P41" s="675">
        <v>10.72</v>
      </c>
      <c r="Q41" s="675">
        <v>19.04</v>
      </c>
      <c r="R41" s="559" t="s">
        <v>8</v>
      </c>
    </row>
    <row r="42" spans="1:18" ht="33" customHeight="1">
      <c r="A42" s="567" t="s">
        <v>142</v>
      </c>
      <c r="B42" s="555" t="s">
        <v>19</v>
      </c>
      <c r="C42" s="656" t="s">
        <v>8</v>
      </c>
      <c r="D42" s="652">
        <v>3.76</v>
      </c>
      <c r="E42" s="656" t="s">
        <v>8</v>
      </c>
      <c r="F42" s="656" t="s">
        <v>8</v>
      </c>
      <c r="G42" s="652">
        <v>4.19</v>
      </c>
      <c r="H42" s="657" t="s">
        <v>8</v>
      </c>
      <c r="I42" s="657" t="s">
        <v>8</v>
      </c>
      <c r="J42" s="768">
        <v>4.61</v>
      </c>
      <c r="K42" s="652" t="s">
        <v>8</v>
      </c>
      <c r="L42" s="652" t="s">
        <v>8</v>
      </c>
      <c r="M42" s="652">
        <v>3.68</v>
      </c>
      <c r="N42" s="652" t="s">
        <v>8</v>
      </c>
      <c r="O42" s="664">
        <v>4.61</v>
      </c>
      <c r="P42" s="675">
        <v>3.68</v>
      </c>
      <c r="Q42" s="675">
        <v>4.0600000000000005</v>
      </c>
      <c r="R42" s="559" t="s">
        <v>8</v>
      </c>
    </row>
    <row r="43" spans="1:24" ht="33" customHeight="1">
      <c r="A43" s="856" t="s">
        <v>88</v>
      </c>
      <c r="B43" s="857" t="s">
        <v>19</v>
      </c>
      <c r="C43" s="858">
        <v>4.5</v>
      </c>
      <c r="D43" s="859">
        <v>4.3</v>
      </c>
      <c r="E43" s="859">
        <v>6.7</v>
      </c>
      <c r="F43" s="860">
        <v>4.2</v>
      </c>
      <c r="G43" s="859">
        <v>3.7</v>
      </c>
      <c r="H43" s="859">
        <v>3.2</v>
      </c>
      <c r="I43" s="859">
        <v>3.1</v>
      </c>
      <c r="J43" s="859">
        <v>4.61</v>
      </c>
      <c r="K43" s="859">
        <v>3.5</v>
      </c>
      <c r="L43" s="859">
        <v>4.1</v>
      </c>
      <c r="M43" s="859">
        <v>4.1</v>
      </c>
      <c r="N43" s="861">
        <v>4.1</v>
      </c>
      <c r="O43" s="862">
        <v>6.7</v>
      </c>
      <c r="P43" s="863">
        <v>3.1</v>
      </c>
      <c r="Q43" s="863">
        <v>4.1827272727272735</v>
      </c>
      <c r="R43" s="864" t="s">
        <v>8</v>
      </c>
      <c r="X43" s="349" t="s">
        <v>45</v>
      </c>
    </row>
    <row r="44" spans="1:18" ht="33" customHeight="1">
      <c r="A44" s="633" t="s">
        <v>147</v>
      </c>
      <c r="B44" s="635" t="s">
        <v>19</v>
      </c>
      <c r="C44" s="721" t="s">
        <v>8</v>
      </c>
      <c r="D44" s="659" t="s">
        <v>8</v>
      </c>
      <c r="E44" s="649">
        <v>6.1</v>
      </c>
      <c r="F44" s="628">
        <v>4</v>
      </c>
      <c r="G44" s="649">
        <v>3.5</v>
      </c>
      <c r="H44" s="649">
        <v>3</v>
      </c>
      <c r="I44" s="649">
        <v>2.7</v>
      </c>
      <c r="J44" s="649">
        <v>3.9</v>
      </c>
      <c r="K44" s="649">
        <v>3</v>
      </c>
      <c r="L44" s="649">
        <v>4.1</v>
      </c>
      <c r="M44" s="649">
        <v>3.4</v>
      </c>
      <c r="N44" s="708">
        <v>4.1</v>
      </c>
      <c r="O44" s="666">
        <v>6.1</v>
      </c>
      <c r="P44" s="667">
        <v>2.7</v>
      </c>
      <c r="Q44" s="667">
        <v>3.744444444444444</v>
      </c>
      <c r="R44" s="559" t="s">
        <v>8</v>
      </c>
    </row>
    <row r="45" spans="1:18" ht="33" customHeight="1">
      <c r="A45" s="634" t="s">
        <v>148</v>
      </c>
      <c r="B45" s="636" t="s">
        <v>149</v>
      </c>
      <c r="C45" s="722" t="s">
        <v>8</v>
      </c>
      <c r="D45" s="659" t="s">
        <v>8</v>
      </c>
      <c r="E45" s="656">
        <v>0.18</v>
      </c>
      <c r="F45" s="646">
        <v>0.111</v>
      </c>
      <c r="G45" s="656">
        <v>0.0921</v>
      </c>
      <c r="H45" s="656">
        <v>0.0838</v>
      </c>
      <c r="I45" s="656">
        <v>0.0824</v>
      </c>
      <c r="J45" s="656">
        <v>0.0937</v>
      </c>
      <c r="K45" s="656">
        <v>0.0886</v>
      </c>
      <c r="L45" s="656">
        <v>0.0963</v>
      </c>
      <c r="M45" s="656">
        <v>0.0957</v>
      </c>
      <c r="N45" s="723">
        <v>0.1181</v>
      </c>
      <c r="O45" s="676">
        <v>0.18</v>
      </c>
      <c r="P45" s="677">
        <v>0.0824</v>
      </c>
      <c r="Q45" s="677">
        <v>0.10262222222222223</v>
      </c>
      <c r="R45" s="559" t="s">
        <v>8</v>
      </c>
    </row>
    <row r="46" spans="1:18" ht="33" customHeight="1">
      <c r="A46" s="634" t="s">
        <v>150</v>
      </c>
      <c r="B46" s="637" t="s">
        <v>151</v>
      </c>
      <c r="C46" s="722" t="s">
        <v>8</v>
      </c>
      <c r="D46" s="659" t="s">
        <v>8</v>
      </c>
      <c r="E46" s="652">
        <v>2.95</v>
      </c>
      <c r="F46" s="645">
        <v>2.78</v>
      </c>
      <c r="G46" s="652">
        <v>2.63</v>
      </c>
      <c r="H46" s="652">
        <v>2.82</v>
      </c>
      <c r="I46" s="652">
        <v>3.05</v>
      </c>
      <c r="J46" s="652">
        <v>2.84</v>
      </c>
      <c r="K46" s="652">
        <v>2.95</v>
      </c>
      <c r="L46" s="652">
        <v>2.41</v>
      </c>
      <c r="M46" s="652">
        <v>2.81</v>
      </c>
      <c r="N46" s="718">
        <v>2.88</v>
      </c>
      <c r="O46" s="664">
        <v>3.05</v>
      </c>
      <c r="P46" s="675">
        <v>2.41</v>
      </c>
      <c r="Q46" s="675">
        <v>2.804444444444444</v>
      </c>
      <c r="R46" s="559" t="s">
        <v>8</v>
      </c>
    </row>
    <row r="47" spans="1:25" ht="33" customHeight="1">
      <c r="A47" s="568" t="s">
        <v>39</v>
      </c>
      <c r="B47" s="555" t="s">
        <v>19</v>
      </c>
      <c r="C47" s="707">
        <v>4.6</v>
      </c>
      <c r="D47" s="649">
        <v>4.05</v>
      </c>
      <c r="E47" s="649">
        <v>1.4</v>
      </c>
      <c r="F47" s="629">
        <v>2.9</v>
      </c>
      <c r="G47" s="649">
        <v>3.14</v>
      </c>
      <c r="H47" s="649">
        <v>3.5</v>
      </c>
      <c r="I47" s="649">
        <v>3.8</v>
      </c>
      <c r="J47" s="649">
        <v>2.9</v>
      </c>
      <c r="K47" s="649">
        <v>4.3</v>
      </c>
      <c r="L47" s="649">
        <v>4.3</v>
      </c>
      <c r="M47" s="649">
        <v>5.1</v>
      </c>
      <c r="N47" s="708">
        <v>4.03</v>
      </c>
      <c r="O47" s="666">
        <v>5.1</v>
      </c>
      <c r="P47" s="667">
        <v>1.4</v>
      </c>
      <c r="Q47" s="667">
        <v>3.5772727272727276</v>
      </c>
      <c r="R47" s="562" t="s">
        <v>132</v>
      </c>
      <c r="Y47" s="349" t="s">
        <v>45</v>
      </c>
    </row>
    <row r="48" spans="1:20" ht="33" customHeight="1">
      <c r="A48" s="567" t="s">
        <v>40</v>
      </c>
      <c r="B48" s="555" t="s">
        <v>19</v>
      </c>
      <c r="C48" s="707">
        <v>0.3</v>
      </c>
      <c r="D48" s="649">
        <v>1.9</v>
      </c>
      <c r="E48" s="649">
        <v>2.8</v>
      </c>
      <c r="F48" s="629">
        <v>1.6</v>
      </c>
      <c r="G48" s="649">
        <v>1.2</v>
      </c>
      <c r="H48" s="649">
        <v>1.6</v>
      </c>
      <c r="I48" s="649">
        <v>1.5</v>
      </c>
      <c r="J48" s="649">
        <v>1.5</v>
      </c>
      <c r="K48" s="649">
        <v>1.8</v>
      </c>
      <c r="L48" s="649">
        <v>1.5</v>
      </c>
      <c r="M48" s="649">
        <v>1.8</v>
      </c>
      <c r="N48" s="708">
        <v>1.6</v>
      </c>
      <c r="O48" s="666">
        <v>2.8</v>
      </c>
      <c r="P48" s="667">
        <v>0.3</v>
      </c>
      <c r="Q48" s="667">
        <v>1.5636363636363635</v>
      </c>
      <c r="R48" s="562" t="s">
        <v>122</v>
      </c>
      <c r="T48" s="349" t="s">
        <v>45</v>
      </c>
    </row>
    <row r="49" spans="1:20" ht="33" customHeight="1">
      <c r="A49" s="567" t="s">
        <v>41</v>
      </c>
      <c r="B49" s="556" t="s">
        <v>90</v>
      </c>
      <c r="C49" s="714">
        <v>3300</v>
      </c>
      <c r="D49" s="653">
        <v>2300</v>
      </c>
      <c r="E49" s="653">
        <v>780</v>
      </c>
      <c r="F49" s="630">
        <v>4600</v>
      </c>
      <c r="G49" s="653">
        <v>2990</v>
      </c>
      <c r="H49" s="653">
        <v>7170</v>
      </c>
      <c r="I49" s="653">
        <v>2880</v>
      </c>
      <c r="J49" s="653">
        <v>2920</v>
      </c>
      <c r="K49" s="653">
        <v>12360</v>
      </c>
      <c r="L49" s="653">
        <v>3500</v>
      </c>
      <c r="M49" s="653">
        <v>7490</v>
      </c>
      <c r="N49" s="708">
        <v>4730</v>
      </c>
      <c r="O49" s="670">
        <v>12360</v>
      </c>
      <c r="P49" s="671">
        <v>780</v>
      </c>
      <c r="Q49" s="671">
        <v>4768.181818181818</v>
      </c>
      <c r="R49" s="563" t="s">
        <v>123</v>
      </c>
      <c r="S49" s="349" t="s">
        <v>45</v>
      </c>
      <c r="T49" s="349" t="s">
        <v>45</v>
      </c>
    </row>
    <row r="50" spans="1:18" ht="33" customHeight="1">
      <c r="A50" s="569" t="s">
        <v>42</v>
      </c>
      <c r="B50" s="557" t="s">
        <v>90</v>
      </c>
      <c r="C50" s="714">
        <v>3300</v>
      </c>
      <c r="D50" s="653">
        <v>200</v>
      </c>
      <c r="E50" s="653">
        <v>450</v>
      </c>
      <c r="F50" s="630">
        <v>1300</v>
      </c>
      <c r="G50" s="653">
        <v>200</v>
      </c>
      <c r="H50" s="724">
        <v>630</v>
      </c>
      <c r="I50" s="724">
        <v>410</v>
      </c>
      <c r="J50" s="724">
        <v>1110</v>
      </c>
      <c r="K50" s="724">
        <v>6700</v>
      </c>
      <c r="L50" s="725">
        <v>900</v>
      </c>
      <c r="M50" s="724">
        <v>7490</v>
      </c>
      <c r="N50" s="726">
        <v>630</v>
      </c>
      <c r="O50" s="678">
        <v>7490</v>
      </c>
      <c r="P50" s="679">
        <v>200</v>
      </c>
      <c r="Q50" s="679">
        <v>2170.909090909091</v>
      </c>
      <c r="R50" s="622" t="s">
        <v>124</v>
      </c>
    </row>
    <row r="51" spans="1:18" ht="33" customHeight="1">
      <c r="A51" s="567" t="s">
        <v>97</v>
      </c>
      <c r="B51" s="556" t="s">
        <v>44</v>
      </c>
      <c r="C51" s="714">
        <v>18400</v>
      </c>
      <c r="D51" s="653">
        <v>22800</v>
      </c>
      <c r="E51" s="653">
        <v>136800</v>
      </c>
      <c r="F51" s="627">
        <v>13200</v>
      </c>
      <c r="G51" s="653">
        <v>2600</v>
      </c>
      <c r="H51" s="653">
        <v>13200</v>
      </c>
      <c r="I51" s="653">
        <v>13800</v>
      </c>
      <c r="J51" s="653">
        <v>18800</v>
      </c>
      <c r="K51" s="653">
        <v>12400</v>
      </c>
      <c r="L51" s="653">
        <v>14000</v>
      </c>
      <c r="M51" s="653">
        <v>21600</v>
      </c>
      <c r="N51" s="715">
        <v>8200</v>
      </c>
      <c r="O51" s="680">
        <v>136800</v>
      </c>
      <c r="P51" s="653">
        <v>2600</v>
      </c>
      <c r="Q51" s="653">
        <v>26818.18181818182</v>
      </c>
      <c r="R51" s="561" t="s">
        <v>8</v>
      </c>
    </row>
    <row r="52" spans="1:18" ht="33" customHeight="1" thickBot="1">
      <c r="A52" s="623" t="s">
        <v>126</v>
      </c>
      <c r="B52" s="624" t="s">
        <v>44</v>
      </c>
      <c r="C52" s="727">
        <v>10400</v>
      </c>
      <c r="D52" s="658">
        <v>11600</v>
      </c>
      <c r="E52" s="658">
        <v>26800</v>
      </c>
      <c r="F52" s="631">
        <v>8400</v>
      </c>
      <c r="G52" s="658">
        <v>2200</v>
      </c>
      <c r="H52" s="682">
        <v>10200</v>
      </c>
      <c r="I52" s="682">
        <v>12600</v>
      </c>
      <c r="J52" s="682">
        <v>14400</v>
      </c>
      <c r="K52" s="682">
        <v>10400</v>
      </c>
      <c r="L52" s="682">
        <v>10000</v>
      </c>
      <c r="M52" s="682">
        <v>18000</v>
      </c>
      <c r="N52" s="683">
        <v>4000</v>
      </c>
      <c r="O52" s="681">
        <v>26800</v>
      </c>
      <c r="P52" s="682">
        <v>2200</v>
      </c>
      <c r="Q52" s="683">
        <v>12727.272727272728</v>
      </c>
      <c r="R52" s="626" t="s">
        <v>145</v>
      </c>
    </row>
    <row r="53" spans="1:25" ht="33" customHeight="1" hidden="1" thickBot="1">
      <c r="A53" s="437" t="s">
        <v>95</v>
      </c>
      <c r="B53" s="438" t="s">
        <v>96</v>
      </c>
      <c r="C53" s="446"/>
      <c r="D53" s="446"/>
      <c r="E53" s="440"/>
      <c r="F53" s="441"/>
      <c r="G53" s="441">
        <v>2200</v>
      </c>
      <c r="H53" s="441"/>
      <c r="I53" s="441">
        <v>12600</v>
      </c>
      <c r="J53" s="441"/>
      <c r="K53" s="441"/>
      <c r="L53" s="441"/>
      <c r="M53" s="441"/>
      <c r="N53" s="441"/>
      <c r="O53" s="442">
        <f>MAX(C53:N53)</f>
        <v>12600</v>
      </c>
      <c r="P53" s="441">
        <f>MIN(C53:N53)</f>
        <v>2200</v>
      </c>
      <c r="Q53" s="441">
        <f>AVERAGE(C53:N53)</f>
        <v>7400</v>
      </c>
      <c r="R53" s="443" t="s">
        <v>8</v>
      </c>
      <c r="Y53" s="349" t="s">
        <v>8</v>
      </c>
    </row>
    <row r="54" spans="1:21" ht="33" customHeight="1">
      <c r="A54" s="570" t="s">
        <v>106</v>
      </c>
      <c r="B54" s="571"/>
      <c r="C54" s="572"/>
      <c r="D54" s="572"/>
      <c r="E54" s="573"/>
      <c r="F54" s="573"/>
      <c r="G54" s="573"/>
      <c r="H54" s="573"/>
      <c r="I54" s="573"/>
      <c r="J54" s="407"/>
      <c r="K54" s="574"/>
      <c r="L54" s="407"/>
      <c r="M54" s="573"/>
      <c r="N54" s="573"/>
      <c r="O54" s="573"/>
      <c r="P54" s="573"/>
      <c r="Q54" s="573"/>
      <c r="R54" s="573"/>
      <c r="U54" s="349" t="s">
        <v>45</v>
      </c>
    </row>
    <row r="55" spans="1:22" ht="33" customHeight="1">
      <c r="A55" s="570" t="s">
        <v>140</v>
      </c>
      <c r="B55" s="572"/>
      <c r="C55" s="575"/>
      <c r="D55" s="575"/>
      <c r="E55" s="572"/>
      <c r="F55" s="407" t="s">
        <v>45</v>
      </c>
      <c r="G55" s="572"/>
      <c r="H55" s="407"/>
      <c r="I55" s="572"/>
      <c r="J55" s="572" t="s">
        <v>45</v>
      </c>
      <c r="K55" s="572"/>
      <c r="L55" s="572"/>
      <c r="M55" s="572"/>
      <c r="N55" s="572"/>
      <c r="O55" s="349" t="s">
        <v>45</v>
      </c>
      <c r="P55" s="407"/>
      <c r="Q55" s="407"/>
      <c r="R55" s="578"/>
      <c r="V55" s="349" t="s">
        <v>45</v>
      </c>
    </row>
    <row r="56" spans="1:23" ht="33" customHeight="1">
      <c r="A56" s="575" t="s">
        <v>130</v>
      </c>
      <c r="B56" s="575"/>
      <c r="C56" s="576"/>
      <c r="D56" s="576"/>
      <c r="E56" s="575"/>
      <c r="F56" s="575"/>
      <c r="G56" s="576"/>
      <c r="H56" s="576"/>
      <c r="I56" s="577"/>
      <c r="J56" s="576"/>
      <c r="K56" s="576"/>
      <c r="L56" s="576" t="s">
        <v>45</v>
      </c>
      <c r="M56" s="576"/>
      <c r="N56" s="576"/>
      <c r="O56" s="576"/>
      <c r="P56" s="576"/>
      <c r="Q56" s="407"/>
      <c r="R56" s="407" t="s">
        <v>45</v>
      </c>
      <c r="W56" s="349" t="s">
        <v>45</v>
      </c>
    </row>
    <row r="57" spans="1:16" ht="24" customHeight="1">
      <c r="A57" s="577" t="s">
        <v>146</v>
      </c>
      <c r="B57" s="577"/>
      <c r="C57" s="576"/>
      <c r="D57" s="576"/>
      <c r="E57" s="450"/>
      <c r="F57" s="450"/>
      <c r="G57" s="450"/>
      <c r="H57" s="450"/>
      <c r="I57" s="450"/>
      <c r="J57" s="450"/>
      <c r="K57" s="450"/>
      <c r="L57" s="450"/>
      <c r="M57" s="450"/>
      <c r="N57" s="450"/>
      <c r="O57" s="450"/>
      <c r="P57" s="450"/>
    </row>
    <row r="58" spans="1:19" ht="24" customHeight="1">
      <c r="A58" s="450"/>
      <c r="B58" s="450"/>
      <c r="E58" s="450"/>
      <c r="F58" s="450"/>
      <c r="G58" s="450" t="s">
        <v>45</v>
      </c>
      <c r="H58" s="450"/>
      <c r="I58" s="450"/>
      <c r="J58" s="450"/>
      <c r="K58" s="450"/>
      <c r="L58" s="450"/>
      <c r="M58" s="450"/>
      <c r="N58" s="450"/>
      <c r="O58" s="450"/>
      <c r="P58" s="450"/>
      <c r="Q58" s="349" t="s">
        <v>45</v>
      </c>
      <c r="S58" s="349" t="s">
        <v>45</v>
      </c>
    </row>
    <row r="59" ht="24" customHeight="1">
      <c r="Q59" s="349" t="s">
        <v>45</v>
      </c>
    </row>
    <row r="60" ht="24" customHeight="1">
      <c r="O60" s="349" t="s">
        <v>45</v>
      </c>
    </row>
    <row r="61" ht="24" customHeight="1">
      <c r="P61" s="349" t="s">
        <v>45</v>
      </c>
    </row>
    <row r="66" ht="24" customHeight="1">
      <c r="Q66" s="349" t="s">
        <v>45</v>
      </c>
    </row>
    <row r="67" spans="8:20" ht="24" customHeight="1">
      <c r="H67" s="349" t="s">
        <v>45</v>
      </c>
      <c r="T67" s="349" t="s">
        <v>45</v>
      </c>
    </row>
    <row r="68" ht="24" customHeight="1">
      <c r="Q68" s="349" t="s">
        <v>45</v>
      </c>
    </row>
    <row r="72" ht="24" customHeight="1">
      <c r="U72" s="349" t="s">
        <v>45</v>
      </c>
    </row>
    <row r="74" ht="24" customHeight="1">
      <c r="K74" s="349" t="s">
        <v>45</v>
      </c>
    </row>
    <row r="75" ht="24" customHeight="1">
      <c r="I75" s="349" t="s">
        <v>45</v>
      </c>
    </row>
    <row r="78" ht="24" customHeight="1">
      <c r="P78" s="349" t="s">
        <v>45</v>
      </c>
    </row>
    <row r="80" spans="5:10" ht="24" customHeight="1">
      <c r="E80" s="465"/>
      <c r="J80" s="349" t="s">
        <v>45</v>
      </c>
    </row>
    <row r="81" ht="24" customHeight="1">
      <c r="E81" s="466"/>
    </row>
    <row r="82" spans="3:5" ht="24" customHeight="1">
      <c r="C82" s="349" t="s">
        <v>45</v>
      </c>
      <c r="E82" s="466"/>
    </row>
    <row r="83" spans="5:7" ht="24" customHeight="1">
      <c r="E83" s="466"/>
      <c r="G83" s="349" t="s">
        <v>45</v>
      </c>
    </row>
    <row r="84" spans="4:6" ht="24" customHeight="1">
      <c r="D84" s="349" t="s">
        <v>45</v>
      </c>
      <c r="E84" s="465"/>
      <c r="F84" s="349" t="s">
        <v>45</v>
      </c>
    </row>
    <row r="85" ht="24" customHeight="1">
      <c r="E85" s="465"/>
    </row>
    <row r="86" ht="24" customHeight="1">
      <c r="E86" s="467"/>
    </row>
    <row r="93" ht="24" customHeight="1">
      <c r="B93" s="349" t="s">
        <v>45</v>
      </c>
    </row>
    <row r="103" ht="24" customHeight="1">
      <c r="C103" s="349" t="s">
        <v>45</v>
      </c>
    </row>
  </sheetData>
  <sheetProtection/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4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4"/>
  <sheetViews>
    <sheetView zoomScale="90" zoomScaleNormal="90" zoomScalePageLayoutView="0"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3" sqref="A43:R43"/>
    </sheetView>
  </sheetViews>
  <sheetFormatPr defaultColWidth="8.00390625" defaultRowHeight="24" customHeight="1"/>
  <cols>
    <col min="1" max="1" width="27.7109375" style="349" customWidth="1"/>
    <col min="2" max="2" width="16.7109375" style="349" customWidth="1"/>
    <col min="3" max="3" width="11.8515625" style="349" customWidth="1"/>
    <col min="4" max="5" width="10.7109375" style="349" customWidth="1"/>
    <col min="6" max="6" width="11.421875" style="349" customWidth="1"/>
    <col min="7" max="7" width="10.7109375" style="349" customWidth="1"/>
    <col min="8" max="8" width="12.28125" style="349" customWidth="1"/>
    <col min="9" max="9" width="11.28125" style="349" bestFit="1" customWidth="1"/>
    <col min="10" max="10" width="12.140625" style="349" customWidth="1"/>
    <col min="11" max="12" width="11.7109375" style="349" bestFit="1" customWidth="1"/>
    <col min="13" max="13" width="10.7109375" style="349" customWidth="1"/>
    <col min="14" max="14" width="11.421875" style="349" bestFit="1" customWidth="1"/>
    <col min="15" max="15" width="12.421875" style="349" customWidth="1"/>
    <col min="16" max="16" width="12.7109375" style="349" customWidth="1"/>
    <col min="17" max="17" width="11.421875" style="349" customWidth="1"/>
    <col min="18" max="18" width="18.421875" style="349" customWidth="1"/>
    <col min="19" max="16384" width="8.00390625" style="349" customWidth="1"/>
  </cols>
  <sheetData>
    <row r="1" ht="28.5" customHeight="1">
      <c r="A1" s="348" t="s">
        <v>105</v>
      </c>
    </row>
    <row r="2" spans="1:2" ht="24" customHeight="1" hidden="1">
      <c r="A2" s="350" t="s">
        <v>78</v>
      </c>
      <c r="B2" s="351" t="s">
        <v>49</v>
      </c>
    </row>
    <row r="3" ht="24" customHeight="1" thickBot="1">
      <c r="A3" s="348"/>
    </row>
    <row r="4" spans="1:18" ht="33" customHeight="1" thickBot="1">
      <c r="A4" s="537" t="s">
        <v>0</v>
      </c>
      <c r="B4" s="538" t="s">
        <v>1</v>
      </c>
      <c r="C4" s="584">
        <v>43383</v>
      </c>
      <c r="D4" s="540">
        <v>43406</v>
      </c>
      <c r="E4" s="541">
        <v>43435</v>
      </c>
      <c r="F4" s="542">
        <v>43466</v>
      </c>
      <c r="G4" s="542">
        <v>43498</v>
      </c>
      <c r="H4" s="542">
        <v>43529</v>
      </c>
      <c r="I4" s="542">
        <v>43561</v>
      </c>
      <c r="J4" s="542">
        <v>43593</v>
      </c>
      <c r="K4" s="542">
        <v>43625</v>
      </c>
      <c r="L4" s="542">
        <v>43657</v>
      </c>
      <c r="M4" s="542">
        <v>43689</v>
      </c>
      <c r="N4" s="542">
        <v>43721</v>
      </c>
      <c r="O4" s="543" t="s">
        <v>2</v>
      </c>
      <c r="P4" s="544" t="s">
        <v>3</v>
      </c>
      <c r="Q4" s="545" t="s">
        <v>4</v>
      </c>
      <c r="R4" s="546" t="s">
        <v>5</v>
      </c>
    </row>
    <row r="5" spans="1:18" ht="48" customHeight="1">
      <c r="A5" s="564" t="s">
        <v>80</v>
      </c>
      <c r="B5" s="565" t="s">
        <v>50</v>
      </c>
      <c r="C5" s="632">
        <v>43382</v>
      </c>
      <c r="D5" s="647">
        <v>43410</v>
      </c>
      <c r="E5" s="647">
        <v>43445</v>
      </c>
      <c r="F5" s="736">
        <v>43473</v>
      </c>
      <c r="G5" s="647">
        <v>43502</v>
      </c>
      <c r="H5" s="703">
        <v>43528</v>
      </c>
      <c r="I5" s="703">
        <v>43557</v>
      </c>
      <c r="J5" s="703">
        <v>43593</v>
      </c>
      <c r="K5" s="703">
        <v>43626</v>
      </c>
      <c r="L5" s="739">
        <v>43654</v>
      </c>
      <c r="M5" s="703">
        <v>43684</v>
      </c>
      <c r="N5" s="704">
        <v>43717</v>
      </c>
      <c r="O5" s="746" t="s">
        <v>8</v>
      </c>
      <c r="P5" s="747" t="s">
        <v>8</v>
      </c>
      <c r="Q5" s="747" t="s">
        <v>8</v>
      </c>
      <c r="R5" s="558" t="s">
        <v>50</v>
      </c>
    </row>
    <row r="6" spans="1:18" ht="33" customHeight="1">
      <c r="A6" s="566" t="s">
        <v>58</v>
      </c>
      <c r="B6" s="555" t="s">
        <v>76</v>
      </c>
      <c r="C6" s="684">
        <v>10.33</v>
      </c>
      <c r="D6" s="648">
        <v>12.5</v>
      </c>
      <c r="E6" s="648">
        <v>9.55</v>
      </c>
      <c r="F6" s="685">
        <v>12.3</v>
      </c>
      <c r="G6" s="648">
        <v>10.03</v>
      </c>
      <c r="H6" s="648">
        <v>10</v>
      </c>
      <c r="I6" s="648">
        <v>9.45</v>
      </c>
      <c r="J6" s="648">
        <v>10</v>
      </c>
      <c r="K6" s="648">
        <v>10.3</v>
      </c>
      <c r="L6" s="745">
        <v>10.1</v>
      </c>
      <c r="M6" s="648">
        <v>10.03</v>
      </c>
      <c r="N6" s="706">
        <v>10.29</v>
      </c>
      <c r="O6" s="691" t="s">
        <v>8</v>
      </c>
      <c r="P6" s="748" t="s">
        <v>8</v>
      </c>
      <c r="Q6" s="748" t="s">
        <v>8</v>
      </c>
      <c r="R6" s="559" t="s">
        <v>50</v>
      </c>
    </row>
    <row r="7" spans="1:18" ht="33" customHeight="1">
      <c r="A7" s="566" t="s">
        <v>61</v>
      </c>
      <c r="B7" s="555" t="s">
        <v>59</v>
      </c>
      <c r="C7" s="686">
        <v>31.9</v>
      </c>
      <c r="D7" s="649">
        <v>30.15</v>
      </c>
      <c r="E7" s="649">
        <v>29.32</v>
      </c>
      <c r="F7" s="687">
        <v>27.47</v>
      </c>
      <c r="G7" s="649">
        <v>28.85</v>
      </c>
      <c r="H7" s="649">
        <v>30.11</v>
      </c>
      <c r="I7" s="649">
        <v>30.9</v>
      </c>
      <c r="J7" s="649">
        <v>32.97</v>
      </c>
      <c r="K7" s="649">
        <v>32.54</v>
      </c>
      <c r="L7" s="743">
        <v>31.04</v>
      </c>
      <c r="M7" s="649">
        <v>30.33</v>
      </c>
      <c r="N7" s="708">
        <v>27.8</v>
      </c>
      <c r="O7" s="686">
        <f>MAX(C7:N7)</f>
        <v>32.97</v>
      </c>
      <c r="P7" s="749">
        <f>MIN(C7:N7)</f>
        <v>27.47</v>
      </c>
      <c r="Q7" s="749">
        <f>AVERAGE(C7:N7)</f>
        <v>30.28166666666667</v>
      </c>
      <c r="R7" s="560" t="s">
        <v>8</v>
      </c>
    </row>
    <row r="8" spans="1:18" ht="33" customHeight="1">
      <c r="A8" s="566" t="s">
        <v>6</v>
      </c>
      <c r="B8" s="555" t="s">
        <v>7</v>
      </c>
      <c r="C8" s="668">
        <v>15</v>
      </c>
      <c r="D8" s="650">
        <v>19</v>
      </c>
      <c r="E8" s="650">
        <v>13</v>
      </c>
      <c r="F8" s="688">
        <v>10</v>
      </c>
      <c r="G8" s="650">
        <v>10</v>
      </c>
      <c r="H8" s="650">
        <v>5</v>
      </c>
      <c r="I8" s="650">
        <v>6</v>
      </c>
      <c r="J8" s="650">
        <v>8</v>
      </c>
      <c r="K8" s="650">
        <v>5</v>
      </c>
      <c r="L8" s="650">
        <v>8</v>
      </c>
      <c r="M8" s="650">
        <v>7</v>
      </c>
      <c r="N8" s="710">
        <v>18</v>
      </c>
      <c r="O8" s="690">
        <f>MAX(C8:N8)</f>
        <v>19</v>
      </c>
      <c r="P8" s="750">
        <f>MIN(C8:N8)</f>
        <v>5</v>
      </c>
      <c r="Q8" s="750">
        <f>AVERAGE(C8:N8)</f>
        <v>10.333333333333334</v>
      </c>
      <c r="R8" s="561" t="s">
        <v>8</v>
      </c>
    </row>
    <row r="9" spans="1:18" ht="33" customHeight="1">
      <c r="A9" s="567" t="s">
        <v>9</v>
      </c>
      <c r="B9" s="555" t="s">
        <v>50</v>
      </c>
      <c r="C9" s="672" t="s">
        <v>47</v>
      </c>
      <c r="D9" s="651" t="s">
        <v>47</v>
      </c>
      <c r="E9" s="651" t="s">
        <v>47</v>
      </c>
      <c r="F9" s="689" t="s">
        <v>47</v>
      </c>
      <c r="G9" s="652" t="s">
        <v>47</v>
      </c>
      <c r="H9" s="651" t="s">
        <v>47</v>
      </c>
      <c r="I9" s="651" t="s">
        <v>47</v>
      </c>
      <c r="J9" s="651" t="s">
        <v>47</v>
      </c>
      <c r="K9" s="651" t="s">
        <v>47</v>
      </c>
      <c r="L9" s="651" t="s">
        <v>47</v>
      </c>
      <c r="M9" s="651" t="s">
        <v>10</v>
      </c>
      <c r="N9" s="712" t="s">
        <v>47</v>
      </c>
      <c r="O9" s="751" t="s">
        <v>47</v>
      </c>
      <c r="P9" s="748" t="s">
        <v>47</v>
      </c>
      <c r="Q9" s="748" t="s">
        <v>47</v>
      </c>
      <c r="R9" s="561" t="s">
        <v>8</v>
      </c>
    </row>
    <row r="10" spans="1:41" ht="33" customHeight="1">
      <c r="A10" s="567" t="s">
        <v>12</v>
      </c>
      <c r="B10" s="555" t="s">
        <v>13</v>
      </c>
      <c r="C10" s="690">
        <v>23.8</v>
      </c>
      <c r="D10" s="650">
        <v>33.2</v>
      </c>
      <c r="E10" s="650">
        <v>21.7</v>
      </c>
      <c r="F10" s="688">
        <v>16</v>
      </c>
      <c r="G10" s="650">
        <v>19.8</v>
      </c>
      <c r="H10" s="650">
        <v>17.78</v>
      </c>
      <c r="I10" s="650">
        <v>14</v>
      </c>
      <c r="J10" s="650">
        <v>11.2</v>
      </c>
      <c r="K10" s="650">
        <v>7.65</v>
      </c>
      <c r="L10" s="742">
        <v>10.39</v>
      </c>
      <c r="M10" s="650">
        <v>17.21</v>
      </c>
      <c r="N10" s="710">
        <v>70.3</v>
      </c>
      <c r="O10" s="686">
        <f>MAX(C10:N10)</f>
        <v>70.3</v>
      </c>
      <c r="P10" s="749">
        <f>MIN(C10:N10)</f>
        <v>7.65</v>
      </c>
      <c r="Q10" s="749">
        <f>AVERAGE(C10:N10)</f>
        <v>21.919166666666666</v>
      </c>
      <c r="R10" s="560" t="s">
        <v>8</v>
      </c>
      <c r="S10" s="351" t="s">
        <v>45</v>
      </c>
      <c r="T10" s="351" t="s">
        <v>45</v>
      </c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</row>
    <row r="11" spans="1:41" ht="33" customHeight="1">
      <c r="A11" s="567" t="s">
        <v>14</v>
      </c>
      <c r="B11" s="555" t="s">
        <v>50</v>
      </c>
      <c r="C11" s="691">
        <v>7.19</v>
      </c>
      <c r="D11" s="652">
        <v>7.24</v>
      </c>
      <c r="E11" s="652">
        <v>7.18</v>
      </c>
      <c r="F11" s="692">
        <v>7.25</v>
      </c>
      <c r="G11" s="652">
        <v>7.38</v>
      </c>
      <c r="H11" s="652">
        <v>7.24</v>
      </c>
      <c r="I11" s="652">
        <v>7.3</v>
      </c>
      <c r="J11" s="649">
        <v>7.6</v>
      </c>
      <c r="K11" s="649">
        <v>7.59</v>
      </c>
      <c r="L11" s="740">
        <v>7.45</v>
      </c>
      <c r="M11" s="649">
        <v>7.78</v>
      </c>
      <c r="N11" s="708">
        <v>7.48</v>
      </c>
      <c r="O11" s="691">
        <f>MAX(C11:N11)</f>
        <v>7.78</v>
      </c>
      <c r="P11" s="752">
        <f>MIN(C11:N11)</f>
        <v>7.18</v>
      </c>
      <c r="Q11" s="752">
        <f>AVERAGE(C11:N11)</f>
        <v>7.390000000000001</v>
      </c>
      <c r="R11" s="559" t="s">
        <v>15</v>
      </c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</row>
    <row r="12" spans="1:41" ht="33" customHeight="1">
      <c r="A12" s="567" t="s">
        <v>111</v>
      </c>
      <c r="B12" s="555" t="s">
        <v>112</v>
      </c>
      <c r="C12" s="693">
        <v>318</v>
      </c>
      <c r="D12" s="653">
        <v>285</v>
      </c>
      <c r="E12" s="653">
        <v>341</v>
      </c>
      <c r="F12" s="694">
        <v>402</v>
      </c>
      <c r="G12" s="653">
        <v>328</v>
      </c>
      <c r="H12" s="653">
        <v>302</v>
      </c>
      <c r="I12" s="653">
        <v>299</v>
      </c>
      <c r="J12" s="653">
        <v>323</v>
      </c>
      <c r="K12" s="653">
        <v>345</v>
      </c>
      <c r="L12" s="741">
        <v>368</v>
      </c>
      <c r="M12" s="653">
        <v>355</v>
      </c>
      <c r="N12" s="715">
        <v>244</v>
      </c>
      <c r="O12" s="690">
        <f>MAX(C12:N12)</f>
        <v>402</v>
      </c>
      <c r="P12" s="750">
        <f>MIN(C12:N12)</f>
        <v>244</v>
      </c>
      <c r="Q12" s="750">
        <f>AVERAGE(C12:N12)</f>
        <v>325.8333333333333</v>
      </c>
      <c r="R12" s="561" t="s">
        <v>8</v>
      </c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</row>
    <row r="13" spans="1:41" ht="33" customHeight="1">
      <c r="A13" s="567" t="s">
        <v>18</v>
      </c>
      <c r="B13" s="555" t="s">
        <v>19</v>
      </c>
      <c r="C13" s="690">
        <v>91</v>
      </c>
      <c r="D13" s="650">
        <v>91</v>
      </c>
      <c r="E13" s="650">
        <v>108</v>
      </c>
      <c r="F13" s="688">
        <v>112</v>
      </c>
      <c r="G13" s="650">
        <v>107</v>
      </c>
      <c r="H13" s="650">
        <v>97</v>
      </c>
      <c r="I13" s="650">
        <v>97</v>
      </c>
      <c r="J13" s="650">
        <v>95</v>
      </c>
      <c r="K13" s="650">
        <v>90</v>
      </c>
      <c r="L13" s="742">
        <v>95</v>
      </c>
      <c r="M13" s="650">
        <v>99</v>
      </c>
      <c r="N13" s="710">
        <v>81</v>
      </c>
      <c r="O13" s="690">
        <f>MAX(C13:N13)</f>
        <v>112</v>
      </c>
      <c r="P13" s="750">
        <f>MIN(C13:N13)</f>
        <v>81</v>
      </c>
      <c r="Q13" s="750">
        <f>AVERAGE(C13:N13)</f>
        <v>96.91666666666667</v>
      </c>
      <c r="R13" s="561" t="s">
        <v>8</v>
      </c>
      <c r="S13" s="351"/>
      <c r="T13" s="351"/>
      <c r="U13" s="351" t="s">
        <v>45</v>
      </c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</row>
    <row r="14" spans="1:41" ht="33" customHeight="1">
      <c r="A14" s="568" t="s">
        <v>110</v>
      </c>
      <c r="B14" s="555" t="s">
        <v>19</v>
      </c>
      <c r="C14" s="672">
        <v>0</v>
      </c>
      <c r="D14" s="651">
        <v>0</v>
      </c>
      <c r="E14" s="651">
        <v>0</v>
      </c>
      <c r="F14" s="689">
        <v>0</v>
      </c>
      <c r="G14" s="651">
        <v>0</v>
      </c>
      <c r="H14" s="651">
        <v>0</v>
      </c>
      <c r="I14" s="651">
        <v>0</v>
      </c>
      <c r="J14" s="651">
        <v>0</v>
      </c>
      <c r="K14" s="651">
        <v>0</v>
      </c>
      <c r="L14" s="651">
        <v>0</v>
      </c>
      <c r="M14" s="651">
        <v>0</v>
      </c>
      <c r="N14" s="712">
        <v>0</v>
      </c>
      <c r="O14" s="693">
        <f>MAX(C14:N14)</f>
        <v>0</v>
      </c>
      <c r="P14" s="753">
        <f>MIN(C14:N14)</f>
        <v>0</v>
      </c>
      <c r="Q14" s="753">
        <f>AVERAGE(C14:N14)</f>
        <v>0</v>
      </c>
      <c r="R14" s="561" t="s">
        <v>8</v>
      </c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</row>
    <row r="15" spans="1:41" ht="33" customHeight="1">
      <c r="A15" s="567" t="s">
        <v>21</v>
      </c>
      <c r="B15" s="555" t="s">
        <v>19</v>
      </c>
      <c r="C15" s="670">
        <v>215</v>
      </c>
      <c r="D15" s="653">
        <v>196</v>
      </c>
      <c r="E15" s="653">
        <v>217</v>
      </c>
      <c r="F15" s="694">
        <v>276</v>
      </c>
      <c r="G15" s="653">
        <v>234</v>
      </c>
      <c r="H15" s="653">
        <v>209</v>
      </c>
      <c r="I15" s="653">
        <v>209</v>
      </c>
      <c r="J15" s="653">
        <v>215</v>
      </c>
      <c r="K15" s="653">
        <v>235</v>
      </c>
      <c r="L15" s="653">
        <v>235</v>
      </c>
      <c r="M15" s="653">
        <v>238</v>
      </c>
      <c r="N15" s="715">
        <v>203</v>
      </c>
      <c r="O15" s="693">
        <f aca="true" t="shared" si="0" ref="O15:O22">MAX(C15:N15)</f>
        <v>276</v>
      </c>
      <c r="P15" s="753">
        <f aca="true" t="shared" si="1" ref="P15:P22">MIN(C15:N15)</f>
        <v>196</v>
      </c>
      <c r="Q15" s="753">
        <f aca="true" t="shared" si="2" ref="Q15:Q22">AVERAGE(C15:N15)</f>
        <v>223.5</v>
      </c>
      <c r="R15" s="561" t="s">
        <v>8</v>
      </c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</row>
    <row r="16" spans="1:41" ht="33" customHeight="1">
      <c r="A16" s="567" t="s">
        <v>22</v>
      </c>
      <c r="B16" s="555" t="s">
        <v>19</v>
      </c>
      <c r="C16" s="670">
        <v>191</v>
      </c>
      <c r="D16" s="653">
        <v>171</v>
      </c>
      <c r="E16" s="653">
        <v>205</v>
      </c>
      <c r="F16" s="694">
        <v>257</v>
      </c>
      <c r="G16" s="653">
        <v>197</v>
      </c>
      <c r="H16" s="653">
        <v>184</v>
      </c>
      <c r="I16" s="653">
        <v>179</v>
      </c>
      <c r="J16" s="653">
        <v>196</v>
      </c>
      <c r="K16" s="653">
        <v>220</v>
      </c>
      <c r="L16" s="653">
        <v>220</v>
      </c>
      <c r="M16" s="653">
        <v>216</v>
      </c>
      <c r="N16" s="715">
        <v>146</v>
      </c>
      <c r="O16" s="693">
        <f t="shared" si="0"/>
        <v>257</v>
      </c>
      <c r="P16" s="753">
        <f t="shared" si="1"/>
        <v>146</v>
      </c>
      <c r="Q16" s="753">
        <f t="shared" si="2"/>
        <v>198.5</v>
      </c>
      <c r="R16" s="561" t="s">
        <v>8</v>
      </c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</row>
    <row r="17" spans="1:41" ht="33" customHeight="1">
      <c r="A17" s="567" t="s">
        <v>23</v>
      </c>
      <c r="B17" s="555" t="s">
        <v>19</v>
      </c>
      <c r="C17" s="672">
        <v>24</v>
      </c>
      <c r="D17" s="651">
        <v>25</v>
      </c>
      <c r="E17" s="651">
        <v>12</v>
      </c>
      <c r="F17" s="689">
        <v>19</v>
      </c>
      <c r="G17" s="651">
        <v>37</v>
      </c>
      <c r="H17" s="651">
        <v>25</v>
      </c>
      <c r="I17" s="651">
        <v>30</v>
      </c>
      <c r="J17" s="651">
        <v>19</v>
      </c>
      <c r="K17" s="651">
        <v>15</v>
      </c>
      <c r="L17" s="651">
        <v>15</v>
      </c>
      <c r="M17" s="651">
        <v>22</v>
      </c>
      <c r="N17" s="712">
        <v>57</v>
      </c>
      <c r="O17" s="693">
        <f t="shared" si="0"/>
        <v>57</v>
      </c>
      <c r="P17" s="753">
        <f t="shared" si="1"/>
        <v>12</v>
      </c>
      <c r="Q17" s="753">
        <f t="shared" si="2"/>
        <v>25</v>
      </c>
      <c r="R17" s="561" t="s">
        <v>8</v>
      </c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</row>
    <row r="18" spans="1:41" ht="33" customHeight="1">
      <c r="A18" s="567" t="s">
        <v>24</v>
      </c>
      <c r="B18" s="555" t="s">
        <v>19</v>
      </c>
      <c r="C18" s="668">
        <v>98</v>
      </c>
      <c r="D18" s="650">
        <v>98</v>
      </c>
      <c r="E18" s="650">
        <v>110</v>
      </c>
      <c r="F18" s="688">
        <v>116</v>
      </c>
      <c r="G18" s="650">
        <v>103</v>
      </c>
      <c r="H18" s="650">
        <v>96</v>
      </c>
      <c r="I18" s="650">
        <v>98</v>
      </c>
      <c r="J18" s="650">
        <v>102</v>
      </c>
      <c r="K18" s="650">
        <v>106</v>
      </c>
      <c r="L18" s="650">
        <v>114</v>
      </c>
      <c r="M18" s="650">
        <v>116</v>
      </c>
      <c r="N18" s="710">
        <v>84</v>
      </c>
      <c r="O18" s="693">
        <f t="shared" si="0"/>
        <v>116</v>
      </c>
      <c r="P18" s="753">
        <f t="shared" si="1"/>
        <v>84</v>
      </c>
      <c r="Q18" s="753">
        <f t="shared" si="2"/>
        <v>103.41666666666667</v>
      </c>
      <c r="R18" s="561" t="s">
        <v>8</v>
      </c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</row>
    <row r="19" spans="1:41" ht="33" customHeight="1">
      <c r="A19" s="567" t="s">
        <v>25</v>
      </c>
      <c r="B19" s="555" t="s">
        <v>19</v>
      </c>
      <c r="C19" s="672">
        <v>91</v>
      </c>
      <c r="D19" s="651">
        <v>91</v>
      </c>
      <c r="E19" s="651">
        <v>108</v>
      </c>
      <c r="F19" s="689">
        <v>112</v>
      </c>
      <c r="G19" s="651">
        <v>103</v>
      </c>
      <c r="H19" s="651">
        <v>96</v>
      </c>
      <c r="I19" s="651">
        <v>97</v>
      </c>
      <c r="J19" s="651">
        <v>95</v>
      </c>
      <c r="K19" s="651">
        <v>90</v>
      </c>
      <c r="L19" s="651">
        <v>95</v>
      </c>
      <c r="M19" s="651">
        <v>99</v>
      </c>
      <c r="N19" s="712">
        <v>81</v>
      </c>
      <c r="O19" s="693">
        <f t="shared" si="0"/>
        <v>112</v>
      </c>
      <c r="P19" s="753">
        <f t="shared" si="1"/>
        <v>81</v>
      </c>
      <c r="Q19" s="753">
        <f t="shared" si="2"/>
        <v>96.5</v>
      </c>
      <c r="R19" s="561" t="s">
        <v>8</v>
      </c>
      <c r="S19" s="351"/>
      <c r="T19" s="351"/>
      <c r="U19" s="351"/>
      <c r="V19" s="351"/>
      <c r="W19" s="351"/>
      <c r="X19" s="351"/>
      <c r="Y19" s="351"/>
      <c r="Z19" s="597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</row>
    <row r="20" spans="1:41" ht="33" customHeight="1">
      <c r="A20" s="567" t="s">
        <v>26</v>
      </c>
      <c r="B20" s="555" t="s">
        <v>19</v>
      </c>
      <c r="C20" s="672">
        <v>7</v>
      </c>
      <c r="D20" s="651">
        <v>7</v>
      </c>
      <c r="E20" s="651">
        <v>2</v>
      </c>
      <c r="F20" s="689">
        <v>4</v>
      </c>
      <c r="G20" s="651">
        <v>0</v>
      </c>
      <c r="H20" s="651">
        <v>0</v>
      </c>
      <c r="I20" s="651">
        <v>1</v>
      </c>
      <c r="J20" s="651">
        <v>7</v>
      </c>
      <c r="K20" s="651">
        <v>16</v>
      </c>
      <c r="L20" s="651">
        <v>19</v>
      </c>
      <c r="M20" s="651">
        <v>17</v>
      </c>
      <c r="N20" s="712">
        <v>3</v>
      </c>
      <c r="O20" s="693">
        <f t="shared" si="0"/>
        <v>19</v>
      </c>
      <c r="P20" s="753">
        <f t="shared" si="1"/>
        <v>0</v>
      </c>
      <c r="Q20" s="753">
        <f t="shared" si="2"/>
        <v>6.916666666666667</v>
      </c>
      <c r="R20" s="561" t="s">
        <v>8</v>
      </c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</row>
    <row r="21" spans="1:41" ht="33" customHeight="1">
      <c r="A21" s="567" t="s">
        <v>27</v>
      </c>
      <c r="B21" s="555" t="s">
        <v>19</v>
      </c>
      <c r="C21" s="672">
        <v>18</v>
      </c>
      <c r="D21" s="651">
        <v>14</v>
      </c>
      <c r="E21" s="651">
        <v>22</v>
      </c>
      <c r="F21" s="689">
        <v>38</v>
      </c>
      <c r="G21" s="651">
        <v>22</v>
      </c>
      <c r="H21" s="651">
        <v>18</v>
      </c>
      <c r="I21" s="651">
        <v>19</v>
      </c>
      <c r="J21" s="651">
        <v>20</v>
      </c>
      <c r="K21" s="651">
        <v>22</v>
      </c>
      <c r="L21" s="651">
        <v>28</v>
      </c>
      <c r="M21" s="651">
        <v>26</v>
      </c>
      <c r="N21" s="712">
        <v>10</v>
      </c>
      <c r="O21" s="693">
        <f t="shared" si="0"/>
        <v>38</v>
      </c>
      <c r="P21" s="753">
        <f t="shared" si="1"/>
        <v>10</v>
      </c>
      <c r="Q21" s="753">
        <f t="shared" si="2"/>
        <v>21.416666666666668</v>
      </c>
      <c r="R21" s="561" t="s">
        <v>8</v>
      </c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</row>
    <row r="22" spans="1:41" ht="33" customHeight="1">
      <c r="A22" s="567" t="s">
        <v>28</v>
      </c>
      <c r="B22" s="555" t="s">
        <v>19</v>
      </c>
      <c r="C22" s="672">
        <v>14</v>
      </c>
      <c r="D22" s="651">
        <v>7</v>
      </c>
      <c r="E22" s="651">
        <v>12</v>
      </c>
      <c r="F22" s="689">
        <v>24</v>
      </c>
      <c r="G22" s="651">
        <v>22</v>
      </c>
      <c r="H22" s="651">
        <v>24</v>
      </c>
      <c r="I22" s="651">
        <v>25</v>
      </c>
      <c r="J22" s="651">
        <v>31</v>
      </c>
      <c r="K22" s="651">
        <v>39</v>
      </c>
      <c r="L22" s="651">
        <v>42</v>
      </c>
      <c r="M22" s="651">
        <v>43</v>
      </c>
      <c r="N22" s="712">
        <v>19</v>
      </c>
      <c r="O22" s="693">
        <f t="shared" si="0"/>
        <v>43</v>
      </c>
      <c r="P22" s="753">
        <f t="shared" si="1"/>
        <v>7</v>
      </c>
      <c r="Q22" s="753">
        <f t="shared" si="2"/>
        <v>25.166666666666668</v>
      </c>
      <c r="R22" s="561" t="s">
        <v>8</v>
      </c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</row>
    <row r="23" spans="1:41" ht="33" customHeight="1">
      <c r="A23" s="567" t="s">
        <v>29</v>
      </c>
      <c r="B23" s="555" t="s">
        <v>19</v>
      </c>
      <c r="C23" s="686">
        <v>4.4</v>
      </c>
      <c r="D23" s="649">
        <v>5.07</v>
      </c>
      <c r="E23" s="649">
        <v>5.07</v>
      </c>
      <c r="F23" s="687">
        <v>4.24</v>
      </c>
      <c r="G23" s="649">
        <v>2.85</v>
      </c>
      <c r="H23" s="649">
        <v>2.57</v>
      </c>
      <c r="I23" s="649">
        <v>2.4</v>
      </c>
      <c r="J23" s="649">
        <v>2.34</v>
      </c>
      <c r="K23" s="649">
        <v>3</v>
      </c>
      <c r="L23" s="743">
        <v>2.81</v>
      </c>
      <c r="M23" s="649">
        <v>3.08</v>
      </c>
      <c r="N23" s="708">
        <v>4.33</v>
      </c>
      <c r="O23" s="686">
        <f>MAX(C23:N23)</f>
        <v>5.07</v>
      </c>
      <c r="P23" s="749">
        <f>MIN(C23:N23)</f>
        <v>2.34</v>
      </c>
      <c r="Q23" s="749">
        <f>AVERAGE(C23:N23)</f>
        <v>3.513333333333333</v>
      </c>
      <c r="R23" s="561" t="s">
        <v>8</v>
      </c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</row>
    <row r="24" spans="1:41" ht="33" customHeight="1">
      <c r="A24" s="567" t="s">
        <v>30</v>
      </c>
      <c r="B24" s="555" t="s">
        <v>19</v>
      </c>
      <c r="C24" s="664">
        <v>0.21</v>
      </c>
      <c r="D24" s="654" t="s">
        <v>108</v>
      </c>
      <c r="E24" s="654">
        <v>0.047</v>
      </c>
      <c r="F24" s="692" t="s">
        <v>108</v>
      </c>
      <c r="G24" s="654" t="s">
        <v>108</v>
      </c>
      <c r="H24" s="654" t="s">
        <v>108</v>
      </c>
      <c r="I24" s="652">
        <v>0.018</v>
      </c>
      <c r="J24" s="652">
        <v>0.015</v>
      </c>
      <c r="K24" s="654" t="s">
        <v>108</v>
      </c>
      <c r="L24" s="652">
        <v>0.082</v>
      </c>
      <c r="M24" s="654" t="s">
        <v>108</v>
      </c>
      <c r="N24" s="718">
        <v>0.033</v>
      </c>
      <c r="O24" s="691">
        <f>MAX(C24:N24)</f>
        <v>0.21</v>
      </c>
      <c r="P24" s="754" t="s">
        <v>108</v>
      </c>
      <c r="Q24" s="752">
        <f>AVERAGE(C24:N24)</f>
        <v>0.0675</v>
      </c>
      <c r="R24" s="561" t="s">
        <v>113</v>
      </c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</row>
    <row r="25" spans="1:41" ht="33" customHeight="1" hidden="1">
      <c r="A25" s="568" t="s">
        <v>31</v>
      </c>
      <c r="B25" s="555" t="s">
        <v>19</v>
      </c>
      <c r="C25" s="588"/>
      <c r="D25" s="589"/>
      <c r="E25" s="589"/>
      <c r="F25" s="695"/>
      <c r="G25" s="589"/>
      <c r="H25" s="589"/>
      <c r="I25" s="589"/>
      <c r="J25" s="589"/>
      <c r="K25" s="589"/>
      <c r="L25" s="654"/>
      <c r="M25" s="589"/>
      <c r="N25" s="613"/>
      <c r="O25" s="673">
        <v>0.79</v>
      </c>
      <c r="P25" s="674">
        <v>0</v>
      </c>
      <c r="Q25" s="674">
        <v>0.6000000000000001</v>
      </c>
      <c r="R25" s="561" t="s">
        <v>8</v>
      </c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</row>
    <row r="26" spans="1:41" s="407" customFormat="1" ht="33" customHeight="1">
      <c r="A26" s="567" t="s">
        <v>32</v>
      </c>
      <c r="B26" s="555" t="s">
        <v>19</v>
      </c>
      <c r="C26" s="673">
        <v>0.68</v>
      </c>
      <c r="D26" s="654">
        <v>0.48</v>
      </c>
      <c r="E26" s="654">
        <v>0.67</v>
      </c>
      <c r="F26" s="695">
        <v>0.79</v>
      </c>
      <c r="G26" s="654">
        <v>0.71</v>
      </c>
      <c r="H26" s="654">
        <v>0.55</v>
      </c>
      <c r="I26" s="654">
        <v>0.61</v>
      </c>
      <c r="J26" s="654">
        <v>0.56</v>
      </c>
      <c r="K26" s="654">
        <v>0.35</v>
      </c>
      <c r="L26" s="654">
        <v>0.8</v>
      </c>
      <c r="M26" s="654">
        <v>1.12</v>
      </c>
      <c r="N26" s="717">
        <v>0.74</v>
      </c>
      <c r="O26" s="755">
        <f aca="true" t="shared" si="3" ref="O26:O35">MAX(C26:N26)</f>
        <v>1.12</v>
      </c>
      <c r="P26" s="754">
        <f>MIN(C26:N26)</f>
        <v>0.35</v>
      </c>
      <c r="Q26" s="754">
        <f aca="true" t="shared" si="4" ref="Q26:Q35">AVERAGE(C26:N26)</f>
        <v>0.6716666666666667</v>
      </c>
      <c r="R26" s="560" t="s">
        <v>114</v>
      </c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406"/>
      <c r="AK26" s="406"/>
      <c r="AL26" s="406"/>
      <c r="AM26" s="406"/>
      <c r="AN26" s="406"/>
      <c r="AO26" s="406"/>
    </row>
    <row r="27" spans="1:41" ht="33" customHeight="1">
      <c r="A27" s="567" t="s">
        <v>33</v>
      </c>
      <c r="B27" s="555" t="s">
        <v>19</v>
      </c>
      <c r="C27" s="673">
        <v>0.012</v>
      </c>
      <c r="D27" s="654">
        <v>0.005</v>
      </c>
      <c r="E27" s="654">
        <v>0.002</v>
      </c>
      <c r="F27" s="695">
        <v>0.003</v>
      </c>
      <c r="G27" s="654">
        <v>0.003</v>
      </c>
      <c r="H27" s="654">
        <v>0.003</v>
      </c>
      <c r="I27" s="651" t="s">
        <v>108</v>
      </c>
      <c r="J27" s="651">
        <v>0.003</v>
      </c>
      <c r="K27" s="652">
        <v>0.008</v>
      </c>
      <c r="L27" s="654">
        <v>0.008</v>
      </c>
      <c r="M27" s="652">
        <v>0.007</v>
      </c>
      <c r="N27" s="718">
        <v>0.006</v>
      </c>
      <c r="O27" s="755">
        <f t="shared" si="3"/>
        <v>0.012</v>
      </c>
      <c r="P27" s="754" t="s">
        <v>108</v>
      </c>
      <c r="Q27" s="754">
        <f t="shared" si="4"/>
        <v>0.005454545454545454</v>
      </c>
      <c r="R27" s="561" t="s">
        <v>8</v>
      </c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</row>
    <row r="28" spans="1:41" ht="33" customHeight="1">
      <c r="A28" s="567" t="s">
        <v>85</v>
      </c>
      <c r="B28" s="555" t="s">
        <v>19</v>
      </c>
      <c r="C28" s="673">
        <v>1.113</v>
      </c>
      <c r="D28" s="654">
        <v>1.081</v>
      </c>
      <c r="E28" s="654">
        <v>1.1</v>
      </c>
      <c r="F28" s="695">
        <v>1</v>
      </c>
      <c r="G28" s="654">
        <v>1.1</v>
      </c>
      <c r="H28" s="654">
        <v>1</v>
      </c>
      <c r="I28" s="654">
        <v>2.1</v>
      </c>
      <c r="J28" s="654">
        <v>0.7</v>
      </c>
      <c r="K28" s="654">
        <v>1.1</v>
      </c>
      <c r="L28" s="654">
        <v>1.2</v>
      </c>
      <c r="M28" s="654">
        <v>1.3</v>
      </c>
      <c r="N28" s="717">
        <v>1.1</v>
      </c>
      <c r="O28" s="755">
        <f t="shared" si="3"/>
        <v>2.1</v>
      </c>
      <c r="P28" s="754">
        <f>MIN(C28:N28)</f>
        <v>0.7</v>
      </c>
      <c r="Q28" s="754">
        <f t="shared" si="4"/>
        <v>1.1578333333333333</v>
      </c>
      <c r="R28" s="559" t="s">
        <v>8</v>
      </c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</row>
    <row r="29" spans="1:41" ht="33" customHeight="1">
      <c r="A29" s="567" t="s">
        <v>86</v>
      </c>
      <c r="B29" s="555" t="s">
        <v>19</v>
      </c>
      <c r="C29" s="673">
        <v>0.017</v>
      </c>
      <c r="D29" s="654">
        <v>0.047</v>
      </c>
      <c r="E29" s="654">
        <v>0.07</v>
      </c>
      <c r="F29" s="695">
        <v>0.13</v>
      </c>
      <c r="G29" s="654">
        <v>0.06</v>
      </c>
      <c r="H29" s="654">
        <v>0.05</v>
      </c>
      <c r="I29" s="654">
        <v>0.14</v>
      </c>
      <c r="J29" s="654">
        <v>0.12</v>
      </c>
      <c r="K29" s="654">
        <v>0.1</v>
      </c>
      <c r="L29" s="654">
        <v>0.08</v>
      </c>
      <c r="M29" s="654">
        <v>0.09</v>
      </c>
      <c r="N29" s="717">
        <v>0.1</v>
      </c>
      <c r="O29" s="755">
        <f t="shared" si="3"/>
        <v>0.14</v>
      </c>
      <c r="P29" s="754">
        <f aca="true" t="shared" si="5" ref="P29:P53">MIN(C29:N29)</f>
        <v>0.017</v>
      </c>
      <c r="Q29" s="754">
        <f t="shared" si="4"/>
        <v>0.08366666666666667</v>
      </c>
      <c r="R29" s="559" t="s">
        <v>8</v>
      </c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</row>
    <row r="30" spans="1:41" ht="33" customHeight="1">
      <c r="A30" s="567" t="s">
        <v>34</v>
      </c>
      <c r="B30" s="555" t="s">
        <v>19</v>
      </c>
      <c r="C30" s="666">
        <v>28</v>
      </c>
      <c r="D30" s="649">
        <v>27.6</v>
      </c>
      <c r="E30" s="649">
        <v>33.2</v>
      </c>
      <c r="F30" s="687">
        <v>35.2</v>
      </c>
      <c r="G30" s="649">
        <v>36</v>
      </c>
      <c r="H30" s="649">
        <v>28.8</v>
      </c>
      <c r="I30" s="649">
        <v>31.2</v>
      </c>
      <c r="J30" s="649">
        <v>33.4</v>
      </c>
      <c r="K30" s="649">
        <v>37.8</v>
      </c>
      <c r="L30" s="649">
        <v>33.2</v>
      </c>
      <c r="M30" s="649">
        <v>33.4</v>
      </c>
      <c r="N30" s="708">
        <v>24.9</v>
      </c>
      <c r="O30" s="686">
        <f t="shared" si="3"/>
        <v>37.8</v>
      </c>
      <c r="P30" s="749">
        <f t="shared" si="5"/>
        <v>24.9</v>
      </c>
      <c r="Q30" s="749">
        <f t="shared" si="4"/>
        <v>31.891666666666662</v>
      </c>
      <c r="R30" s="561" t="s">
        <v>8</v>
      </c>
      <c r="S30" s="351"/>
      <c r="T30" s="351"/>
      <c r="U30" s="351"/>
      <c r="V30" s="351" t="s">
        <v>45</v>
      </c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</row>
    <row r="31" spans="1:41" ht="33" customHeight="1">
      <c r="A31" s="567" t="s">
        <v>35</v>
      </c>
      <c r="B31" s="555" t="s">
        <v>19</v>
      </c>
      <c r="C31" s="664">
        <v>0.61</v>
      </c>
      <c r="D31" s="652">
        <v>0.66</v>
      </c>
      <c r="E31" s="652">
        <v>0.6</v>
      </c>
      <c r="F31" s="689">
        <v>0.22</v>
      </c>
      <c r="G31" s="652">
        <v>0.24</v>
      </c>
      <c r="H31" s="652">
        <v>0.28</v>
      </c>
      <c r="I31" s="651">
        <v>0.16</v>
      </c>
      <c r="J31" s="651">
        <v>0.24</v>
      </c>
      <c r="K31" s="652">
        <v>0.1</v>
      </c>
      <c r="L31" s="652">
        <v>0.16</v>
      </c>
      <c r="M31" s="652">
        <v>0.36</v>
      </c>
      <c r="N31" s="718">
        <v>0.72</v>
      </c>
      <c r="O31" s="691">
        <f t="shared" si="3"/>
        <v>0.72</v>
      </c>
      <c r="P31" s="752">
        <f t="shared" si="5"/>
        <v>0.1</v>
      </c>
      <c r="Q31" s="752">
        <f t="shared" si="4"/>
        <v>0.36250000000000004</v>
      </c>
      <c r="R31" s="561" t="s">
        <v>8</v>
      </c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</row>
    <row r="32" spans="1:41" ht="33" customHeight="1">
      <c r="A32" s="567" t="s">
        <v>36</v>
      </c>
      <c r="B32" s="555" t="s">
        <v>19</v>
      </c>
      <c r="C32" s="664">
        <v>0.4</v>
      </c>
      <c r="D32" s="652">
        <v>0.47</v>
      </c>
      <c r="E32" s="652">
        <v>0.46</v>
      </c>
      <c r="F32" s="689">
        <v>0.41</v>
      </c>
      <c r="G32" s="652">
        <v>0.38</v>
      </c>
      <c r="H32" s="652">
        <v>0.33</v>
      </c>
      <c r="I32" s="651">
        <v>0.38</v>
      </c>
      <c r="J32" s="651">
        <v>0.21</v>
      </c>
      <c r="K32" s="652">
        <v>0.3</v>
      </c>
      <c r="L32" s="652">
        <v>0.33</v>
      </c>
      <c r="M32" s="652">
        <v>0.33</v>
      </c>
      <c r="N32" s="718">
        <v>0.3</v>
      </c>
      <c r="O32" s="691">
        <f t="shared" si="3"/>
        <v>0.47</v>
      </c>
      <c r="P32" s="752">
        <f t="shared" si="5"/>
        <v>0.21</v>
      </c>
      <c r="Q32" s="752">
        <f t="shared" si="4"/>
        <v>0.35833333333333334</v>
      </c>
      <c r="R32" s="561" t="s">
        <v>8</v>
      </c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</row>
    <row r="33" spans="1:41" ht="33" customHeight="1">
      <c r="A33" s="567" t="s">
        <v>37</v>
      </c>
      <c r="B33" s="555" t="s">
        <v>19</v>
      </c>
      <c r="C33" s="664">
        <v>0.09</v>
      </c>
      <c r="D33" s="652">
        <v>0.07</v>
      </c>
      <c r="E33" s="652">
        <v>0.1</v>
      </c>
      <c r="F33" s="689">
        <v>0.13</v>
      </c>
      <c r="G33" s="652">
        <v>0.12</v>
      </c>
      <c r="H33" s="652">
        <v>0.11</v>
      </c>
      <c r="I33" s="651">
        <v>0.08</v>
      </c>
      <c r="J33" s="651">
        <v>0.06</v>
      </c>
      <c r="K33" s="652">
        <v>0.06</v>
      </c>
      <c r="L33" s="652">
        <v>0.06</v>
      </c>
      <c r="M33" s="652">
        <v>0.08</v>
      </c>
      <c r="N33" s="718">
        <v>0.02</v>
      </c>
      <c r="O33" s="691">
        <f t="shared" si="3"/>
        <v>0.13</v>
      </c>
      <c r="P33" s="752">
        <f t="shared" si="5"/>
        <v>0.02</v>
      </c>
      <c r="Q33" s="752">
        <f t="shared" si="4"/>
        <v>0.08166666666666668</v>
      </c>
      <c r="R33" s="562" t="s">
        <v>115</v>
      </c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</row>
    <row r="34" spans="1:41" ht="33" customHeight="1">
      <c r="A34" s="567" t="s">
        <v>38</v>
      </c>
      <c r="B34" s="555" t="s">
        <v>19</v>
      </c>
      <c r="C34" s="664">
        <v>6.72</v>
      </c>
      <c r="D34" s="652">
        <v>6.96</v>
      </c>
      <c r="E34" s="652">
        <v>6.48</v>
      </c>
      <c r="F34" s="696">
        <v>6.72</v>
      </c>
      <c r="G34" s="652">
        <v>31.2</v>
      </c>
      <c r="H34" s="652">
        <v>5.76</v>
      </c>
      <c r="I34" s="652">
        <v>4.8</v>
      </c>
      <c r="J34" s="651">
        <v>4.44</v>
      </c>
      <c r="K34" s="652">
        <v>2.78</v>
      </c>
      <c r="L34" s="652">
        <v>7.44</v>
      </c>
      <c r="M34" s="652">
        <v>7.8</v>
      </c>
      <c r="N34" s="718">
        <v>5.22</v>
      </c>
      <c r="O34" s="691">
        <f t="shared" si="3"/>
        <v>31.2</v>
      </c>
      <c r="P34" s="752">
        <f t="shared" si="5"/>
        <v>2.78</v>
      </c>
      <c r="Q34" s="752">
        <f t="shared" si="4"/>
        <v>8.026666666666666</v>
      </c>
      <c r="R34" s="561" t="s">
        <v>8</v>
      </c>
      <c r="S34" s="351" t="s">
        <v>45</v>
      </c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</row>
    <row r="35" spans="1:18" ht="33" customHeight="1">
      <c r="A35" s="567" t="s">
        <v>51</v>
      </c>
      <c r="B35" s="555" t="s">
        <v>19</v>
      </c>
      <c r="C35" s="656" t="s">
        <v>50</v>
      </c>
      <c r="D35" s="655" t="s">
        <v>108</v>
      </c>
      <c r="E35" s="656" t="s">
        <v>50</v>
      </c>
      <c r="F35" s="733" t="s">
        <v>50</v>
      </c>
      <c r="G35" s="656" t="s">
        <v>108</v>
      </c>
      <c r="H35" s="656" t="s">
        <v>50</v>
      </c>
      <c r="I35" s="656" t="s">
        <v>50</v>
      </c>
      <c r="J35" s="651">
        <v>3.7E-05</v>
      </c>
      <c r="K35" s="656" t="s">
        <v>50</v>
      </c>
      <c r="L35" s="656" t="s">
        <v>50</v>
      </c>
      <c r="M35" s="652" t="s">
        <v>108</v>
      </c>
      <c r="N35" s="656" t="s">
        <v>50</v>
      </c>
      <c r="O35" s="756">
        <f t="shared" si="3"/>
        <v>3.7E-05</v>
      </c>
      <c r="P35" s="754" t="s">
        <v>108</v>
      </c>
      <c r="Q35" s="757">
        <f t="shared" si="4"/>
        <v>3.7E-05</v>
      </c>
      <c r="R35" s="561" t="s">
        <v>116</v>
      </c>
    </row>
    <row r="36" spans="1:25" ht="33" customHeight="1">
      <c r="A36" s="567" t="s">
        <v>53</v>
      </c>
      <c r="B36" s="555" t="s">
        <v>19</v>
      </c>
      <c r="C36" s="652" t="s">
        <v>152</v>
      </c>
      <c r="D36" s="652" t="s">
        <v>154</v>
      </c>
      <c r="E36" s="652" t="s">
        <v>152</v>
      </c>
      <c r="F36" s="734" t="s">
        <v>152</v>
      </c>
      <c r="G36" s="652" t="s">
        <v>154</v>
      </c>
      <c r="H36" s="652" t="s">
        <v>152</v>
      </c>
      <c r="I36" s="652" t="s">
        <v>152</v>
      </c>
      <c r="J36" s="651" t="s">
        <v>154</v>
      </c>
      <c r="K36" s="652" t="s">
        <v>152</v>
      </c>
      <c r="L36" s="652" t="s">
        <v>152</v>
      </c>
      <c r="M36" s="652" t="s">
        <v>154</v>
      </c>
      <c r="N36" s="652" t="s">
        <v>152</v>
      </c>
      <c r="O36" s="755" t="s">
        <v>154</v>
      </c>
      <c r="P36" s="754" t="s">
        <v>154</v>
      </c>
      <c r="Q36" s="754" t="s">
        <v>154</v>
      </c>
      <c r="R36" s="561" t="s">
        <v>118</v>
      </c>
      <c r="S36" s="349" t="s">
        <v>45</v>
      </c>
      <c r="Y36" s="349" t="s">
        <v>45</v>
      </c>
    </row>
    <row r="37" spans="1:23" ht="33" customHeight="1">
      <c r="A37" s="567" t="s">
        <v>54</v>
      </c>
      <c r="B37" s="555" t="s">
        <v>19</v>
      </c>
      <c r="C37" s="652" t="s">
        <v>50</v>
      </c>
      <c r="D37" s="652" t="s">
        <v>139</v>
      </c>
      <c r="E37" s="652" t="s">
        <v>50</v>
      </c>
      <c r="F37" s="734" t="s">
        <v>50</v>
      </c>
      <c r="G37" s="652" t="s">
        <v>139</v>
      </c>
      <c r="H37" s="652" t="s">
        <v>50</v>
      </c>
      <c r="I37" s="652" t="s">
        <v>50</v>
      </c>
      <c r="J37" s="651" t="s">
        <v>139</v>
      </c>
      <c r="K37" s="652" t="s">
        <v>50</v>
      </c>
      <c r="L37" s="652" t="s">
        <v>50</v>
      </c>
      <c r="M37" s="652" t="s">
        <v>139</v>
      </c>
      <c r="N37" s="652" t="s">
        <v>50</v>
      </c>
      <c r="O37" s="755" t="s">
        <v>139</v>
      </c>
      <c r="P37" s="754" t="s">
        <v>139</v>
      </c>
      <c r="Q37" s="754" t="s">
        <v>139</v>
      </c>
      <c r="R37" s="561" t="s">
        <v>119</v>
      </c>
      <c r="W37" s="349" t="s">
        <v>45</v>
      </c>
    </row>
    <row r="38" spans="1:22" ht="33" customHeight="1">
      <c r="A38" s="567" t="s">
        <v>55</v>
      </c>
      <c r="B38" s="555" t="s">
        <v>19</v>
      </c>
      <c r="C38" s="656" t="s">
        <v>50</v>
      </c>
      <c r="D38" s="657">
        <v>0.00042</v>
      </c>
      <c r="E38" s="656" t="s">
        <v>50</v>
      </c>
      <c r="F38" s="733" t="s">
        <v>50</v>
      </c>
      <c r="G38" s="657">
        <v>0.003</v>
      </c>
      <c r="H38" s="656" t="s">
        <v>50</v>
      </c>
      <c r="I38" s="656" t="s">
        <v>50</v>
      </c>
      <c r="J38" s="656">
        <v>0.00028</v>
      </c>
      <c r="K38" s="656" t="s">
        <v>50</v>
      </c>
      <c r="L38" s="656" t="s">
        <v>50</v>
      </c>
      <c r="M38" s="656">
        <v>8E-05</v>
      </c>
      <c r="N38" s="656" t="s">
        <v>50</v>
      </c>
      <c r="O38" s="756">
        <f aca="true" t="shared" si="6" ref="O38:O53">MAX(C38:N38)</f>
        <v>0.003</v>
      </c>
      <c r="P38" s="757">
        <f t="shared" si="5"/>
        <v>8E-05</v>
      </c>
      <c r="Q38" s="757">
        <f aca="true" t="shared" si="7" ref="Q38:Q53">AVERAGE(C38:N38)</f>
        <v>0.0009450000000000001</v>
      </c>
      <c r="R38" s="561" t="s">
        <v>120</v>
      </c>
      <c r="V38" s="349" t="s">
        <v>45</v>
      </c>
    </row>
    <row r="39" spans="1:23" ht="33" customHeight="1">
      <c r="A39" s="567" t="s">
        <v>56</v>
      </c>
      <c r="B39" s="555" t="s">
        <v>19</v>
      </c>
      <c r="C39" s="656" t="s">
        <v>50</v>
      </c>
      <c r="D39" s="657">
        <v>0.00019</v>
      </c>
      <c r="E39" s="656" t="s">
        <v>50</v>
      </c>
      <c r="F39" s="733" t="s">
        <v>50</v>
      </c>
      <c r="G39" s="657">
        <v>0.00022</v>
      </c>
      <c r="H39" s="656" t="s">
        <v>50</v>
      </c>
      <c r="I39" s="656" t="s">
        <v>50</v>
      </c>
      <c r="J39" s="656" t="s">
        <v>108</v>
      </c>
      <c r="K39" s="656" t="s">
        <v>50</v>
      </c>
      <c r="L39" s="656" t="s">
        <v>50</v>
      </c>
      <c r="M39" s="656">
        <v>0.00057</v>
      </c>
      <c r="N39" s="656" t="s">
        <v>50</v>
      </c>
      <c r="O39" s="758">
        <f t="shared" si="6"/>
        <v>0.00057</v>
      </c>
      <c r="P39" s="754" t="s">
        <v>108</v>
      </c>
      <c r="Q39" s="759">
        <f t="shared" si="7"/>
        <v>0.0003266666666666667</v>
      </c>
      <c r="R39" s="561" t="s">
        <v>120</v>
      </c>
      <c r="T39" s="349" t="s">
        <v>45</v>
      </c>
      <c r="W39" s="349" t="s">
        <v>45</v>
      </c>
    </row>
    <row r="40" spans="1:18" ht="33" customHeight="1">
      <c r="A40" s="567" t="s">
        <v>57</v>
      </c>
      <c r="B40" s="555" t="s">
        <v>19</v>
      </c>
      <c r="C40" s="657" t="s">
        <v>50</v>
      </c>
      <c r="D40" s="657" t="s">
        <v>108</v>
      </c>
      <c r="E40" s="657" t="s">
        <v>50</v>
      </c>
      <c r="F40" s="735" t="s">
        <v>50</v>
      </c>
      <c r="G40" s="657" t="s">
        <v>108</v>
      </c>
      <c r="H40" s="657" t="s">
        <v>50</v>
      </c>
      <c r="I40" s="657" t="s">
        <v>50</v>
      </c>
      <c r="J40" s="657">
        <v>9E-06</v>
      </c>
      <c r="K40" s="657" t="s">
        <v>50</v>
      </c>
      <c r="L40" s="657" t="s">
        <v>50</v>
      </c>
      <c r="M40" s="657" t="s">
        <v>108</v>
      </c>
      <c r="N40" s="657" t="s">
        <v>50</v>
      </c>
      <c r="O40" s="756">
        <f t="shared" si="6"/>
        <v>9E-06</v>
      </c>
      <c r="P40" s="754" t="s">
        <v>108</v>
      </c>
      <c r="Q40" s="757">
        <f t="shared" si="7"/>
        <v>9E-06</v>
      </c>
      <c r="R40" s="561" t="s">
        <v>121</v>
      </c>
    </row>
    <row r="41" spans="1:18" ht="33" customHeight="1">
      <c r="A41" s="567" t="s">
        <v>141</v>
      </c>
      <c r="B41" s="555" t="s">
        <v>19</v>
      </c>
      <c r="C41" s="657" t="s">
        <v>50</v>
      </c>
      <c r="D41" s="652">
        <v>19.89</v>
      </c>
      <c r="E41" s="652" t="s">
        <v>50</v>
      </c>
      <c r="F41" s="734" t="s">
        <v>50</v>
      </c>
      <c r="G41" s="652">
        <v>24.86</v>
      </c>
      <c r="H41" s="657" t="s">
        <v>50</v>
      </c>
      <c r="I41" s="657" t="s">
        <v>50</v>
      </c>
      <c r="J41" s="652">
        <v>12.35</v>
      </c>
      <c r="K41" s="652" t="s">
        <v>50</v>
      </c>
      <c r="L41" s="657" t="s">
        <v>50</v>
      </c>
      <c r="M41" s="652">
        <v>29.4</v>
      </c>
      <c r="N41" s="652" t="s">
        <v>50</v>
      </c>
      <c r="O41" s="691">
        <f t="shared" si="6"/>
        <v>29.4</v>
      </c>
      <c r="P41" s="752">
        <f t="shared" si="5"/>
        <v>12.35</v>
      </c>
      <c r="Q41" s="752">
        <f t="shared" si="7"/>
        <v>21.625</v>
      </c>
      <c r="R41" s="559" t="s">
        <v>8</v>
      </c>
    </row>
    <row r="42" spans="1:18" ht="33" customHeight="1">
      <c r="A42" s="567" t="s">
        <v>142</v>
      </c>
      <c r="B42" s="555" t="s">
        <v>19</v>
      </c>
      <c r="C42" s="657" t="s">
        <v>50</v>
      </c>
      <c r="D42" s="652">
        <v>4.56</v>
      </c>
      <c r="E42" s="656" t="s">
        <v>50</v>
      </c>
      <c r="F42" s="733" t="s">
        <v>50</v>
      </c>
      <c r="G42" s="652">
        <v>4.23</v>
      </c>
      <c r="H42" s="657" t="s">
        <v>50</v>
      </c>
      <c r="I42" s="657" t="s">
        <v>50</v>
      </c>
      <c r="J42" s="652">
        <v>3.49</v>
      </c>
      <c r="K42" s="652" t="s">
        <v>50</v>
      </c>
      <c r="L42" s="657" t="s">
        <v>50</v>
      </c>
      <c r="M42" s="652">
        <v>4.17</v>
      </c>
      <c r="N42" s="652" t="s">
        <v>50</v>
      </c>
      <c r="O42" s="691">
        <f t="shared" si="6"/>
        <v>4.56</v>
      </c>
      <c r="P42" s="752">
        <f t="shared" si="5"/>
        <v>3.49</v>
      </c>
      <c r="Q42" s="752">
        <f t="shared" si="7"/>
        <v>4.1125</v>
      </c>
      <c r="R42" s="559" t="s">
        <v>8</v>
      </c>
    </row>
    <row r="43" spans="1:24" ht="33" customHeight="1">
      <c r="A43" s="856" t="s">
        <v>88</v>
      </c>
      <c r="B43" s="857" t="s">
        <v>19</v>
      </c>
      <c r="C43" s="862">
        <v>4.7</v>
      </c>
      <c r="D43" s="859">
        <v>4.6</v>
      </c>
      <c r="E43" s="859">
        <v>5.3</v>
      </c>
      <c r="F43" s="865">
        <v>4.4</v>
      </c>
      <c r="G43" s="859">
        <v>3.8</v>
      </c>
      <c r="H43" s="859">
        <v>2.8</v>
      </c>
      <c r="I43" s="859">
        <v>2.6</v>
      </c>
      <c r="J43" s="859">
        <v>2.4</v>
      </c>
      <c r="K43" s="859">
        <v>3</v>
      </c>
      <c r="L43" s="859">
        <v>3.6</v>
      </c>
      <c r="M43" s="859">
        <v>3.6</v>
      </c>
      <c r="N43" s="861">
        <v>4.4</v>
      </c>
      <c r="O43" s="862">
        <f t="shared" si="6"/>
        <v>5.3</v>
      </c>
      <c r="P43" s="863">
        <f t="shared" si="5"/>
        <v>2.4</v>
      </c>
      <c r="Q43" s="863">
        <f t="shared" si="7"/>
        <v>3.766666666666667</v>
      </c>
      <c r="R43" s="864" t="s">
        <v>8</v>
      </c>
      <c r="X43" s="349" t="s">
        <v>45</v>
      </c>
    </row>
    <row r="44" spans="1:18" ht="33" customHeight="1">
      <c r="A44" s="638" t="s">
        <v>147</v>
      </c>
      <c r="B44" s="639" t="s">
        <v>19</v>
      </c>
      <c r="C44" s="686">
        <v>4.3</v>
      </c>
      <c r="D44" s="659">
        <v>4.6</v>
      </c>
      <c r="E44" s="649">
        <v>5.3</v>
      </c>
      <c r="F44" s="697">
        <v>4.1</v>
      </c>
      <c r="G44" s="649">
        <v>3.6</v>
      </c>
      <c r="H44" s="649">
        <v>2.4</v>
      </c>
      <c r="I44" s="649">
        <v>2.3</v>
      </c>
      <c r="J44" s="649">
        <v>2.2</v>
      </c>
      <c r="K44" s="649">
        <v>2.6</v>
      </c>
      <c r="L44" s="649">
        <v>2.9</v>
      </c>
      <c r="M44" s="649">
        <v>2.8</v>
      </c>
      <c r="N44" s="708">
        <v>4.3</v>
      </c>
      <c r="O44" s="686">
        <f t="shared" si="6"/>
        <v>5.3</v>
      </c>
      <c r="P44" s="749">
        <f t="shared" si="5"/>
        <v>2.2</v>
      </c>
      <c r="Q44" s="749">
        <f t="shared" si="7"/>
        <v>3.4499999999999993</v>
      </c>
      <c r="R44" s="559" t="s">
        <v>8</v>
      </c>
    </row>
    <row r="45" spans="1:18" ht="33" customHeight="1">
      <c r="A45" s="642" t="s">
        <v>148</v>
      </c>
      <c r="B45" s="643" t="s">
        <v>149</v>
      </c>
      <c r="C45" s="700">
        <v>0.1297</v>
      </c>
      <c r="D45" s="661">
        <v>0.1363</v>
      </c>
      <c r="E45" s="656">
        <v>0.1422</v>
      </c>
      <c r="F45" s="738">
        <v>0.1147</v>
      </c>
      <c r="G45" s="656">
        <v>0.0968</v>
      </c>
      <c r="H45" s="656">
        <v>0.0629</v>
      </c>
      <c r="I45" s="656">
        <v>0.0647</v>
      </c>
      <c r="J45" s="649">
        <v>0.06</v>
      </c>
      <c r="K45" s="649">
        <v>0.0667</v>
      </c>
      <c r="L45" s="656">
        <v>0.083</v>
      </c>
      <c r="M45" s="656">
        <v>0.0728</v>
      </c>
      <c r="N45" s="723">
        <v>0.0615</v>
      </c>
      <c r="O45" s="700">
        <f t="shared" si="6"/>
        <v>0.1422</v>
      </c>
      <c r="P45" s="760">
        <f t="shared" si="5"/>
        <v>0.06</v>
      </c>
      <c r="Q45" s="760">
        <f t="shared" si="7"/>
        <v>0.09094166666666666</v>
      </c>
      <c r="R45" s="559" t="s">
        <v>8</v>
      </c>
    </row>
    <row r="46" spans="1:18" ht="33" customHeight="1">
      <c r="A46" s="640" t="s">
        <v>150</v>
      </c>
      <c r="B46" s="641" t="s">
        <v>151</v>
      </c>
      <c r="C46" s="691">
        <v>3.02</v>
      </c>
      <c r="D46" s="660">
        <v>2.96</v>
      </c>
      <c r="E46" s="652">
        <v>2.68</v>
      </c>
      <c r="F46" s="737">
        <v>2.8</v>
      </c>
      <c r="G46" s="652">
        <v>2.69</v>
      </c>
      <c r="H46" s="652">
        <v>2.62</v>
      </c>
      <c r="I46" s="652">
        <v>2.81</v>
      </c>
      <c r="J46" s="649">
        <v>2.73</v>
      </c>
      <c r="K46" s="649">
        <v>2.57</v>
      </c>
      <c r="L46" s="652">
        <v>2.86</v>
      </c>
      <c r="M46" s="652">
        <v>2.6</v>
      </c>
      <c r="N46" s="718">
        <v>1.43</v>
      </c>
      <c r="O46" s="691">
        <f t="shared" si="6"/>
        <v>3.02</v>
      </c>
      <c r="P46" s="752">
        <f t="shared" si="5"/>
        <v>1.43</v>
      </c>
      <c r="Q46" s="752">
        <f t="shared" si="7"/>
        <v>2.6475</v>
      </c>
      <c r="R46" s="559" t="s">
        <v>8</v>
      </c>
    </row>
    <row r="47" spans="1:25" ht="33" customHeight="1">
      <c r="A47" s="568" t="s">
        <v>39</v>
      </c>
      <c r="B47" s="555" t="s">
        <v>19</v>
      </c>
      <c r="C47" s="686">
        <v>2.3</v>
      </c>
      <c r="D47" s="649">
        <v>3.3</v>
      </c>
      <c r="E47" s="649">
        <v>2.55</v>
      </c>
      <c r="F47" s="698">
        <v>3.5</v>
      </c>
      <c r="G47" s="649">
        <v>3.34</v>
      </c>
      <c r="H47" s="649">
        <v>4.45</v>
      </c>
      <c r="I47" s="649">
        <v>4.5</v>
      </c>
      <c r="J47" s="649">
        <v>4.59</v>
      </c>
      <c r="K47" s="649">
        <v>4.17</v>
      </c>
      <c r="L47" s="743">
        <v>3.17</v>
      </c>
      <c r="M47" s="649">
        <v>4.65</v>
      </c>
      <c r="N47" s="708">
        <v>3.86</v>
      </c>
      <c r="O47" s="686">
        <f t="shared" si="6"/>
        <v>4.65</v>
      </c>
      <c r="P47" s="749">
        <f t="shared" si="5"/>
        <v>2.3</v>
      </c>
      <c r="Q47" s="749">
        <f t="shared" si="7"/>
        <v>3.698333333333333</v>
      </c>
      <c r="R47" s="562" t="s">
        <v>132</v>
      </c>
      <c r="Y47" s="349" t="s">
        <v>45</v>
      </c>
    </row>
    <row r="48" spans="1:20" ht="33" customHeight="1">
      <c r="A48" s="567" t="s">
        <v>40</v>
      </c>
      <c r="B48" s="555" t="s">
        <v>19</v>
      </c>
      <c r="C48" s="666">
        <v>1.7</v>
      </c>
      <c r="D48" s="649">
        <v>1.8</v>
      </c>
      <c r="E48" s="649">
        <v>1.5</v>
      </c>
      <c r="F48" s="698">
        <v>2.1</v>
      </c>
      <c r="G48" s="649">
        <v>1.2</v>
      </c>
      <c r="H48" s="649">
        <v>1.6</v>
      </c>
      <c r="I48" s="649">
        <v>1.8</v>
      </c>
      <c r="J48" s="649">
        <v>1.5</v>
      </c>
      <c r="K48" s="649">
        <v>0.3</v>
      </c>
      <c r="L48" s="649">
        <v>2.8</v>
      </c>
      <c r="M48" s="649">
        <v>1.5</v>
      </c>
      <c r="N48" s="708">
        <v>0.9</v>
      </c>
      <c r="O48" s="686">
        <f t="shared" si="6"/>
        <v>2.8</v>
      </c>
      <c r="P48" s="749">
        <f t="shared" si="5"/>
        <v>0.3</v>
      </c>
      <c r="Q48" s="749">
        <f t="shared" si="7"/>
        <v>1.5583333333333333</v>
      </c>
      <c r="R48" s="562" t="s">
        <v>122</v>
      </c>
      <c r="T48" s="349" t="s">
        <v>45</v>
      </c>
    </row>
    <row r="49" spans="1:20" ht="33" customHeight="1">
      <c r="A49" s="567" t="s">
        <v>41</v>
      </c>
      <c r="B49" s="556" t="s">
        <v>90</v>
      </c>
      <c r="C49" s="670">
        <v>5120</v>
      </c>
      <c r="D49" s="653">
        <v>4570</v>
      </c>
      <c r="E49" s="653">
        <v>7030</v>
      </c>
      <c r="F49" s="687">
        <v>6630</v>
      </c>
      <c r="G49" s="653">
        <v>41060</v>
      </c>
      <c r="H49" s="653">
        <v>81640</v>
      </c>
      <c r="I49" s="653">
        <v>34410</v>
      </c>
      <c r="J49" s="653">
        <v>10140</v>
      </c>
      <c r="K49" s="653">
        <v>7440</v>
      </c>
      <c r="L49" s="653">
        <v>4550</v>
      </c>
      <c r="M49" s="653">
        <v>5040</v>
      </c>
      <c r="N49" s="715">
        <v>4500</v>
      </c>
      <c r="O49" s="693">
        <f t="shared" si="6"/>
        <v>81640</v>
      </c>
      <c r="P49" s="753">
        <f t="shared" si="5"/>
        <v>4500</v>
      </c>
      <c r="Q49" s="753">
        <f t="shared" si="7"/>
        <v>17677.5</v>
      </c>
      <c r="R49" s="563" t="s">
        <v>123</v>
      </c>
      <c r="S49" s="349" t="s">
        <v>45</v>
      </c>
      <c r="T49" s="349" t="s">
        <v>45</v>
      </c>
    </row>
    <row r="50" spans="1:18" ht="33" customHeight="1">
      <c r="A50" s="569" t="s">
        <v>42</v>
      </c>
      <c r="B50" s="557" t="s">
        <v>90</v>
      </c>
      <c r="C50" s="670">
        <v>1100</v>
      </c>
      <c r="D50" s="653">
        <v>520</v>
      </c>
      <c r="E50" s="653">
        <v>1340</v>
      </c>
      <c r="F50" s="687">
        <v>1460</v>
      </c>
      <c r="G50" s="653">
        <v>860</v>
      </c>
      <c r="H50" s="724">
        <v>3680</v>
      </c>
      <c r="I50" s="724">
        <v>630</v>
      </c>
      <c r="J50" s="724">
        <v>1320</v>
      </c>
      <c r="K50" s="724">
        <v>1210</v>
      </c>
      <c r="L50" s="653">
        <v>1340</v>
      </c>
      <c r="M50" s="724">
        <v>410</v>
      </c>
      <c r="N50" s="726">
        <v>410</v>
      </c>
      <c r="O50" s="693">
        <f t="shared" si="6"/>
        <v>3680</v>
      </c>
      <c r="P50" s="753">
        <f t="shared" si="5"/>
        <v>410</v>
      </c>
      <c r="Q50" s="753">
        <f t="shared" si="7"/>
        <v>1190</v>
      </c>
      <c r="R50" s="622" t="s">
        <v>124</v>
      </c>
    </row>
    <row r="51" spans="1:18" ht="33" customHeight="1">
      <c r="A51" s="569" t="s">
        <v>153</v>
      </c>
      <c r="B51" s="557" t="s">
        <v>90</v>
      </c>
      <c r="C51" s="671">
        <v>520</v>
      </c>
      <c r="D51" s="653">
        <v>410</v>
      </c>
      <c r="E51" s="653">
        <v>200</v>
      </c>
      <c r="F51" s="687">
        <v>630</v>
      </c>
      <c r="G51" s="653">
        <v>410</v>
      </c>
      <c r="H51" s="724">
        <v>630</v>
      </c>
      <c r="I51" s="724">
        <v>630</v>
      </c>
      <c r="J51" s="724">
        <v>850</v>
      </c>
      <c r="K51" s="724">
        <v>630</v>
      </c>
      <c r="L51" s="653">
        <v>520</v>
      </c>
      <c r="M51" s="724">
        <v>200</v>
      </c>
      <c r="N51" s="726">
        <v>410</v>
      </c>
      <c r="O51" s="693">
        <f t="shared" si="6"/>
        <v>850</v>
      </c>
      <c r="P51" s="753">
        <f t="shared" si="5"/>
        <v>200</v>
      </c>
      <c r="Q51" s="761">
        <f t="shared" si="7"/>
        <v>503.3333333333333</v>
      </c>
      <c r="R51" s="622" t="s">
        <v>50</v>
      </c>
    </row>
    <row r="52" spans="1:18" ht="33" customHeight="1">
      <c r="A52" s="567" t="s">
        <v>97</v>
      </c>
      <c r="B52" s="556" t="s">
        <v>44</v>
      </c>
      <c r="C52" s="671">
        <v>9600</v>
      </c>
      <c r="D52" s="653">
        <v>10400</v>
      </c>
      <c r="E52" s="653">
        <v>10000</v>
      </c>
      <c r="F52" s="694">
        <v>4800</v>
      </c>
      <c r="G52" s="653">
        <v>14400</v>
      </c>
      <c r="H52" s="653">
        <v>9400</v>
      </c>
      <c r="I52" s="653">
        <v>40800</v>
      </c>
      <c r="J52" s="653">
        <v>132000</v>
      </c>
      <c r="K52" s="653">
        <v>128800</v>
      </c>
      <c r="L52" s="653">
        <v>156000</v>
      </c>
      <c r="M52" s="653">
        <v>170000</v>
      </c>
      <c r="N52" s="715">
        <v>18000</v>
      </c>
      <c r="O52" s="693">
        <f t="shared" si="6"/>
        <v>170000</v>
      </c>
      <c r="P52" s="741">
        <f t="shared" si="5"/>
        <v>4800</v>
      </c>
      <c r="Q52" s="761">
        <f t="shared" si="7"/>
        <v>58683.333333333336</v>
      </c>
      <c r="R52" s="561" t="s">
        <v>8</v>
      </c>
    </row>
    <row r="53" spans="1:18" ht="33" customHeight="1" thickBot="1">
      <c r="A53" s="623" t="s">
        <v>126</v>
      </c>
      <c r="B53" s="624" t="s">
        <v>44</v>
      </c>
      <c r="C53" s="644">
        <v>8400</v>
      </c>
      <c r="D53" s="658">
        <v>8800</v>
      </c>
      <c r="E53" s="658">
        <v>7200</v>
      </c>
      <c r="F53" s="699">
        <v>3400</v>
      </c>
      <c r="G53" s="658">
        <v>12000</v>
      </c>
      <c r="H53" s="682">
        <v>8600</v>
      </c>
      <c r="I53" s="682">
        <v>39600</v>
      </c>
      <c r="J53" s="682">
        <v>114400</v>
      </c>
      <c r="K53" s="682">
        <v>116800</v>
      </c>
      <c r="L53" s="744">
        <v>150400</v>
      </c>
      <c r="M53" s="682">
        <v>163600</v>
      </c>
      <c r="N53" s="683">
        <v>15200</v>
      </c>
      <c r="O53" s="762">
        <f t="shared" si="6"/>
        <v>163600</v>
      </c>
      <c r="P53" s="763">
        <f t="shared" si="5"/>
        <v>3400</v>
      </c>
      <c r="Q53" s="764">
        <f t="shared" si="7"/>
        <v>54033.333333333336</v>
      </c>
      <c r="R53" s="626" t="s">
        <v>145</v>
      </c>
    </row>
    <row r="54" spans="1:25" ht="33" customHeight="1" hidden="1" thickBot="1">
      <c r="A54" s="437" t="s">
        <v>95</v>
      </c>
      <c r="B54" s="438" t="s">
        <v>96</v>
      </c>
      <c r="C54" s="446"/>
      <c r="D54" s="446"/>
      <c r="E54" s="440"/>
      <c r="F54" s="441"/>
      <c r="G54" s="441">
        <v>2200</v>
      </c>
      <c r="H54" s="441"/>
      <c r="I54" s="441">
        <v>12600</v>
      </c>
      <c r="J54" s="441"/>
      <c r="K54" s="441"/>
      <c r="L54" s="441"/>
      <c r="M54" s="441"/>
      <c r="N54" s="441"/>
      <c r="O54" s="442">
        <f>MAX(C54:N54)</f>
        <v>12600</v>
      </c>
      <c r="P54" s="441">
        <f>MIN(C54:N54)</f>
        <v>2200</v>
      </c>
      <c r="Q54" s="441">
        <f>AVERAGE(C54:N54)</f>
        <v>7400</v>
      </c>
      <c r="R54" s="443" t="s">
        <v>8</v>
      </c>
      <c r="Y54" s="349" t="s">
        <v>8</v>
      </c>
    </row>
    <row r="55" spans="1:21" ht="33" customHeight="1">
      <c r="A55" s="570" t="s">
        <v>106</v>
      </c>
      <c r="B55" s="571"/>
      <c r="C55" s="572"/>
      <c r="D55" s="572"/>
      <c r="E55" s="573"/>
      <c r="F55" s="573"/>
      <c r="G55" s="573"/>
      <c r="H55" s="573"/>
      <c r="I55" s="573"/>
      <c r="J55" s="407"/>
      <c r="K55" s="574"/>
      <c r="L55" s="407"/>
      <c r="M55" s="573"/>
      <c r="N55" s="573"/>
      <c r="O55" s="573"/>
      <c r="P55" s="573"/>
      <c r="Q55" s="573"/>
      <c r="R55" s="573"/>
      <c r="U55" s="349" t="s">
        <v>45</v>
      </c>
    </row>
    <row r="56" spans="1:22" ht="33" customHeight="1">
      <c r="A56" s="570" t="s">
        <v>140</v>
      </c>
      <c r="B56" s="572"/>
      <c r="C56" s="575"/>
      <c r="D56" s="575"/>
      <c r="E56" s="572"/>
      <c r="F56" s="407" t="s">
        <v>45</v>
      </c>
      <c r="G56" s="572"/>
      <c r="H56" s="407"/>
      <c r="I56" s="572"/>
      <c r="J56" s="572" t="s">
        <v>45</v>
      </c>
      <c r="K56" s="572"/>
      <c r="L56" s="572"/>
      <c r="M56" s="572"/>
      <c r="N56" s="572"/>
      <c r="O56" s="349" t="s">
        <v>45</v>
      </c>
      <c r="P56" s="407"/>
      <c r="Q56" s="407"/>
      <c r="R56" s="578"/>
      <c r="V56" s="349" t="s">
        <v>45</v>
      </c>
    </row>
    <row r="57" spans="1:23" ht="33" customHeight="1">
      <c r="A57" s="575" t="s">
        <v>130</v>
      </c>
      <c r="B57" s="575"/>
      <c r="C57" s="576"/>
      <c r="D57" s="576"/>
      <c r="E57" s="575"/>
      <c r="F57" s="575"/>
      <c r="G57" s="576"/>
      <c r="H57" s="576"/>
      <c r="I57" s="577"/>
      <c r="J57" s="576"/>
      <c r="K57" s="576"/>
      <c r="L57" s="576" t="s">
        <v>45</v>
      </c>
      <c r="M57" s="576"/>
      <c r="N57" s="576"/>
      <c r="O57" s="576"/>
      <c r="P57" s="576"/>
      <c r="Q57" s="407"/>
      <c r="R57" s="407" t="s">
        <v>45</v>
      </c>
      <c r="W57" s="349" t="s">
        <v>45</v>
      </c>
    </row>
    <row r="58" spans="1:16" ht="24" customHeight="1">
      <c r="A58" s="577" t="s">
        <v>146</v>
      </c>
      <c r="B58" s="577"/>
      <c r="C58" s="576"/>
      <c r="D58" s="576"/>
      <c r="E58" s="450"/>
      <c r="F58" s="450"/>
      <c r="G58" s="450"/>
      <c r="H58" s="450"/>
      <c r="I58" s="450"/>
      <c r="J58" s="450"/>
      <c r="K58" s="450"/>
      <c r="L58" s="450"/>
      <c r="M58" s="450"/>
      <c r="N58" s="450"/>
      <c r="O58" s="450"/>
      <c r="P58" s="450"/>
    </row>
    <row r="59" spans="1:19" ht="24" customHeight="1">
      <c r="A59" s="450"/>
      <c r="B59" s="450"/>
      <c r="E59" s="450"/>
      <c r="F59" s="450"/>
      <c r="G59" s="450" t="s">
        <v>45</v>
      </c>
      <c r="H59" s="450"/>
      <c r="I59" s="450"/>
      <c r="J59" s="450"/>
      <c r="K59" s="450"/>
      <c r="L59" s="450"/>
      <c r="M59" s="450"/>
      <c r="N59" s="450"/>
      <c r="O59" s="450"/>
      <c r="P59" s="450"/>
      <c r="Q59" s="349" t="s">
        <v>45</v>
      </c>
      <c r="S59" s="349" t="s">
        <v>45</v>
      </c>
    </row>
    <row r="60" ht="24" customHeight="1">
      <c r="Q60" s="349" t="s">
        <v>45</v>
      </c>
    </row>
    <row r="61" ht="24" customHeight="1">
      <c r="O61" s="349" t="s">
        <v>45</v>
      </c>
    </row>
    <row r="62" ht="24" customHeight="1">
      <c r="P62" s="349" t="s">
        <v>45</v>
      </c>
    </row>
    <row r="67" ht="24" customHeight="1">
      <c r="Q67" s="349" t="s">
        <v>45</v>
      </c>
    </row>
    <row r="68" spans="8:20" ht="24" customHeight="1">
      <c r="H68" s="349" t="s">
        <v>45</v>
      </c>
      <c r="T68" s="349" t="s">
        <v>45</v>
      </c>
    </row>
    <row r="69" ht="24" customHeight="1">
      <c r="Q69" s="349" t="s">
        <v>45</v>
      </c>
    </row>
    <row r="73" ht="24" customHeight="1">
      <c r="U73" s="349" t="s">
        <v>45</v>
      </c>
    </row>
    <row r="75" ht="24" customHeight="1">
      <c r="K75" s="349" t="s">
        <v>45</v>
      </c>
    </row>
    <row r="76" ht="24" customHeight="1">
      <c r="I76" s="349" t="s">
        <v>45</v>
      </c>
    </row>
    <row r="79" ht="24" customHeight="1">
      <c r="P79" s="349" t="s">
        <v>45</v>
      </c>
    </row>
    <row r="81" spans="5:10" ht="24" customHeight="1">
      <c r="E81" s="465"/>
      <c r="J81" s="349" t="s">
        <v>45</v>
      </c>
    </row>
    <row r="82" ht="24" customHeight="1">
      <c r="E82" s="466"/>
    </row>
    <row r="83" spans="3:5" ht="24" customHeight="1">
      <c r="C83" s="349" t="s">
        <v>45</v>
      </c>
      <c r="E83" s="466"/>
    </row>
    <row r="84" spans="5:7" ht="24" customHeight="1">
      <c r="E84" s="466"/>
      <c r="G84" s="349" t="s">
        <v>45</v>
      </c>
    </row>
    <row r="85" spans="4:6" ht="24" customHeight="1">
      <c r="D85" s="349" t="s">
        <v>45</v>
      </c>
      <c r="E85" s="465"/>
      <c r="F85" s="349" t="s">
        <v>45</v>
      </c>
    </row>
    <row r="86" ht="24" customHeight="1">
      <c r="E86" s="465"/>
    </row>
    <row r="87" ht="24" customHeight="1">
      <c r="E87" s="467"/>
    </row>
    <row r="94" ht="24" customHeight="1">
      <c r="B94" s="349" t="s">
        <v>45</v>
      </c>
    </row>
    <row r="104" ht="24" customHeight="1">
      <c r="C104" s="349" t="s">
        <v>45</v>
      </c>
    </row>
  </sheetData>
  <sheetProtection/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4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3"/>
  <sheetViews>
    <sheetView zoomScale="80" zoomScaleNormal="80"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2" sqref="A42:R42"/>
    </sheetView>
  </sheetViews>
  <sheetFormatPr defaultColWidth="8.00390625" defaultRowHeight="24" customHeight="1"/>
  <cols>
    <col min="1" max="1" width="27.7109375" style="349" customWidth="1"/>
    <col min="2" max="2" width="16.7109375" style="349" customWidth="1"/>
    <col min="3" max="3" width="11.8515625" style="349" customWidth="1"/>
    <col min="4" max="4" width="10.7109375" style="349" customWidth="1"/>
    <col min="5" max="5" width="12.140625" style="349" bestFit="1" customWidth="1"/>
    <col min="6" max="6" width="12.28125" style="349" bestFit="1" customWidth="1"/>
    <col min="7" max="7" width="12.421875" style="349" bestFit="1" customWidth="1"/>
    <col min="8" max="8" width="12.28125" style="349" customWidth="1"/>
    <col min="9" max="9" width="12.8515625" style="349" bestFit="1" customWidth="1"/>
    <col min="10" max="10" width="12.140625" style="349" customWidth="1"/>
    <col min="11" max="11" width="11.7109375" style="349" customWidth="1"/>
    <col min="12" max="12" width="12.28125" style="349" bestFit="1" customWidth="1"/>
    <col min="13" max="13" width="12.140625" style="349" bestFit="1" customWidth="1"/>
    <col min="14" max="14" width="11.421875" style="349" customWidth="1"/>
    <col min="15" max="15" width="12.421875" style="349" customWidth="1"/>
    <col min="16" max="16" width="12.7109375" style="349" customWidth="1"/>
    <col min="17" max="17" width="11.421875" style="349" customWidth="1"/>
    <col min="18" max="18" width="18.421875" style="349" customWidth="1"/>
    <col min="19" max="16384" width="8.00390625" style="349" customWidth="1"/>
  </cols>
  <sheetData>
    <row r="1" ht="28.5" customHeight="1">
      <c r="A1" s="348" t="s">
        <v>105</v>
      </c>
    </row>
    <row r="2" spans="1:2" ht="24" customHeight="1" hidden="1">
      <c r="A2" s="350" t="s">
        <v>78</v>
      </c>
      <c r="B2" s="351" t="s">
        <v>49</v>
      </c>
    </row>
    <row r="3" ht="24" customHeight="1" thickBot="1">
      <c r="A3" s="348"/>
    </row>
    <row r="4" spans="1:18" ht="33" customHeight="1" thickBot="1">
      <c r="A4" s="537" t="s">
        <v>0</v>
      </c>
      <c r="B4" s="538" t="s">
        <v>1</v>
      </c>
      <c r="C4" s="584">
        <v>43748</v>
      </c>
      <c r="D4" s="540">
        <v>43771</v>
      </c>
      <c r="E4" s="541">
        <v>43800</v>
      </c>
      <c r="F4" s="542">
        <v>43831</v>
      </c>
      <c r="G4" s="542">
        <v>43863</v>
      </c>
      <c r="H4" s="542">
        <v>43895</v>
      </c>
      <c r="I4" s="542">
        <v>43927</v>
      </c>
      <c r="J4" s="542">
        <v>43959</v>
      </c>
      <c r="K4" s="542">
        <v>43991</v>
      </c>
      <c r="L4" s="542">
        <v>44023</v>
      </c>
      <c r="M4" s="542">
        <v>44055</v>
      </c>
      <c r="N4" s="542">
        <v>44087</v>
      </c>
      <c r="O4" s="543" t="s">
        <v>2</v>
      </c>
      <c r="P4" s="544" t="s">
        <v>3</v>
      </c>
      <c r="Q4" s="545" t="s">
        <v>4</v>
      </c>
      <c r="R4" s="546" t="s">
        <v>5</v>
      </c>
    </row>
    <row r="5" spans="1:18" ht="48" customHeight="1">
      <c r="A5" s="564" t="s">
        <v>80</v>
      </c>
      <c r="B5" s="565" t="s">
        <v>50</v>
      </c>
      <c r="C5" s="632">
        <v>43746</v>
      </c>
      <c r="D5" s="647">
        <v>43775</v>
      </c>
      <c r="E5" s="647">
        <v>43810</v>
      </c>
      <c r="F5" s="736">
        <v>43843</v>
      </c>
      <c r="G5" s="647">
        <v>43873</v>
      </c>
      <c r="H5" s="703">
        <v>43899</v>
      </c>
      <c r="I5" s="703">
        <v>43934</v>
      </c>
      <c r="J5" s="703">
        <v>43963</v>
      </c>
      <c r="K5" s="703">
        <v>43990</v>
      </c>
      <c r="L5" s="739">
        <v>44025</v>
      </c>
      <c r="M5" s="703">
        <v>44054</v>
      </c>
      <c r="N5" s="704">
        <v>44082</v>
      </c>
      <c r="O5" s="746" t="s">
        <v>50</v>
      </c>
      <c r="P5" s="747" t="s">
        <v>8</v>
      </c>
      <c r="Q5" s="747" t="s">
        <v>8</v>
      </c>
      <c r="R5" s="558" t="s">
        <v>50</v>
      </c>
    </row>
    <row r="6" spans="1:18" ht="33" customHeight="1">
      <c r="A6" s="566" t="s">
        <v>58</v>
      </c>
      <c r="B6" s="555" t="s">
        <v>76</v>
      </c>
      <c r="C6" s="684">
        <v>9.5</v>
      </c>
      <c r="D6" s="648">
        <v>9.43</v>
      </c>
      <c r="E6" s="648" t="s">
        <v>155</v>
      </c>
      <c r="F6" s="685">
        <v>10.06</v>
      </c>
      <c r="G6" s="648">
        <v>10.27</v>
      </c>
      <c r="H6" s="648">
        <v>12.31</v>
      </c>
      <c r="I6" s="648">
        <v>11.39</v>
      </c>
      <c r="J6" s="648">
        <v>10.04</v>
      </c>
      <c r="K6" s="648">
        <v>12.42</v>
      </c>
      <c r="L6" s="745">
        <v>10.11</v>
      </c>
      <c r="M6" s="648">
        <v>9.52</v>
      </c>
      <c r="N6" s="706">
        <v>10.15</v>
      </c>
      <c r="O6" s="691" t="s">
        <v>8</v>
      </c>
      <c r="P6" s="748" t="s">
        <v>8</v>
      </c>
      <c r="Q6" s="748" t="s">
        <v>8</v>
      </c>
      <c r="R6" s="559" t="s">
        <v>50</v>
      </c>
    </row>
    <row r="7" spans="1:18" ht="33" customHeight="1">
      <c r="A7" s="566" t="s">
        <v>61</v>
      </c>
      <c r="B7" s="555" t="s">
        <v>59</v>
      </c>
      <c r="C7" s="686">
        <v>31.25</v>
      </c>
      <c r="D7" s="649">
        <v>25.7</v>
      </c>
      <c r="E7" s="649">
        <v>26.3</v>
      </c>
      <c r="F7" s="687">
        <v>23.8</v>
      </c>
      <c r="G7" s="649">
        <v>30.8</v>
      </c>
      <c r="H7" s="649">
        <v>30.2</v>
      </c>
      <c r="I7" s="649">
        <v>29.8</v>
      </c>
      <c r="J7" s="649">
        <v>29.3</v>
      </c>
      <c r="K7" s="649">
        <v>30.1</v>
      </c>
      <c r="L7" s="743">
        <v>29</v>
      </c>
      <c r="M7" s="649">
        <v>29.9</v>
      </c>
      <c r="N7" s="708">
        <v>34.2</v>
      </c>
      <c r="O7" s="686">
        <v>34.2</v>
      </c>
      <c r="P7" s="749">
        <v>23.8</v>
      </c>
      <c r="Q7" s="749">
        <v>29.19583333333333</v>
      </c>
      <c r="R7" s="560" t="s">
        <v>8</v>
      </c>
    </row>
    <row r="8" spans="1:18" ht="33" customHeight="1">
      <c r="A8" s="566" t="s">
        <v>6</v>
      </c>
      <c r="B8" s="555" t="s">
        <v>7</v>
      </c>
      <c r="C8" s="668">
        <v>17</v>
      </c>
      <c r="D8" s="650">
        <v>11</v>
      </c>
      <c r="E8" s="650">
        <v>11</v>
      </c>
      <c r="F8" s="688">
        <v>6</v>
      </c>
      <c r="G8" s="650">
        <v>6</v>
      </c>
      <c r="H8" s="650">
        <v>6</v>
      </c>
      <c r="I8" s="650">
        <v>9</v>
      </c>
      <c r="J8" s="650">
        <v>8</v>
      </c>
      <c r="K8" s="650">
        <v>10</v>
      </c>
      <c r="L8" s="650">
        <v>7</v>
      </c>
      <c r="M8" s="650">
        <v>6</v>
      </c>
      <c r="N8" s="710">
        <v>9</v>
      </c>
      <c r="O8" s="690">
        <v>17</v>
      </c>
      <c r="P8" s="750">
        <v>6</v>
      </c>
      <c r="Q8" s="750">
        <v>8.833333333333334</v>
      </c>
      <c r="R8" s="561" t="s">
        <v>8</v>
      </c>
    </row>
    <row r="9" spans="1:18" ht="33" customHeight="1">
      <c r="A9" s="567" t="s">
        <v>9</v>
      </c>
      <c r="B9" s="555" t="s">
        <v>50</v>
      </c>
      <c r="C9" s="672" t="s">
        <v>47</v>
      </c>
      <c r="D9" s="651" t="s">
        <v>47</v>
      </c>
      <c r="E9" s="651" t="s">
        <v>47</v>
      </c>
      <c r="F9" s="689" t="s">
        <v>47</v>
      </c>
      <c r="G9" s="652" t="s">
        <v>47</v>
      </c>
      <c r="H9" s="651" t="s">
        <v>47</v>
      </c>
      <c r="I9" s="651" t="s">
        <v>47</v>
      </c>
      <c r="J9" s="651" t="s">
        <v>47</v>
      </c>
      <c r="K9" s="651" t="s">
        <v>47</v>
      </c>
      <c r="L9" s="651" t="s">
        <v>47</v>
      </c>
      <c r="M9" s="651" t="s">
        <v>47</v>
      </c>
      <c r="N9" s="712" t="s">
        <v>47</v>
      </c>
      <c r="O9" s="751" t="s">
        <v>47</v>
      </c>
      <c r="P9" s="748" t="s">
        <v>47</v>
      </c>
      <c r="Q9" s="748" t="s">
        <v>47</v>
      </c>
      <c r="R9" s="561" t="s">
        <v>8</v>
      </c>
    </row>
    <row r="10" spans="1:41" ht="33" customHeight="1">
      <c r="A10" s="567" t="s">
        <v>12</v>
      </c>
      <c r="B10" s="555" t="s">
        <v>13</v>
      </c>
      <c r="C10" s="690">
        <v>24</v>
      </c>
      <c r="D10" s="650">
        <v>17.2</v>
      </c>
      <c r="E10" s="650">
        <v>9.24</v>
      </c>
      <c r="F10" s="688">
        <v>13.5</v>
      </c>
      <c r="G10" s="650">
        <v>22.3</v>
      </c>
      <c r="H10" s="650">
        <v>8.67</v>
      </c>
      <c r="I10" s="650">
        <v>6.33</v>
      </c>
      <c r="J10" s="650">
        <v>6.08</v>
      </c>
      <c r="K10" s="650">
        <v>15.6</v>
      </c>
      <c r="L10" s="742">
        <v>9.76</v>
      </c>
      <c r="M10" s="650">
        <v>6.99</v>
      </c>
      <c r="N10" s="710">
        <v>15</v>
      </c>
      <c r="O10" s="690">
        <v>24</v>
      </c>
      <c r="P10" s="750">
        <v>6.08</v>
      </c>
      <c r="Q10" s="750">
        <v>12.889166666666668</v>
      </c>
      <c r="R10" s="560" t="s">
        <v>8</v>
      </c>
      <c r="S10" s="351" t="s">
        <v>45</v>
      </c>
      <c r="T10" s="351" t="s">
        <v>45</v>
      </c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</row>
    <row r="11" spans="1:41" ht="33" customHeight="1">
      <c r="A11" s="567" t="s">
        <v>14</v>
      </c>
      <c r="B11" s="555" t="s">
        <v>50</v>
      </c>
      <c r="C11" s="691">
        <v>7.53</v>
      </c>
      <c r="D11" s="652">
        <v>7.54</v>
      </c>
      <c r="E11" s="652">
        <v>7.62</v>
      </c>
      <c r="F11" s="692">
        <v>7.61</v>
      </c>
      <c r="G11" s="652">
        <v>7.6</v>
      </c>
      <c r="H11" s="652">
        <v>7.82</v>
      </c>
      <c r="I11" s="652">
        <v>7.95</v>
      </c>
      <c r="J11" s="649">
        <v>7.92</v>
      </c>
      <c r="K11" s="649">
        <v>7.65</v>
      </c>
      <c r="L11" s="740">
        <v>7.51</v>
      </c>
      <c r="M11" s="649">
        <v>7.58</v>
      </c>
      <c r="N11" s="708">
        <v>7.47</v>
      </c>
      <c r="O11" s="691">
        <v>7.95</v>
      </c>
      <c r="P11" s="752">
        <v>7.47</v>
      </c>
      <c r="Q11" s="752">
        <v>7.650000000000001</v>
      </c>
      <c r="R11" s="559" t="s">
        <v>15</v>
      </c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</row>
    <row r="12" spans="1:41" ht="33" customHeight="1">
      <c r="A12" s="567" t="s">
        <v>111</v>
      </c>
      <c r="B12" s="555" t="s">
        <v>112</v>
      </c>
      <c r="C12" s="693">
        <v>285</v>
      </c>
      <c r="D12" s="653">
        <v>290</v>
      </c>
      <c r="E12" s="653">
        <v>362</v>
      </c>
      <c r="F12" s="694">
        <v>370</v>
      </c>
      <c r="G12" s="653">
        <v>379</v>
      </c>
      <c r="H12" s="653">
        <v>379</v>
      </c>
      <c r="I12" s="653">
        <v>967</v>
      </c>
      <c r="J12" s="653">
        <v>884</v>
      </c>
      <c r="K12" s="653">
        <v>459</v>
      </c>
      <c r="L12" s="741">
        <v>444</v>
      </c>
      <c r="M12" s="653">
        <v>457</v>
      </c>
      <c r="N12" s="715">
        <v>387</v>
      </c>
      <c r="O12" s="690">
        <v>967</v>
      </c>
      <c r="P12" s="750">
        <v>285</v>
      </c>
      <c r="Q12" s="750">
        <v>471.9166666666667</v>
      </c>
      <c r="R12" s="561" t="s">
        <v>8</v>
      </c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</row>
    <row r="13" spans="1:41" ht="33" customHeight="1">
      <c r="A13" s="567" t="s">
        <v>18</v>
      </c>
      <c r="B13" s="555" t="s">
        <v>19</v>
      </c>
      <c r="C13" s="690">
        <v>92</v>
      </c>
      <c r="D13" s="650">
        <v>93</v>
      </c>
      <c r="E13" s="650">
        <v>105</v>
      </c>
      <c r="F13" s="688">
        <v>92</v>
      </c>
      <c r="G13" s="650">
        <v>92</v>
      </c>
      <c r="H13" s="650">
        <v>94</v>
      </c>
      <c r="I13" s="650">
        <v>101</v>
      </c>
      <c r="J13" s="650">
        <v>101</v>
      </c>
      <c r="K13" s="650">
        <v>90</v>
      </c>
      <c r="L13" s="742">
        <v>84</v>
      </c>
      <c r="M13" s="650">
        <v>88</v>
      </c>
      <c r="N13" s="710">
        <v>78</v>
      </c>
      <c r="O13" s="690">
        <v>105</v>
      </c>
      <c r="P13" s="750">
        <v>78</v>
      </c>
      <c r="Q13" s="750">
        <v>92.5</v>
      </c>
      <c r="R13" s="561" t="s">
        <v>8</v>
      </c>
      <c r="S13" s="351"/>
      <c r="T13" s="351"/>
      <c r="U13" s="351" t="s">
        <v>45</v>
      </c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</row>
    <row r="14" spans="1:41" ht="33" customHeight="1">
      <c r="A14" s="568" t="s">
        <v>110</v>
      </c>
      <c r="B14" s="555" t="s">
        <v>19</v>
      </c>
      <c r="C14" s="672">
        <v>0</v>
      </c>
      <c r="D14" s="651">
        <v>0</v>
      </c>
      <c r="E14" s="651">
        <v>0</v>
      </c>
      <c r="F14" s="689">
        <v>0</v>
      </c>
      <c r="G14" s="651">
        <v>0</v>
      </c>
      <c r="H14" s="651">
        <v>0</v>
      </c>
      <c r="I14" s="651">
        <v>0</v>
      </c>
      <c r="J14" s="651">
        <v>0</v>
      </c>
      <c r="K14" s="651">
        <v>0</v>
      </c>
      <c r="L14" s="651">
        <v>0</v>
      </c>
      <c r="M14" s="651">
        <v>0</v>
      </c>
      <c r="N14" s="712">
        <v>0</v>
      </c>
      <c r="O14" s="693">
        <v>0</v>
      </c>
      <c r="P14" s="753">
        <v>0</v>
      </c>
      <c r="Q14" s="753">
        <v>0</v>
      </c>
      <c r="R14" s="561" t="s">
        <v>8</v>
      </c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</row>
    <row r="15" spans="1:41" ht="33" customHeight="1">
      <c r="A15" s="567" t="s">
        <v>21</v>
      </c>
      <c r="B15" s="555" t="s">
        <v>19</v>
      </c>
      <c r="C15" s="670">
        <v>194</v>
      </c>
      <c r="D15" s="653">
        <v>190</v>
      </c>
      <c r="E15" s="653">
        <v>234</v>
      </c>
      <c r="F15" s="694">
        <v>278</v>
      </c>
      <c r="G15" s="653">
        <v>269</v>
      </c>
      <c r="H15" s="653">
        <v>237</v>
      </c>
      <c r="I15" s="653">
        <v>633</v>
      </c>
      <c r="J15" s="653">
        <v>575</v>
      </c>
      <c r="K15" s="653">
        <v>319</v>
      </c>
      <c r="L15" s="653">
        <v>302</v>
      </c>
      <c r="M15" s="653">
        <v>309</v>
      </c>
      <c r="N15" s="715">
        <v>256</v>
      </c>
      <c r="O15" s="693">
        <v>633</v>
      </c>
      <c r="P15" s="753">
        <v>190</v>
      </c>
      <c r="Q15" s="753">
        <v>316.3333333333333</v>
      </c>
      <c r="R15" s="561" t="s">
        <v>8</v>
      </c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</row>
    <row r="16" spans="1:41" ht="33" customHeight="1">
      <c r="A16" s="567" t="s">
        <v>22</v>
      </c>
      <c r="B16" s="555" t="s">
        <v>19</v>
      </c>
      <c r="C16" s="670">
        <v>171</v>
      </c>
      <c r="D16" s="653">
        <v>174</v>
      </c>
      <c r="E16" s="653">
        <v>217</v>
      </c>
      <c r="F16" s="694">
        <v>222</v>
      </c>
      <c r="G16" s="653">
        <v>227</v>
      </c>
      <c r="H16" s="653">
        <v>227</v>
      </c>
      <c r="I16" s="653">
        <v>619</v>
      </c>
      <c r="J16" s="653">
        <v>566</v>
      </c>
      <c r="K16" s="653">
        <v>294</v>
      </c>
      <c r="L16" s="653">
        <v>284</v>
      </c>
      <c r="M16" s="653">
        <v>292</v>
      </c>
      <c r="N16" s="715">
        <v>232</v>
      </c>
      <c r="O16" s="693">
        <v>619</v>
      </c>
      <c r="P16" s="753">
        <v>171</v>
      </c>
      <c r="Q16" s="753">
        <v>293.75</v>
      </c>
      <c r="R16" s="561" t="s">
        <v>8</v>
      </c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</row>
    <row r="17" spans="1:41" ht="33" customHeight="1">
      <c r="A17" s="567" t="s">
        <v>23</v>
      </c>
      <c r="B17" s="555" t="s">
        <v>19</v>
      </c>
      <c r="C17" s="672">
        <v>23</v>
      </c>
      <c r="D17" s="651">
        <v>16</v>
      </c>
      <c r="E17" s="651">
        <v>17</v>
      </c>
      <c r="F17" s="689">
        <v>56</v>
      </c>
      <c r="G17" s="651">
        <v>42</v>
      </c>
      <c r="H17" s="651">
        <v>10</v>
      </c>
      <c r="I17" s="651">
        <v>14</v>
      </c>
      <c r="J17" s="651">
        <v>9</v>
      </c>
      <c r="K17" s="651">
        <v>25</v>
      </c>
      <c r="L17" s="651">
        <v>18</v>
      </c>
      <c r="M17" s="651">
        <v>17</v>
      </c>
      <c r="N17" s="712">
        <v>24</v>
      </c>
      <c r="O17" s="693">
        <v>56</v>
      </c>
      <c r="P17" s="753">
        <v>9</v>
      </c>
      <c r="Q17" s="753">
        <v>22.583333333333332</v>
      </c>
      <c r="R17" s="561" t="s">
        <v>8</v>
      </c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</row>
    <row r="18" spans="1:41" ht="33" customHeight="1">
      <c r="A18" s="567" t="s">
        <v>24</v>
      </c>
      <c r="B18" s="555" t="s">
        <v>19</v>
      </c>
      <c r="C18" s="668">
        <v>97</v>
      </c>
      <c r="D18" s="650">
        <v>101</v>
      </c>
      <c r="E18" s="650">
        <v>125</v>
      </c>
      <c r="F18" s="688">
        <v>119</v>
      </c>
      <c r="G18" s="650">
        <v>113</v>
      </c>
      <c r="H18" s="650">
        <v>110</v>
      </c>
      <c r="I18" s="650">
        <v>183</v>
      </c>
      <c r="J18" s="650">
        <v>171</v>
      </c>
      <c r="K18" s="650">
        <v>96</v>
      </c>
      <c r="L18" s="650">
        <v>94</v>
      </c>
      <c r="M18" s="650">
        <v>135</v>
      </c>
      <c r="N18" s="710">
        <v>111</v>
      </c>
      <c r="O18" s="693">
        <v>183</v>
      </c>
      <c r="P18" s="753">
        <v>94</v>
      </c>
      <c r="Q18" s="753">
        <v>121.25</v>
      </c>
      <c r="R18" s="561" t="s">
        <v>8</v>
      </c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</row>
    <row r="19" spans="1:41" ht="33" customHeight="1">
      <c r="A19" s="567" t="s">
        <v>25</v>
      </c>
      <c r="B19" s="555" t="s">
        <v>19</v>
      </c>
      <c r="C19" s="672">
        <v>92</v>
      </c>
      <c r="D19" s="651">
        <v>93</v>
      </c>
      <c r="E19" s="651">
        <v>105</v>
      </c>
      <c r="F19" s="689">
        <v>92</v>
      </c>
      <c r="G19" s="651">
        <v>92</v>
      </c>
      <c r="H19" s="651">
        <v>94</v>
      </c>
      <c r="I19" s="651">
        <v>101</v>
      </c>
      <c r="J19" s="651">
        <v>101</v>
      </c>
      <c r="K19" s="651">
        <v>90</v>
      </c>
      <c r="L19" s="651">
        <v>84</v>
      </c>
      <c r="M19" s="651">
        <v>88</v>
      </c>
      <c r="N19" s="712">
        <v>78</v>
      </c>
      <c r="O19" s="693">
        <v>105</v>
      </c>
      <c r="P19" s="753">
        <v>78</v>
      </c>
      <c r="Q19" s="753">
        <v>92.5</v>
      </c>
      <c r="R19" s="561" t="s">
        <v>8</v>
      </c>
      <c r="S19" s="351"/>
      <c r="T19" s="351"/>
      <c r="U19" s="351"/>
      <c r="V19" s="351"/>
      <c r="W19" s="351"/>
      <c r="X19" s="351"/>
      <c r="Y19" s="351"/>
      <c r="Z19" s="597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</row>
    <row r="20" spans="1:41" ht="33" customHeight="1">
      <c r="A20" s="567" t="s">
        <v>26</v>
      </c>
      <c r="B20" s="555" t="s">
        <v>19</v>
      </c>
      <c r="C20" s="672">
        <v>5</v>
      </c>
      <c r="D20" s="651">
        <v>8</v>
      </c>
      <c r="E20" s="651">
        <v>20</v>
      </c>
      <c r="F20" s="689">
        <v>27</v>
      </c>
      <c r="G20" s="651">
        <v>21</v>
      </c>
      <c r="H20" s="651">
        <v>16</v>
      </c>
      <c r="I20" s="651">
        <v>82</v>
      </c>
      <c r="J20" s="651">
        <v>70</v>
      </c>
      <c r="K20" s="651">
        <v>6.18</v>
      </c>
      <c r="L20" s="651">
        <v>10</v>
      </c>
      <c r="M20" s="651">
        <v>47</v>
      </c>
      <c r="N20" s="712">
        <v>33</v>
      </c>
      <c r="O20" s="693">
        <v>82</v>
      </c>
      <c r="P20" s="753">
        <v>5</v>
      </c>
      <c r="Q20" s="753">
        <v>28.765</v>
      </c>
      <c r="R20" s="561" t="s">
        <v>8</v>
      </c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</row>
    <row r="21" spans="1:41" ht="33" customHeight="1">
      <c r="A21" s="567" t="s">
        <v>27</v>
      </c>
      <c r="B21" s="555" t="s">
        <v>19</v>
      </c>
      <c r="C21" s="672">
        <v>16</v>
      </c>
      <c r="D21" s="651">
        <v>15</v>
      </c>
      <c r="E21" s="651">
        <v>36</v>
      </c>
      <c r="F21" s="689">
        <v>35</v>
      </c>
      <c r="G21" s="651">
        <v>40</v>
      </c>
      <c r="H21" s="651">
        <v>40</v>
      </c>
      <c r="I21" s="651">
        <v>201</v>
      </c>
      <c r="J21" s="651">
        <v>204</v>
      </c>
      <c r="K21" s="651">
        <v>52</v>
      </c>
      <c r="L21" s="651">
        <v>42</v>
      </c>
      <c r="M21" s="651">
        <v>43</v>
      </c>
      <c r="N21" s="712">
        <v>33</v>
      </c>
      <c r="O21" s="693">
        <v>204</v>
      </c>
      <c r="P21" s="753">
        <v>15</v>
      </c>
      <c r="Q21" s="753">
        <v>63.083333333333336</v>
      </c>
      <c r="R21" s="561" t="s">
        <v>8</v>
      </c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</row>
    <row r="22" spans="1:41" ht="33" customHeight="1">
      <c r="A22" s="567" t="s">
        <v>28</v>
      </c>
      <c r="B22" s="555" t="s">
        <v>19</v>
      </c>
      <c r="C22" s="672">
        <v>21</v>
      </c>
      <c r="D22" s="651">
        <v>20</v>
      </c>
      <c r="E22" s="651">
        <v>32</v>
      </c>
      <c r="F22" s="689">
        <v>31</v>
      </c>
      <c r="G22" s="651">
        <v>31</v>
      </c>
      <c r="H22" s="651">
        <v>28</v>
      </c>
      <c r="I22" s="651">
        <v>56</v>
      </c>
      <c r="J22" s="651">
        <v>53</v>
      </c>
      <c r="K22" s="651">
        <v>41</v>
      </c>
      <c r="L22" s="651">
        <v>60</v>
      </c>
      <c r="M22" s="651">
        <v>64</v>
      </c>
      <c r="N22" s="712">
        <v>53</v>
      </c>
      <c r="O22" s="693">
        <v>64</v>
      </c>
      <c r="P22" s="753">
        <v>20</v>
      </c>
      <c r="Q22" s="753">
        <v>40.833333333333336</v>
      </c>
      <c r="R22" s="561" t="s">
        <v>8</v>
      </c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</row>
    <row r="23" spans="1:41" ht="33" customHeight="1">
      <c r="A23" s="567" t="s">
        <v>29</v>
      </c>
      <c r="B23" s="555" t="s">
        <v>19</v>
      </c>
      <c r="C23" s="686">
        <v>4.85</v>
      </c>
      <c r="D23" s="649">
        <v>3.54</v>
      </c>
      <c r="E23" s="649">
        <v>3.62</v>
      </c>
      <c r="F23" s="687">
        <v>3.16</v>
      </c>
      <c r="G23" s="649">
        <v>2.39</v>
      </c>
      <c r="H23" s="649">
        <v>2.46</v>
      </c>
      <c r="I23" s="649">
        <v>4.88</v>
      </c>
      <c r="J23" s="649">
        <v>3.31</v>
      </c>
      <c r="K23" s="649">
        <v>3.39</v>
      </c>
      <c r="L23" s="743">
        <v>2.46</v>
      </c>
      <c r="M23" s="649">
        <v>3.08</v>
      </c>
      <c r="N23" s="708">
        <v>3.59</v>
      </c>
      <c r="O23" s="686">
        <v>4.88</v>
      </c>
      <c r="P23" s="749">
        <v>2.39</v>
      </c>
      <c r="Q23" s="749">
        <v>3.394166666666667</v>
      </c>
      <c r="R23" s="561" t="s">
        <v>8</v>
      </c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</row>
    <row r="24" spans="1:41" ht="33" customHeight="1">
      <c r="A24" s="567" t="s">
        <v>30</v>
      </c>
      <c r="B24" s="555" t="s">
        <v>19</v>
      </c>
      <c r="C24" s="673">
        <v>0.063</v>
      </c>
      <c r="D24" s="654">
        <v>0.009</v>
      </c>
      <c r="E24" s="654">
        <v>0.053</v>
      </c>
      <c r="F24" s="692" t="s">
        <v>108</v>
      </c>
      <c r="G24" s="654" t="s">
        <v>108</v>
      </c>
      <c r="H24" s="654">
        <v>0.023</v>
      </c>
      <c r="I24" s="654">
        <v>0.205</v>
      </c>
      <c r="J24" s="654">
        <v>0.035</v>
      </c>
      <c r="K24" s="654">
        <v>0.035</v>
      </c>
      <c r="L24" s="652">
        <v>0.04</v>
      </c>
      <c r="M24" s="654">
        <v>0.015</v>
      </c>
      <c r="N24" s="718" t="s">
        <v>108</v>
      </c>
      <c r="O24" s="755">
        <v>0.205</v>
      </c>
      <c r="P24" s="754" t="s">
        <v>108</v>
      </c>
      <c r="Q24" s="754">
        <v>0.053111111111111116</v>
      </c>
      <c r="R24" s="561" t="s">
        <v>113</v>
      </c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</row>
    <row r="25" spans="1:41" s="407" customFormat="1" ht="33" customHeight="1">
      <c r="A25" s="567" t="s">
        <v>32</v>
      </c>
      <c r="B25" s="555" t="s">
        <v>19</v>
      </c>
      <c r="C25" s="673">
        <v>0.73</v>
      </c>
      <c r="D25" s="654">
        <v>0.64</v>
      </c>
      <c r="E25" s="654">
        <v>0.83</v>
      </c>
      <c r="F25" s="695">
        <v>0.91</v>
      </c>
      <c r="G25" s="654">
        <v>0.72</v>
      </c>
      <c r="H25" s="654">
        <v>0.77</v>
      </c>
      <c r="I25" s="654">
        <v>1</v>
      </c>
      <c r="J25" s="654">
        <v>0.89</v>
      </c>
      <c r="K25" s="654">
        <v>0.82</v>
      </c>
      <c r="L25" s="654">
        <v>0.91</v>
      </c>
      <c r="M25" s="654">
        <v>1.06</v>
      </c>
      <c r="N25" s="717">
        <v>2.1</v>
      </c>
      <c r="O25" s="755">
        <v>2.1</v>
      </c>
      <c r="P25" s="754">
        <v>0.64</v>
      </c>
      <c r="Q25" s="754">
        <v>0.9483333333333333</v>
      </c>
      <c r="R25" s="560" t="s">
        <v>114</v>
      </c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  <c r="AG25" s="406"/>
      <c r="AH25" s="406"/>
      <c r="AI25" s="406"/>
      <c r="AJ25" s="406"/>
      <c r="AK25" s="406"/>
      <c r="AL25" s="406"/>
      <c r="AM25" s="406"/>
      <c r="AN25" s="406"/>
      <c r="AO25" s="406"/>
    </row>
    <row r="26" spans="1:41" ht="33" customHeight="1">
      <c r="A26" s="567" t="s">
        <v>33</v>
      </c>
      <c r="B26" s="555" t="s">
        <v>19</v>
      </c>
      <c r="C26" s="673">
        <v>0.007</v>
      </c>
      <c r="D26" s="654">
        <v>3</v>
      </c>
      <c r="E26" s="654">
        <v>0.004</v>
      </c>
      <c r="F26" s="695">
        <v>0.005</v>
      </c>
      <c r="G26" s="654">
        <v>0.005</v>
      </c>
      <c r="H26" s="654">
        <v>0.011</v>
      </c>
      <c r="I26" s="651">
        <v>0.007</v>
      </c>
      <c r="J26" s="651">
        <v>0.002</v>
      </c>
      <c r="K26" s="652">
        <v>0.012</v>
      </c>
      <c r="L26" s="654">
        <v>0.022</v>
      </c>
      <c r="M26" s="652">
        <v>0.007</v>
      </c>
      <c r="N26" s="718">
        <v>0.005</v>
      </c>
      <c r="O26" s="755">
        <v>3</v>
      </c>
      <c r="P26" s="754">
        <v>0.002</v>
      </c>
      <c r="Q26" s="754">
        <v>0.25725</v>
      </c>
      <c r="R26" s="561" t="s">
        <v>8</v>
      </c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</row>
    <row r="27" spans="1:41" ht="33" customHeight="1">
      <c r="A27" s="567" t="s">
        <v>85</v>
      </c>
      <c r="B27" s="555" t="s">
        <v>19</v>
      </c>
      <c r="C27" s="673">
        <v>1</v>
      </c>
      <c r="D27" s="654">
        <v>1.5</v>
      </c>
      <c r="E27" s="654">
        <v>1.4</v>
      </c>
      <c r="F27" s="695">
        <v>0.8</v>
      </c>
      <c r="G27" s="654">
        <v>1.3</v>
      </c>
      <c r="H27" s="654">
        <v>1.1</v>
      </c>
      <c r="I27" s="654">
        <v>1.1</v>
      </c>
      <c r="J27" s="654">
        <v>1.3</v>
      </c>
      <c r="K27" s="654">
        <v>0.8</v>
      </c>
      <c r="L27" s="654">
        <v>1.3</v>
      </c>
      <c r="M27" s="654">
        <v>1.8</v>
      </c>
      <c r="N27" s="717">
        <v>1.4</v>
      </c>
      <c r="O27" s="755">
        <v>1.8</v>
      </c>
      <c r="P27" s="754">
        <v>0.8</v>
      </c>
      <c r="Q27" s="754">
        <v>1.2333333333333336</v>
      </c>
      <c r="R27" s="559" t="s">
        <v>8</v>
      </c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</row>
    <row r="28" spans="1:41" ht="33" customHeight="1">
      <c r="A28" s="567" t="s">
        <v>86</v>
      </c>
      <c r="B28" s="555" t="s">
        <v>19</v>
      </c>
      <c r="C28" s="673">
        <v>0.1</v>
      </c>
      <c r="D28" s="654">
        <v>0.1</v>
      </c>
      <c r="E28" s="654">
        <v>0.14</v>
      </c>
      <c r="F28" s="695">
        <v>0.13</v>
      </c>
      <c r="G28" s="654">
        <v>0.14</v>
      </c>
      <c r="H28" s="654">
        <v>0.12</v>
      </c>
      <c r="I28" s="654">
        <v>0.09</v>
      </c>
      <c r="J28" s="654">
        <v>0.08</v>
      </c>
      <c r="K28" s="654">
        <v>0.11</v>
      </c>
      <c r="L28" s="654">
        <v>0.11</v>
      </c>
      <c r="M28" s="654">
        <v>0.14</v>
      </c>
      <c r="N28" s="717">
        <v>0.15</v>
      </c>
      <c r="O28" s="755">
        <v>0.15</v>
      </c>
      <c r="P28" s="754">
        <v>0.08</v>
      </c>
      <c r="Q28" s="754">
        <v>0.11750000000000001</v>
      </c>
      <c r="R28" s="559" t="s">
        <v>8</v>
      </c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</row>
    <row r="29" spans="1:41" ht="33" customHeight="1">
      <c r="A29" s="567" t="s">
        <v>34</v>
      </c>
      <c r="B29" s="555" t="s">
        <v>19</v>
      </c>
      <c r="C29" s="666">
        <v>27.1</v>
      </c>
      <c r="D29" s="649">
        <v>27.7</v>
      </c>
      <c r="E29" s="649">
        <v>33</v>
      </c>
      <c r="F29" s="687">
        <v>30.8</v>
      </c>
      <c r="G29" s="649">
        <v>31.2</v>
      </c>
      <c r="H29" s="649">
        <v>30.5</v>
      </c>
      <c r="I29" s="649">
        <v>38.6</v>
      </c>
      <c r="J29" s="649">
        <v>37.3</v>
      </c>
      <c r="K29" s="649">
        <v>34.4</v>
      </c>
      <c r="L29" s="649">
        <v>37.2</v>
      </c>
      <c r="M29" s="649">
        <v>36.7</v>
      </c>
      <c r="N29" s="708">
        <v>30.6</v>
      </c>
      <c r="O29" s="686">
        <v>38.6</v>
      </c>
      <c r="P29" s="749">
        <v>27.1</v>
      </c>
      <c r="Q29" s="749">
        <v>32.925</v>
      </c>
      <c r="R29" s="561" t="s">
        <v>8</v>
      </c>
      <c r="S29" s="351"/>
      <c r="T29" s="351"/>
      <c r="U29" s="351"/>
      <c r="V29" s="351" t="s">
        <v>45</v>
      </c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</row>
    <row r="30" spans="1:41" ht="33" customHeight="1">
      <c r="A30" s="567" t="s">
        <v>35</v>
      </c>
      <c r="B30" s="555" t="s">
        <v>19</v>
      </c>
      <c r="C30" s="664">
        <v>0.74</v>
      </c>
      <c r="D30" s="652">
        <v>0.33</v>
      </c>
      <c r="E30" s="652">
        <v>0.15</v>
      </c>
      <c r="F30" s="689">
        <v>0.31</v>
      </c>
      <c r="G30" s="652">
        <v>0.36</v>
      </c>
      <c r="H30" s="652">
        <v>0.14</v>
      </c>
      <c r="I30" s="651">
        <v>0.08</v>
      </c>
      <c r="J30" s="651">
        <v>0.08</v>
      </c>
      <c r="K30" s="652">
        <v>0.25</v>
      </c>
      <c r="L30" s="652">
        <v>0.2</v>
      </c>
      <c r="M30" s="652">
        <v>0.24</v>
      </c>
      <c r="N30" s="718">
        <v>0.446</v>
      </c>
      <c r="O30" s="691">
        <v>0.74</v>
      </c>
      <c r="P30" s="752">
        <v>0.08</v>
      </c>
      <c r="Q30" s="752">
        <v>0.27716666666666673</v>
      </c>
      <c r="R30" s="561" t="s">
        <v>8</v>
      </c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</row>
    <row r="31" spans="1:41" ht="33" customHeight="1">
      <c r="A31" s="567" t="s">
        <v>36</v>
      </c>
      <c r="B31" s="555" t="s">
        <v>19</v>
      </c>
      <c r="C31" s="664">
        <v>0.31</v>
      </c>
      <c r="D31" s="652">
        <v>0.3</v>
      </c>
      <c r="E31" s="652">
        <v>0.31</v>
      </c>
      <c r="F31" s="689">
        <v>0.27</v>
      </c>
      <c r="G31" s="652">
        <v>0.24</v>
      </c>
      <c r="H31" s="652">
        <v>0.32</v>
      </c>
      <c r="I31" s="652">
        <v>0</v>
      </c>
      <c r="J31" s="651">
        <v>0.28</v>
      </c>
      <c r="K31" s="652">
        <v>0.3</v>
      </c>
      <c r="L31" s="652">
        <v>0.31</v>
      </c>
      <c r="M31" s="652">
        <v>0.33</v>
      </c>
      <c r="N31" s="718">
        <v>0.25</v>
      </c>
      <c r="O31" s="691">
        <v>0.33</v>
      </c>
      <c r="P31" s="752">
        <v>0</v>
      </c>
      <c r="Q31" s="752">
        <v>0.26833333333333337</v>
      </c>
      <c r="R31" s="561" t="s">
        <v>8</v>
      </c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</row>
    <row r="32" spans="1:41" ht="33" customHeight="1">
      <c r="A32" s="567" t="s">
        <v>37</v>
      </c>
      <c r="B32" s="555" t="s">
        <v>19</v>
      </c>
      <c r="C32" s="664">
        <v>0.13</v>
      </c>
      <c r="D32" s="652">
        <v>0.1</v>
      </c>
      <c r="E32" s="652">
        <v>0.13</v>
      </c>
      <c r="F32" s="689">
        <v>0.08</v>
      </c>
      <c r="G32" s="652">
        <v>0.03</v>
      </c>
      <c r="H32" s="652">
        <v>0.01</v>
      </c>
      <c r="I32" s="651">
        <v>0.03</v>
      </c>
      <c r="J32" s="651">
        <v>0.03</v>
      </c>
      <c r="K32" s="652">
        <v>0.1</v>
      </c>
      <c r="L32" s="652">
        <v>0.06</v>
      </c>
      <c r="M32" s="652">
        <v>0.07</v>
      </c>
      <c r="N32" s="718">
        <v>0.0629</v>
      </c>
      <c r="O32" s="691">
        <v>0.13</v>
      </c>
      <c r="P32" s="752">
        <v>0.01</v>
      </c>
      <c r="Q32" s="752">
        <v>0.06940833333333334</v>
      </c>
      <c r="R32" s="562" t="s">
        <v>115</v>
      </c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</row>
    <row r="33" spans="1:41" ht="33" customHeight="1">
      <c r="A33" s="567" t="s">
        <v>38</v>
      </c>
      <c r="B33" s="555" t="s">
        <v>19</v>
      </c>
      <c r="C33" s="664">
        <v>7.02</v>
      </c>
      <c r="D33" s="652">
        <v>7.62</v>
      </c>
      <c r="E33" s="652">
        <v>10.2</v>
      </c>
      <c r="F33" s="696">
        <v>10.08</v>
      </c>
      <c r="G33" s="652">
        <v>8.4</v>
      </c>
      <c r="H33" s="652">
        <v>8.1</v>
      </c>
      <c r="I33" s="652">
        <v>20.76</v>
      </c>
      <c r="J33" s="651">
        <v>18.66</v>
      </c>
      <c r="K33" s="652">
        <v>2.4</v>
      </c>
      <c r="L33" s="652">
        <v>0.24</v>
      </c>
      <c r="M33" s="652">
        <v>10.38</v>
      </c>
      <c r="N33" s="718">
        <v>8.28</v>
      </c>
      <c r="O33" s="691">
        <v>20.76</v>
      </c>
      <c r="P33" s="752">
        <v>0.24</v>
      </c>
      <c r="Q33" s="752">
        <v>9.345</v>
      </c>
      <c r="R33" s="561" t="s">
        <v>8</v>
      </c>
      <c r="S33" s="351" t="s">
        <v>45</v>
      </c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</row>
    <row r="34" spans="1:18" ht="33" customHeight="1">
      <c r="A34" s="567" t="s">
        <v>51</v>
      </c>
      <c r="B34" s="555" t="s">
        <v>19</v>
      </c>
      <c r="C34" s="656" t="s">
        <v>50</v>
      </c>
      <c r="D34" s="655" t="s">
        <v>125</v>
      </c>
      <c r="E34" s="656" t="s">
        <v>50</v>
      </c>
      <c r="F34" s="733" t="s">
        <v>50</v>
      </c>
      <c r="G34" s="656" t="s">
        <v>108</v>
      </c>
      <c r="H34" s="656" t="s">
        <v>50</v>
      </c>
      <c r="I34" s="656" t="s">
        <v>50</v>
      </c>
      <c r="J34" s="651" t="s">
        <v>108</v>
      </c>
      <c r="K34" s="656" t="s">
        <v>50</v>
      </c>
      <c r="L34" s="656" t="s">
        <v>50</v>
      </c>
      <c r="M34" s="652" t="s">
        <v>108</v>
      </c>
      <c r="N34" s="656" t="s">
        <v>50</v>
      </c>
      <c r="O34" s="756" t="s">
        <v>156</v>
      </c>
      <c r="P34" s="752" t="s">
        <v>108</v>
      </c>
      <c r="Q34" s="757" t="s">
        <v>125</v>
      </c>
      <c r="R34" s="561" t="s">
        <v>116</v>
      </c>
    </row>
    <row r="35" spans="1:25" ht="33" customHeight="1">
      <c r="A35" s="567" t="s">
        <v>53</v>
      </c>
      <c r="B35" s="555" t="s">
        <v>19</v>
      </c>
      <c r="C35" s="652" t="s">
        <v>50</v>
      </c>
      <c r="D35" s="652" t="s">
        <v>154</v>
      </c>
      <c r="E35" s="652" t="s">
        <v>50</v>
      </c>
      <c r="F35" s="734" t="s">
        <v>50</v>
      </c>
      <c r="G35" s="652" t="s">
        <v>154</v>
      </c>
      <c r="H35" s="652" t="s">
        <v>50</v>
      </c>
      <c r="I35" s="652" t="s">
        <v>50</v>
      </c>
      <c r="J35" s="651" t="s">
        <v>154</v>
      </c>
      <c r="K35" s="652" t="s">
        <v>50</v>
      </c>
      <c r="L35" s="652" t="s">
        <v>50</v>
      </c>
      <c r="M35" s="652" t="s">
        <v>154</v>
      </c>
      <c r="N35" s="652" t="s">
        <v>50</v>
      </c>
      <c r="O35" s="756" t="s">
        <v>154</v>
      </c>
      <c r="P35" s="752" t="s">
        <v>154</v>
      </c>
      <c r="Q35" s="757" t="s">
        <v>154</v>
      </c>
      <c r="R35" s="561" t="s">
        <v>118</v>
      </c>
      <c r="S35" s="349" t="s">
        <v>45</v>
      </c>
      <c r="Y35" s="349" t="s">
        <v>45</v>
      </c>
    </row>
    <row r="36" spans="1:23" ht="33" customHeight="1">
      <c r="A36" s="567" t="s">
        <v>54</v>
      </c>
      <c r="B36" s="555" t="s">
        <v>19</v>
      </c>
      <c r="C36" s="652" t="s">
        <v>50</v>
      </c>
      <c r="D36" s="652" t="s">
        <v>139</v>
      </c>
      <c r="E36" s="652" t="s">
        <v>50</v>
      </c>
      <c r="F36" s="734" t="s">
        <v>50</v>
      </c>
      <c r="G36" s="654">
        <v>0.004</v>
      </c>
      <c r="H36" s="652" t="s">
        <v>50</v>
      </c>
      <c r="I36" s="652" t="s">
        <v>50</v>
      </c>
      <c r="J36" s="651" t="s">
        <v>108</v>
      </c>
      <c r="K36" s="652" t="s">
        <v>50</v>
      </c>
      <c r="L36" s="652" t="s">
        <v>50</v>
      </c>
      <c r="M36" s="654">
        <v>0.003</v>
      </c>
      <c r="N36" s="652" t="s">
        <v>50</v>
      </c>
      <c r="O36" s="755">
        <v>0.004</v>
      </c>
      <c r="P36" s="752" t="s">
        <v>108</v>
      </c>
      <c r="Q36" s="754">
        <v>0.0035</v>
      </c>
      <c r="R36" s="561" t="s">
        <v>119</v>
      </c>
      <c r="W36" s="349" t="s">
        <v>45</v>
      </c>
    </row>
    <row r="37" spans="1:22" ht="33" customHeight="1">
      <c r="A37" s="567" t="s">
        <v>55</v>
      </c>
      <c r="B37" s="555" t="s">
        <v>19</v>
      </c>
      <c r="C37" s="656" t="s">
        <v>50</v>
      </c>
      <c r="D37" s="657">
        <v>0.00028</v>
      </c>
      <c r="E37" s="656" t="s">
        <v>50</v>
      </c>
      <c r="F37" s="733" t="s">
        <v>50</v>
      </c>
      <c r="G37" s="657" t="s">
        <v>108</v>
      </c>
      <c r="H37" s="656" t="s">
        <v>50</v>
      </c>
      <c r="I37" s="656" t="s">
        <v>50</v>
      </c>
      <c r="J37" s="656" t="s">
        <v>108</v>
      </c>
      <c r="K37" s="656" t="s">
        <v>50</v>
      </c>
      <c r="L37" s="656" t="s">
        <v>50</v>
      </c>
      <c r="M37" s="656" t="s">
        <v>108</v>
      </c>
      <c r="N37" s="656" t="s">
        <v>50</v>
      </c>
      <c r="O37" s="758">
        <v>0.00028</v>
      </c>
      <c r="P37" s="759" t="s">
        <v>108</v>
      </c>
      <c r="Q37" s="759">
        <v>0.00028</v>
      </c>
      <c r="R37" s="561" t="s">
        <v>120</v>
      </c>
      <c r="V37" s="349" t="s">
        <v>45</v>
      </c>
    </row>
    <row r="38" spans="1:23" ht="33" customHeight="1">
      <c r="A38" s="567" t="s">
        <v>56</v>
      </c>
      <c r="B38" s="555" t="s">
        <v>19</v>
      </c>
      <c r="C38" s="656" t="s">
        <v>50</v>
      </c>
      <c r="D38" s="657">
        <v>9E-05</v>
      </c>
      <c r="E38" s="656" t="s">
        <v>50</v>
      </c>
      <c r="F38" s="733" t="s">
        <v>50</v>
      </c>
      <c r="G38" s="657" t="s">
        <v>108</v>
      </c>
      <c r="H38" s="656" t="s">
        <v>50</v>
      </c>
      <c r="I38" s="656" t="s">
        <v>50</v>
      </c>
      <c r="J38" s="656" t="s">
        <v>108</v>
      </c>
      <c r="K38" s="656" t="s">
        <v>50</v>
      </c>
      <c r="L38" s="656" t="s">
        <v>50</v>
      </c>
      <c r="M38" s="656" t="s">
        <v>108</v>
      </c>
      <c r="N38" s="656" t="s">
        <v>50</v>
      </c>
      <c r="O38" s="758">
        <v>9E-05</v>
      </c>
      <c r="P38" s="757" t="s">
        <v>108</v>
      </c>
      <c r="Q38" s="759">
        <v>9E-05</v>
      </c>
      <c r="R38" s="561" t="s">
        <v>120</v>
      </c>
      <c r="T38" s="349" t="s">
        <v>45</v>
      </c>
      <c r="W38" s="349" t="s">
        <v>45</v>
      </c>
    </row>
    <row r="39" spans="1:18" ht="33" customHeight="1">
      <c r="A39" s="567" t="s">
        <v>57</v>
      </c>
      <c r="B39" s="555" t="s">
        <v>19</v>
      </c>
      <c r="C39" s="657" t="s">
        <v>50</v>
      </c>
      <c r="D39" s="657" t="s">
        <v>108</v>
      </c>
      <c r="E39" s="657" t="s">
        <v>50</v>
      </c>
      <c r="F39" s="735" t="s">
        <v>50</v>
      </c>
      <c r="G39" s="657" t="s">
        <v>108</v>
      </c>
      <c r="H39" s="657" t="s">
        <v>50</v>
      </c>
      <c r="I39" s="657" t="s">
        <v>50</v>
      </c>
      <c r="J39" s="657" t="s">
        <v>108</v>
      </c>
      <c r="K39" s="657" t="s">
        <v>50</v>
      </c>
      <c r="L39" s="657" t="s">
        <v>50</v>
      </c>
      <c r="M39" s="657" t="s">
        <v>108</v>
      </c>
      <c r="N39" s="657" t="s">
        <v>50</v>
      </c>
      <c r="O39" s="756" t="s">
        <v>108</v>
      </c>
      <c r="P39" s="757" t="s">
        <v>108</v>
      </c>
      <c r="Q39" s="757" t="s">
        <v>108</v>
      </c>
      <c r="R39" s="561" t="s">
        <v>121</v>
      </c>
    </row>
    <row r="40" spans="1:18" ht="33" customHeight="1">
      <c r="A40" s="567" t="s">
        <v>141</v>
      </c>
      <c r="B40" s="555" t="s">
        <v>19</v>
      </c>
      <c r="C40" s="657" t="s">
        <v>50</v>
      </c>
      <c r="D40" s="652">
        <v>20.49</v>
      </c>
      <c r="E40" s="652" t="s">
        <v>50</v>
      </c>
      <c r="F40" s="734" t="s">
        <v>50</v>
      </c>
      <c r="G40" s="652">
        <v>33.85</v>
      </c>
      <c r="H40" s="657" t="s">
        <v>50</v>
      </c>
      <c r="I40" s="657" t="s">
        <v>50</v>
      </c>
      <c r="J40" s="652">
        <v>121.83</v>
      </c>
      <c r="K40" s="652" t="s">
        <v>50</v>
      </c>
      <c r="L40" s="652" t="s">
        <v>50</v>
      </c>
      <c r="M40" s="652">
        <v>43.59</v>
      </c>
      <c r="N40" s="652" t="s">
        <v>50</v>
      </c>
      <c r="O40" s="691">
        <v>121.83</v>
      </c>
      <c r="P40" s="752">
        <v>20.49</v>
      </c>
      <c r="Q40" s="752">
        <v>54.940000000000005</v>
      </c>
      <c r="R40" s="559" t="s">
        <v>8</v>
      </c>
    </row>
    <row r="41" spans="1:18" ht="33" customHeight="1">
      <c r="A41" s="567" t="s">
        <v>142</v>
      </c>
      <c r="B41" s="555" t="s">
        <v>19</v>
      </c>
      <c r="C41" s="657" t="s">
        <v>50</v>
      </c>
      <c r="D41" s="652">
        <v>4.72</v>
      </c>
      <c r="E41" s="656" t="s">
        <v>50</v>
      </c>
      <c r="F41" s="733" t="s">
        <v>50</v>
      </c>
      <c r="G41" s="652">
        <v>4.04</v>
      </c>
      <c r="H41" s="657" t="s">
        <v>50</v>
      </c>
      <c r="I41" s="657" t="s">
        <v>50</v>
      </c>
      <c r="J41" s="652">
        <v>8.25</v>
      </c>
      <c r="K41" s="652" t="s">
        <v>50</v>
      </c>
      <c r="L41" s="652" t="s">
        <v>50</v>
      </c>
      <c r="M41" s="652">
        <v>5.37</v>
      </c>
      <c r="N41" s="652" t="s">
        <v>50</v>
      </c>
      <c r="O41" s="691">
        <v>8.25</v>
      </c>
      <c r="P41" s="752">
        <v>4.04</v>
      </c>
      <c r="Q41" s="752">
        <v>5.595</v>
      </c>
      <c r="R41" s="559" t="s">
        <v>8</v>
      </c>
    </row>
    <row r="42" spans="1:24" ht="33" customHeight="1">
      <c r="A42" s="856" t="s">
        <v>88</v>
      </c>
      <c r="B42" s="857" t="s">
        <v>19</v>
      </c>
      <c r="C42" s="862">
        <v>5.3</v>
      </c>
      <c r="D42" s="859">
        <v>4.6</v>
      </c>
      <c r="E42" s="859">
        <v>4</v>
      </c>
      <c r="F42" s="866">
        <v>2.4</v>
      </c>
      <c r="G42" s="859">
        <v>2.2</v>
      </c>
      <c r="H42" s="859">
        <v>2.3</v>
      </c>
      <c r="I42" s="859">
        <v>3.7</v>
      </c>
      <c r="J42" s="859">
        <v>2.9</v>
      </c>
      <c r="K42" s="859">
        <v>3.5</v>
      </c>
      <c r="L42" s="859">
        <v>3.3</v>
      </c>
      <c r="M42" s="859">
        <v>3.8</v>
      </c>
      <c r="N42" s="861">
        <v>3.4</v>
      </c>
      <c r="O42" s="862">
        <v>5.3</v>
      </c>
      <c r="P42" s="863">
        <v>2.2</v>
      </c>
      <c r="Q42" s="863">
        <v>3.4499999999999993</v>
      </c>
      <c r="R42" s="864" t="s">
        <v>8</v>
      </c>
      <c r="X42" s="349" t="s">
        <v>45</v>
      </c>
    </row>
    <row r="43" spans="1:18" ht="33" customHeight="1">
      <c r="A43" s="638" t="s">
        <v>147</v>
      </c>
      <c r="B43" s="639" t="s">
        <v>19</v>
      </c>
      <c r="C43" s="686">
        <v>4.9</v>
      </c>
      <c r="D43" s="659">
        <v>4</v>
      </c>
      <c r="E43" s="649">
        <v>3.6</v>
      </c>
      <c r="F43" s="698">
        <v>2</v>
      </c>
      <c r="G43" s="649">
        <v>1.8</v>
      </c>
      <c r="H43" s="649">
        <v>2</v>
      </c>
      <c r="I43" s="649">
        <v>3</v>
      </c>
      <c r="J43" s="649">
        <v>2.5</v>
      </c>
      <c r="K43" s="649">
        <v>2.6</v>
      </c>
      <c r="L43" s="649">
        <v>3</v>
      </c>
      <c r="M43" s="649">
        <v>3.5</v>
      </c>
      <c r="N43" s="708">
        <v>3</v>
      </c>
      <c r="O43" s="686">
        <v>4.9</v>
      </c>
      <c r="P43" s="749">
        <v>1.8</v>
      </c>
      <c r="Q43" s="749">
        <v>2.991666666666667</v>
      </c>
      <c r="R43" s="559" t="s">
        <v>8</v>
      </c>
    </row>
    <row r="44" spans="1:18" ht="33" customHeight="1">
      <c r="A44" s="642" t="s">
        <v>148</v>
      </c>
      <c r="B44" s="643" t="s">
        <v>149</v>
      </c>
      <c r="C44" s="700">
        <v>0.1503</v>
      </c>
      <c r="D44" s="661">
        <v>0.1135</v>
      </c>
      <c r="E44" s="656">
        <v>0.1036</v>
      </c>
      <c r="F44" s="738">
        <v>0.0607</v>
      </c>
      <c r="G44" s="656">
        <v>0.0575</v>
      </c>
      <c r="H44" s="656">
        <v>0.0524</v>
      </c>
      <c r="I44" s="656">
        <v>0.0676</v>
      </c>
      <c r="J44" s="656">
        <v>0.0592</v>
      </c>
      <c r="K44" s="649">
        <v>0.0662</v>
      </c>
      <c r="L44" s="656">
        <v>0.0708</v>
      </c>
      <c r="M44" s="656">
        <v>0.0809</v>
      </c>
      <c r="N44" s="723">
        <v>0.0849</v>
      </c>
      <c r="O44" s="700">
        <v>0.1503</v>
      </c>
      <c r="P44" s="760">
        <v>0.0524</v>
      </c>
      <c r="Q44" s="760">
        <v>0.08063333333333332</v>
      </c>
      <c r="R44" s="559" t="s">
        <v>8</v>
      </c>
    </row>
    <row r="45" spans="1:18" ht="33" customHeight="1">
      <c r="A45" s="640" t="s">
        <v>150</v>
      </c>
      <c r="B45" s="641" t="s">
        <v>151</v>
      </c>
      <c r="C45" s="691">
        <v>3.05</v>
      </c>
      <c r="D45" s="660">
        <v>2.81</v>
      </c>
      <c r="E45" s="652">
        <v>2.85</v>
      </c>
      <c r="F45" s="737">
        <v>2.99</v>
      </c>
      <c r="G45" s="652">
        <v>3.22</v>
      </c>
      <c r="H45" s="652">
        <v>2.62</v>
      </c>
      <c r="I45" s="652">
        <v>2.29</v>
      </c>
      <c r="J45" s="649">
        <v>2.33</v>
      </c>
      <c r="K45" s="649">
        <v>2.56</v>
      </c>
      <c r="L45" s="652">
        <v>2.37</v>
      </c>
      <c r="M45" s="652">
        <v>2.3</v>
      </c>
      <c r="N45" s="718">
        <v>2.81</v>
      </c>
      <c r="O45" s="691">
        <v>3.22</v>
      </c>
      <c r="P45" s="752">
        <v>2.29</v>
      </c>
      <c r="Q45" s="752">
        <v>2.683333333333333</v>
      </c>
      <c r="R45" s="559" t="s">
        <v>8</v>
      </c>
    </row>
    <row r="46" spans="1:25" ht="33" customHeight="1">
      <c r="A46" s="568" t="s">
        <v>39</v>
      </c>
      <c r="B46" s="555" t="s">
        <v>19</v>
      </c>
      <c r="C46" s="686">
        <v>2.8</v>
      </c>
      <c r="D46" s="649">
        <v>3.5</v>
      </c>
      <c r="E46" s="649">
        <v>5.4</v>
      </c>
      <c r="F46" s="698">
        <v>3.9</v>
      </c>
      <c r="G46" s="649">
        <v>3.9</v>
      </c>
      <c r="H46" s="649">
        <v>4.75</v>
      </c>
      <c r="I46" s="649">
        <v>6.4</v>
      </c>
      <c r="J46" s="649">
        <v>4.6</v>
      </c>
      <c r="K46" s="649">
        <v>4.78</v>
      </c>
      <c r="L46" s="743">
        <v>3.8</v>
      </c>
      <c r="M46" s="649">
        <v>3.5</v>
      </c>
      <c r="N46" s="708">
        <v>3.4</v>
      </c>
      <c r="O46" s="686">
        <v>6.4</v>
      </c>
      <c r="P46" s="749">
        <v>2.8</v>
      </c>
      <c r="Q46" s="749">
        <v>4.2275</v>
      </c>
      <c r="R46" s="562" t="s">
        <v>132</v>
      </c>
      <c r="Y46" s="349" t="s">
        <v>45</v>
      </c>
    </row>
    <row r="47" spans="1:20" ht="33" customHeight="1">
      <c r="A47" s="567" t="s">
        <v>40</v>
      </c>
      <c r="B47" s="555" t="s">
        <v>19</v>
      </c>
      <c r="C47" s="666">
        <v>2.5</v>
      </c>
      <c r="D47" s="649">
        <v>0.9</v>
      </c>
      <c r="E47" s="649">
        <v>1.9</v>
      </c>
      <c r="F47" s="698">
        <v>1.9</v>
      </c>
      <c r="G47" s="649">
        <v>4.5</v>
      </c>
      <c r="H47" s="649">
        <v>3.2</v>
      </c>
      <c r="I47" s="649">
        <v>3.8</v>
      </c>
      <c r="J47" s="649">
        <v>3</v>
      </c>
      <c r="K47" s="649">
        <v>1.9</v>
      </c>
      <c r="L47" s="649">
        <v>1.6</v>
      </c>
      <c r="M47" s="649">
        <v>0.9</v>
      </c>
      <c r="N47" s="708">
        <v>0.7</v>
      </c>
      <c r="O47" s="686">
        <v>4.5</v>
      </c>
      <c r="P47" s="749">
        <v>0.7</v>
      </c>
      <c r="Q47" s="749">
        <v>2.233333333333333</v>
      </c>
      <c r="R47" s="562" t="s">
        <v>122</v>
      </c>
      <c r="T47" s="349" t="s">
        <v>45</v>
      </c>
    </row>
    <row r="48" spans="1:20" ht="33" customHeight="1">
      <c r="A48" s="567" t="s">
        <v>41</v>
      </c>
      <c r="B48" s="556" t="s">
        <v>90</v>
      </c>
      <c r="C48" s="670">
        <v>8600</v>
      </c>
      <c r="D48" s="653">
        <v>11690</v>
      </c>
      <c r="E48" s="653">
        <v>11980</v>
      </c>
      <c r="F48" s="694">
        <v>10120</v>
      </c>
      <c r="G48" s="653">
        <v>10460</v>
      </c>
      <c r="H48" s="653">
        <v>3090</v>
      </c>
      <c r="I48" s="653">
        <v>6570</v>
      </c>
      <c r="J48" s="653">
        <v>9900</v>
      </c>
      <c r="K48" s="653">
        <v>54750</v>
      </c>
      <c r="L48" s="653">
        <v>54750</v>
      </c>
      <c r="M48" s="653">
        <v>10440</v>
      </c>
      <c r="N48" s="715">
        <v>4640</v>
      </c>
      <c r="O48" s="693">
        <v>54750</v>
      </c>
      <c r="P48" s="753">
        <v>3090</v>
      </c>
      <c r="Q48" s="753">
        <v>16415.833333333332</v>
      </c>
      <c r="R48" s="563" t="s">
        <v>123</v>
      </c>
      <c r="S48" s="349" t="s">
        <v>45</v>
      </c>
      <c r="T48" s="349" t="s">
        <v>45</v>
      </c>
    </row>
    <row r="49" spans="1:18" ht="33" customHeight="1">
      <c r="A49" s="569" t="s">
        <v>42</v>
      </c>
      <c r="B49" s="557" t="s">
        <v>90</v>
      </c>
      <c r="C49" s="670">
        <v>1320</v>
      </c>
      <c r="D49" s="653">
        <v>520</v>
      </c>
      <c r="E49" s="653">
        <v>3150</v>
      </c>
      <c r="F49" s="694">
        <v>2130</v>
      </c>
      <c r="G49" s="653">
        <v>1090</v>
      </c>
      <c r="H49" s="724">
        <v>1100</v>
      </c>
      <c r="I49" s="724">
        <v>970</v>
      </c>
      <c r="J49" s="724">
        <v>980</v>
      </c>
      <c r="K49" s="724">
        <v>6500</v>
      </c>
      <c r="L49" s="653">
        <v>2720</v>
      </c>
      <c r="M49" s="724">
        <v>3770</v>
      </c>
      <c r="N49" s="726">
        <v>1100</v>
      </c>
      <c r="O49" s="693">
        <v>6500</v>
      </c>
      <c r="P49" s="753">
        <v>520</v>
      </c>
      <c r="Q49" s="753">
        <v>2112.5</v>
      </c>
      <c r="R49" s="622" t="s">
        <v>124</v>
      </c>
    </row>
    <row r="50" spans="1:18" ht="33" customHeight="1">
      <c r="A50" s="569" t="s">
        <v>153</v>
      </c>
      <c r="B50" s="557" t="s">
        <v>90</v>
      </c>
      <c r="C50" s="671">
        <v>410</v>
      </c>
      <c r="D50" s="653">
        <v>310</v>
      </c>
      <c r="E50" s="653">
        <v>410</v>
      </c>
      <c r="F50" s="688">
        <v>520</v>
      </c>
      <c r="G50" s="653">
        <v>200</v>
      </c>
      <c r="H50" s="724">
        <v>200</v>
      </c>
      <c r="I50" s="724">
        <v>410</v>
      </c>
      <c r="J50" s="724">
        <v>200</v>
      </c>
      <c r="K50" s="724">
        <v>1220</v>
      </c>
      <c r="L50" s="653">
        <v>520</v>
      </c>
      <c r="M50" s="724">
        <v>200</v>
      </c>
      <c r="N50" s="726">
        <v>410</v>
      </c>
      <c r="O50" s="693">
        <v>1220</v>
      </c>
      <c r="P50" s="753">
        <v>200</v>
      </c>
      <c r="Q50" s="761">
        <v>417.5</v>
      </c>
      <c r="R50" s="622" t="s">
        <v>50</v>
      </c>
    </row>
    <row r="51" spans="1:18" ht="33" customHeight="1">
      <c r="A51" s="567" t="s">
        <v>97</v>
      </c>
      <c r="B51" s="556" t="s">
        <v>44</v>
      </c>
      <c r="C51" s="671">
        <v>17600</v>
      </c>
      <c r="D51" s="653">
        <v>9200</v>
      </c>
      <c r="E51" s="653">
        <v>65200</v>
      </c>
      <c r="F51" s="694">
        <v>100400</v>
      </c>
      <c r="G51" s="653">
        <v>67000</v>
      </c>
      <c r="H51" s="653">
        <v>50000</v>
      </c>
      <c r="I51" s="653">
        <v>340400</v>
      </c>
      <c r="J51" s="653">
        <v>164400</v>
      </c>
      <c r="K51" s="653">
        <v>122800</v>
      </c>
      <c r="L51" s="653">
        <v>98000</v>
      </c>
      <c r="M51" s="653">
        <v>54000</v>
      </c>
      <c r="N51" s="715">
        <v>36400</v>
      </c>
      <c r="O51" s="693">
        <v>340400</v>
      </c>
      <c r="P51" s="741">
        <v>9200</v>
      </c>
      <c r="Q51" s="761">
        <v>93783.33333333333</v>
      </c>
      <c r="R51" s="561" t="s">
        <v>8</v>
      </c>
    </row>
    <row r="52" spans="1:18" ht="33" customHeight="1" thickBot="1">
      <c r="A52" s="623" t="s">
        <v>126</v>
      </c>
      <c r="B52" s="624" t="s">
        <v>44</v>
      </c>
      <c r="C52" s="644">
        <v>14400</v>
      </c>
      <c r="D52" s="658">
        <v>8000</v>
      </c>
      <c r="E52" s="658">
        <v>62800</v>
      </c>
      <c r="F52" s="699">
        <v>100000</v>
      </c>
      <c r="G52" s="658">
        <v>65400</v>
      </c>
      <c r="H52" s="682">
        <v>47200</v>
      </c>
      <c r="I52" s="682">
        <v>336800</v>
      </c>
      <c r="J52" s="682">
        <v>157200</v>
      </c>
      <c r="K52" s="682">
        <v>116000</v>
      </c>
      <c r="L52" s="744">
        <v>90000</v>
      </c>
      <c r="M52" s="682">
        <v>53600</v>
      </c>
      <c r="N52" s="683">
        <v>35600</v>
      </c>
      <c r="O52" s="762">
        <v>336800</v>
      </c>
      <c r="P52" s="763">
        <v>8000</v>
      </c>
      <c r="Q52" s="764">
        <v>90583.33333333333</v>
      </c>
      <c r="R52" s="626" t="s">
        <v>145</v>
      </c>
    </row>
    <row r="53" spans="1:25" ht="33" customHeight="1" hidden="1" thickBot="1">
      <c r="A53" s="437" t="s">
        <v>95</v>
      </c>
      <c r="B53" s="438" t="s">
        <v>96</v>
      </c>
      <c r="C53" s="446"/>
      <c r="D53" s="446"/>
      <c r="E53" s="440"/>
      <c r="F53" s="441"/>
      <c r="G53" s="441">
        <v>2200</v>
      </c>
      <c r="H53" s="441"/>
      <c r="I53" s="441">
        <v>12600</v>
      </c>
      <c r="J53" s="441"/>
      <c r="K53" s="441"/>
      <c r="L53" s="441"/>
      <c r="M53" s="441"/>
      <c r="N53" s="441"/>
      <c r="O53" s="442">
        <f>MAX(C53:N53)</f>
        <v>12600</v>
      </c>
      <c r="P53" s="441">
        <f>MIN(C53:N53)</f>
        <v>2200</v>
      </c>
      <c r="Q53" s="441">
        <f>AVERAGE(C53:N53)</f>
        <v>7400</v>
      </c>
      <c r="R53" s="443" t="s">
        <v>8</v>
      </c>
      <c r="Y53" s="349" t="s">
        <v>8</v>
      </c>
    </row>
    <row r="54" spans="1:21" ht="33" customHeight="1">
      <c r="A54" s="570" t="s">
        <v>106</v>
      </c>
      <c r="B54" s="571"/>
      <c r="C54" s="572"/>
      <c r="D54" s="572"/>
      <c r="E54" s="573"/>
      <c r="F54" s="573"/>
      <c r="G54" s="573"/>
      <c r="H54" s="573"/>
      <c r="I54" s="573"/>
      <c r="J54" s="407"/>
      <c r="K54" s="574"/>
      <c r="L54" s="407"/>
      <c r="M54" s="573"/>
      <c r="N54" s="573"/>
      <c r="O54" s="573"/>
      <c r="P54" s="573"/>
      <c r="Q54" s="573"/>
      <c r="R54" s="573"/>
      <c r="U54" s="349" t="s">
        <v>45</v>
      </c>
    </row>
    <row r="55" spans="1:22" ht="33" customHeight="1">
      <c r="A55" s="570" t="s">
        <v>140</v>
      </c>
      <c r="B55" s="572"/>
      <c r="C55" s="575"/>
      <c r="D55" s="575"/>
      <c r="E55" s="572"/>
      <c r="F55" s="407" t="s">
        <v>45</v>
      </c>
      <c r="G55" s="572"/>
      <c r="H55" s="407"/>
      <c r="I55" s="577"/>
      <c r="J55" s="576"/>
      <c r="K55" s="576"/>
      <c r="L55" s="572"/>
      <c r="M55" s="572"/>
      <c r="N55" s="572"/>
      <c r="O55" s="349" t="s">
        <v>45</v>
      </c>
      <c r="P55" s="407"/>
      <c r="Q55" s="407"/>
      <c r="R55" s="578"/>
      <c r="V55" s="349" t="s">
        <v>45</v>
      </c>
    </row>
    <row r="56" spans="1:23" ht="33" customHeight="1">
      <c r="A56" s="575" t="s">
        <v>130</v>
      </c>
      <c r="B56" s="575"/>
      <c r="C56" s="576"/>
      <c r="D56" s="576"/>
      <c r="E56" s="575"/>
      <c r="F56" s="575"/>
      <c r="G56" s="576"/>
      <c r="H56" s="576"/>
      <c r="I56" s="450"/>
      <c r="J56" s="450"/>
      <c r="K56" s="450"/>
      <c r="L56" s="576" t="s">
        <v>45</v>
      </c>
      <c r="M56" s="576"/>
      <c r="N56" s="576"/>
      <c r="O56" s="576"/>
      <c r="P56" s="576"/>
      <c r="Q56" s="407"/>
      <c r="R56" s="407" t="s">
        <v>45</v>
      </c>
      <c r="W56" s="349" t="s">
        <v>45</v>
      </c>
    </row>
    <row r="57" spans="1:16" ht="24" customHeight="1">
      <c r="A57" s="577" t="s">
        <v>146</v>
      </c>
      <c r="B57" s="577"/>
      <c r="C57" s="576"/>
      <c r="D57" s="576"/>
      <c r="E57" s="450"/>
      <c r="F57" s="450"/>
      <c r="G57" s="450"/>
      <c r="H57" s="450"/>
      <c r="I57" s="450"/>
      <c r="J57" s="450"/>
      <c r="K57" s="450"/>
      <c r="L57" s="450"/>
      <c r="M57" s="450"/>
      <c r="N57" s="450"/>
      <c r="O57" s="450"/>
      <c r="P57" s="450"/>
    </row>
    <row r="58" spans="1:19" ht="24" customHeight="1">
      <c r="A58" s="450"/>
      <c r="B58" s="450"/>
      <c r="E58" s="450"/>
      <c r="F58" s="450"/>
      <c r="G58" s="450" t="s">
        <v>45</v>
      </c>
      <c r="H58" s="450"/>
      <c r="L58" s="450"/>
      <c r="M58" s="450"/>
      <c r="N58" s="450"/>
      <c r="O58" s="450"/>
      <c r="P58" s="450"/>
      <c r="Q58" s="349" t="s">
        <v>45</v>
      </c>
      <c r="S58" s="349" t="s">
        <v>45</v>
      </c>
    </row>
    <row r="59" ht="24" customHeight="1">
      <c r="Q59" s="349" t="s">
        <v>45</v>
      </c>
    </row>
    <row r="60" ht="24" customHeight="1">
      <c r="O60" s="349" t="s">
        <v>45</v>
      </c>
    </row>
    <row r="61" ht="24" customHeight="1">
      <c r="P61" s="349" t="s">
        <v>45</v>
      </c>
    </row>
    <row r="66" ht="24" customHeight="1">
      <c r="Q66" s="349" t="s">
        <v>45</v>
      </c>
    </row>
    <row r="67" spans="8:20" ht="24" customHeight="1">
      <c r="H67" s="349" t="s">
        <v>45</v>
      </c>
      <c r="T67" s="349" t="s">
        <v>45</v>
      </c>
    </row>
    <row r="68" ht="24" customHeight="1">
      <c r="Q68" s="349" t="s">
        <v>45</v>
      </c>
    </row>
    <row r="72" ht="24" customHeight="1">
      <c r="U72" s="349" t="s">
        <v>45</v>
      </c>
    </row>
    <row r="73" ht="24" customHeight="1">
      <c r="K73" s="349" t="s">
        <v>45</v>
      </c>
    </row>
    <row r="74" ht="24" customHeight="1">
      <c r="I74" s="349" t="s">
        <v>45</v>
      </c>
    </row>
    <row r="78" ht="24" customHeight="1">
      <c r="P78" s="349" t="s">
        <v>45</v>
      </c>
    </row>
    <row r="79" ht="24" customHeight="1">
      <c r="J79" s="349" t="s">
        <v>45</v>
      </c>
    </row>
    <row r="80" ht="24" customHeight="1">
      <c r="E80" s="465"/>
    </row>
    <row r="81" ht="24" customHeight="1">
      <c r="E81" s="466"/>
    </row>
    <row r="82" spans="3:5" ht="24" customHeight="1">
      <c r="C82" s="349" t="s">
        <v>45</v>
      </c>
      <c r="E82" s="466"/>
    </row>
    <row r="83" spans="5:7" ht="24" customHeight="1">
      <c r="E83" s="466"/>
      <c r="G83" s="349" t="s">
        <v>45</v>
      </c>
    </row>
    <row r="84" spans="4:6" ht="24" customHeight="1">
      <c r="D84" s="349" t="s">
        <v>45</v>
      </c>
      <c r="E84" s="465"/>
      <c r="F84" s="349" t="s">
        <v>45</v>
      </c>
    </row>
    <row r="85" ht="24" customHeight="1">
      <c r="E85" s="465"/>
    </row>
    <row r="86" ht="24" customHeight="1">
      <c r="E86" s="467"/>
    </row>
    <row r="93" ht="24" customHeight="1">
      <c r="B93" s="349" t="s">
        <v>45</v>
      </c>
    </row>
    <row r="103" ht="24" customHeight="1">
      <c r="C103" s="349" t="s">
        <v>45</v>
      </c>
    </row>
  </sheetData>
  <sheetProtection/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4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mwa</dc:creator>
  <cp:keywords/>
  <dc:description/>
  <cp:lastModifiedBy>เสาวลักษณ์ แสงพิทักษ์</cp:lastModifiedBy>
  <cp:lastPrinted>2022-08-03T07:48:52Z</cp:lastPrinted>
  <dcterms:created xsi:type="dcterms:W3CDTF">2002-11-21T06:40:15Z</dcterms:created>
  <dcterms:modified xsi:type="dcterms:W3CDTF">2022-11-30T03:37:22Z</dcterms:modified>
  <cp:category/>
  <cp:version/>
  <cp:contentType/>
  <cp:contentStatus/>
</cp:coreProperties>
</file>