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76275532-30C4-48C1-94ED-FDBF6056D1E3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เฉพาะเจาะจง เม.ย.2566" sheetId="1" r:id="rId1"/>
    <sheet name="ประกวด เม.ย.2566" sheetId="2" r:id="rId2"/>
    <sheet name="คัดเลือก มี.ค.2566" sheetId="3" r:id="rId3"/>
  </sheets>
  <definedNames>
    <definedName name="_xlnm.Print_Area" localSheetId="2">'คัดเลือก มี.ค.2566'!$A$1:$L$17</definedName>
    <definedName name="_xlnm.Print_Area" localSheetId="0">'เฉพาะเจาะจง เม.ย.2566'!$A$1:$L$28</definedName>
    <definedName name="_xlnm.Print_Area" localSheetId="1">'ประกวด เม.ย.2566'!$A$1:$L$16</definedName>
    <definedName name="_xlnm.Print_Titles" localSheetId="2">'คัดเลือก มี.ค.2566'!$1:$7</definedName>
    <definedName name="_xlnm.Print_Titles" localSheetId="0">'เฉพาะเจาะจง เม.ย.2566'!$1:$7</definedName>
    <definedName name="_xlnm.Print_Titles" localSheetId="1">'ประกวด เม.ย.2566'!$1:$7</definedName>
  </definedNames>
  <calcPr calcId="191029"/>
</workbook>
</file>

<file path=xl/calcChain.xml><?xml version="1.0" encoding="utf-8"?>
<calcChain xmlns="http://schemas.openxmlformats.org/spreadsheetml/2006/main">
  <c r="J9" i="3" l="1"/>
  <c r="I9" i="3" s="1"/>
  <c r="H9" i="3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H8" i="1"/>
  <c r="H9" i="1"/>
  <c r="J9" i="1"/>
  <c r="I9" i="1" s="1"/>
  <c r="I8" i="1" l="1"/>
  <c r="J8" i="2"/>
  <c r="J9" i="2" s="1"/>
  <c r="H8" i="2"/>
  <c r="I8" i="2" l="1"/>
  <c r="I9" i="2" s="1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8" i="3" l="1"/>
  <c r="J10" i="3" s="1"/>
  <c r="H8" i="3"/>
  <c r="J10" i="1" l="1"/>
  <c r="J21" i="1" s="1"/>
  <c r="I8" i="3"/>
  <c r="I10" i="3" s="1"/>
  <c r="I10" i="1" l="1"/>
  <c r="I21" i="1" s="1"/>
</calcChain>
</file>

<file path=xl/sharedStrings.xml><?xml version="1.0" encoding="utf-8"?>
<sst xmlns="http://schemas.openxmlformats.org/spreadsheetml/2006/main" count="142" uniqueCount="81">
  <si>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</si>
  <si>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</si>
  <si>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</si>
  <si>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</si>
  <si>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</si>
  <si>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</si>
  <si>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</si>
  <si>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</si>
  <si>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</si>
  <si>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</si>
  <si>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</si>
  <si>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</si>
  <si>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</si>
  <si>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</si>
  <si>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</si>
  <si>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</si>
  <si>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</si>
  <si>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</si>
  <si>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</si>
  <si>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</si>
  <si>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</si>
  <si>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</si>
  <si>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</si>
  <si>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</si>
  <si>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</si>
  <si>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</si>
  <si>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</si>
  <si>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</si>
  <si>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สจพ.กธบ.สสสภ.</t>
  </si>
  <si>
    <t>หจก.ปิยชาติ คอนสตรัคชั่น</t>
  </si>
  <si>
    <t>บจก.เอสดี.วอเตอร์</t>
  </si>
  <si>
    <t>นักบัญชี 4</t>
  </si>
  <si>
    <t>หจก.เพชรธนพัทธ์ วิศวกรรม</t>
  </si>
  <si>
    <t>หจก.สุวัฒนา คอนสตรัคชั่น</t>
  </si>
  <si>
    <t>หจก.ชลณัฏฐ์ การช่าง</t>
  </si>
  <si>
    <t>งานก่อสร้างวางท่อประปาและงานที่เกี่ยวข้อง งานวางท่อประปาภาครัฐ ย้ายแนวท่อประปา บริเวณถนนเฉลิมพระเกียรติ หมู่ที่ 2, 3 ตำบลหนองปรือ อำเภอบางพลี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</si>
  <si>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</si>
  <si>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สสสภ.(ขร)จล.01/2566  
ลงวันที่ 24/3/2566</t>
  </si>
  <si>
    <t>งานก่อสร้างวางท่อประปาและงานที่เกี่ยวข้อง เพื่อปรับปรุงกำลังน้ำร่วม อบต.บางพลีใหญ่ บริเวณซอยกิ่งแก้ว 21 แยกขวา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</si>
  <si>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</si>
  <si>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สสสภ.(ป)จล.04/2566  
ลงวันที่ 30/3/2566</t>
  </si>
  <si>
    <t>หมายเหตุ รายการที่ 1-2  เป็นราคาที่รวม VAT</t>
  </si>
  <si>
    <t>สรุปผลการดำเนินการจัดซื้อจัดจ้างในรอบเดือน เมษายน พ.ศ.2566</t>
  </si>
  <si>
    <t>วันที่ 2 พฤษภาคม 2566</t>
  </si>
  <si>
    <t>เลขที่ 
สสสภ.สอบ.(เช่า)02/2566
ลงวันที่ 
1/4/2566</t>
  </si>
  <si>
    <t xml:space="preserve">งานเช่าชุดเครื่องสูบน้ำเสริมแรงดัน (Booster Pump) และอุปกรณ์ที่เกี่ยวข้อง พื้นที่สำนักงานประปาสาขาสุวรรณภูมิ </t>
  </si>
  <si>
    <t>บจก.ลีดเดอร์ปั๊ม
แมชชีนเนอรี่</t>
  </si>
  <si>
    <t>งานก่อสร้างวางท่อประปาและงานที่เกี่ยวข้อง งานวางท่อประปาเอกชน โครงการ สราญสิริ บางนา เฟส 4.0 ตำบล
บางเสาธง อำเภอบางเสาธง จังหวัดสมุทรปราการ พื้นที่สำนักงานประปาสาขาสุวรรณภูมิ</t>
  </si>
  <si>
    <t>เลขที่ 
สสสภ.(ขอ)จล.58/2566
ลงวันที่ 
4/4/2566</t>
  </si>
  <si>
    <t>งานก่อสร้างวางท่อประปาและงานที่เกี่ยวข้อง งานวางท่อประปาเอกชน โครงการ บ้านพฤกษา บางนา-ศรีวารี เฟส 6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</si>
  <si>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สสสภ.(ขอ)จล.60/2566
ลงวันที่ 
4/4/2566</t>
  </si>
  <si>
    <t>งานก่อสร้างวางท่อประปาและงานที่เกี่ยวข้อง งานวางท่อประปาเอกชน โครงการ Centro บางนา (เมกกะ) เฟส6 ตำบลบางแก้ว อำเภอบางพลี จังหวัดสมุทรปราการ พื้นที่สำนักงานประปาสาขาสุวรรณภูมิ</t>
  </si>
  <si>
    <t>หจก.ยมนีก่อสร้าง</t>
  </si>
  <si>
    <t>เลขที่ 
สสสภ.(ขอ)จล.71/2566
ลงวันที่ 
4/4/2566</t>
  </si>
  <si>
    <t>งานก่อสร้างวางท่อประปาและงานที่เกี่ยวข้อง งานวางท่อประปาเอกชน โครงการ เศรษฐสิริ บางนา-อ่อนนุช เฟส2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</si>
  <si>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สสสภ.(ขอ)จล.63/2566
ลงวันที่ 
5/4/2566</t>
  </si>
  <si>
    <t>งานก่อสร้างวางท่อประปาและงานที่่เกี่ยวข้อง งานวางท่อประปาเอกชน โครงการ แกรนด์ บริทาเนีย บางนา กม.35 เฟส3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</si>
  <si>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
สสสภ.(ขอ)จล.69/2566
ลงวันที่ 
5/4/2566</t>
  </si>
  <si>
    <t>งานก่อสร้างวางท่อประปาและงานที่เกี่ยวข้อง งานวางท่อประปาเอกชน โครงการ คณาสิริ บางนา เฟส12.0 ตำบล
บางบ่อ อำเภอบางบ่อ จังหวัดสมุทรปราการ พื้นที่สำนักงานประปาสาขาสุวรรณภูมิ</t>
  </si>
  <si>
    <t>หจก.สายทิพย์ ยูทิลิตี้</t>
  </si>
  <si>
    <t>เลขที่ 
สสสภ.(ขอ)จล.67/2566
ลงวันที่ 
7/4/2566</t>
  </si>
  <si>
    <t>งานก่อสร้างวางท่อประปาและงานที่เกี่ยวข้อง งานวางท่อประปาเอกชน โครงการ เนอวานา เอเลเมนท์-บางนา เฟส4.0 ตำบลราชาเทวะ อำเภอบางพลี จังหวัดสมุทรปราการ พื้นที่สำนักงานประปาสาขาสุวรรณภูมิ</t>
  </si>
  <si>
    <t>บจก.พี.พีค ไทยเอ็นจิเนียริ่ง</t>
  </si>
  <si>
    <t>เลขที่ 
สสสภ.(ขอ)จล.76/2566
ลงวันที่ 
7/4/2566</t>
  </si>
  <si>
    <t>งานก่อสร้างวางท่อประปาและงานที่เกี่ยวข้อง งานวางท่อประปาเอกชน โครงการ เพอร์เฟค มาสเตอร์พีซ กรุงเทพ-กรีฑา เฟส6 แขวงคลองสองต้นนุ่น เขตลาดกระบัง กรุงเทพมหานคร พื้นที่สำนักงานประปาสาขาสุวรรณภูมิ</t>
  </si>
  <si>
    <t>บจก.ช.เจริญเอ็นจิเนียริ่งแอนด์คอนสตรั๊คชั่น</t>
  </si>
  <si>
    <t>เลขที่ 
สสสภ.(ขอ)จล.75/2566
ลงวันที่ 
10/4/2566</t>
  </si>
  <si>
    <t>งานก่อสร้างวางท่อประปาและงานที่เกี่ยวข้อง งานวางท่อประปาเอกชน โครงการ THE CONNECT บางนา-วงแหวน CN56 เฟส 3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</si>
  <si>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สสสภ.(ขอ)จล.80/2566
ลงวันที่ 
12/4/2566</t>
  </si>
  <si>
    <t>งานก่อสร้างวางท่อประปาและงานที่เกี่ยวข้อง งานวางท่อประปาเอกชน โครงการ บ้านลลิล เดอะเพรสทีจ อ่อนนุช-สุวรรณภูมิ (วัดศรีวารี) เฟส1 ตำบลบางโฉลง อำเภอบางพลี จังหวัดสมุทรปราการ พื้นสำนักงานประปาสาขาสุวรรณภูมิ</t>
  </si>
  <si>
    <t>หจก.อินแอนด์ออนเซอร์วิส</t>
  </si>
  <si>
    <t>เลขที่ 
สสสภ.(ขอ)จล.77/2566
ลงวันที่ 
12/4/2566</t>
  </si>
  <si>
    <t>งานก่อสร้างวางท่อประปาและงานที่เกี่ยวข้อง งานวางท่อประปาเอกชน โครงการ NANTAWAN Bangna km15 
เฟส1.2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</si>
  <si>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สสสภ.(ขอ)จล.74/2566
ลงวันที่ 
19/4/2566</t>
  </si>
  <si>
    <t>เลขที่ 
สสสภ.(ขอ)จล.78/2566
ลงวันที่ 
21/4/2566</t>
  </si>
  <si>
    <t>งานก่อสร้างวางท่อประปาและงานที่เกี่ยวข้อง งานวางท่อประปาเอกชน โครงการ โกลเด้น นีโอ 2 บางนา-กิ่งแก้ว เฟส 12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</si>
  <si>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The Connect 61 ลาดกระบัง-สุวรรณภูมิ (2) เฟส3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</si>
  <si>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สสสภ.(ขอ)จล.81/2566
ลงวันที่ 
28/4/2566</t>
  </si>
  <si>
    <t>หมายเหตุ รายการที่ 1-13 เป็นราคาที่รวม VAT</t>
  </si>
  <si>
    <t>หมายเหตุ รายการที่ 1 เป็นราคาที่รวม VAT</t>
  </si>
  <si>
    <t>บจก.พงษดา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</si>
</sst>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view="pageBreakPreview" zoomScaleSheetLayoutView="100" workbookViewId="0">
      <pane ySplit="7" topLeftCell="A13" activePane="bottomLeft" state="frozen"/>
      <selection pane="bottomLeft" activeCell="H19" sqref="H19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31" customFormat="1" ht="35.25" customHeight="1" x14ac:dyDescent="0.2">
      <c r="A5" s="58" t="s">
        <v>1</v>
      </c>
      <c r="B5" s="58" t="s">
        <v>5</v>
      </c>
      <c r="C5" s="59" t="s">
        <v>23</v>
      </c>
      <c r="D5" s="60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30"/>
      <c r="N5" s="30"/>
      <c r="O5" s="30"/>
    </row>
    <row r="6" spans="1:15" s="31" customFormat="1" ht="30.75" customHeight="1" x14ac:dyDescent="0.2">
      <c r="A6" s="58"/>
      <c r="B6" s="58"/>
      <c r="C6" s="59"/>
      <c r="D6" s="60"/>
      <c r="E6" s="58"/>
      <c r="F6" s="51" t="s">
        <v>3</v>
      </c>
      <c r="G6" s="62" t="s">
        <v>16</v>
      </c>
      <c r="H6" s="51" t="s">
        <v>4</v>
      </c>
      <c r="I6" s="53" t="s">
        <v>19</v>
      </c>
      <c r="J6" s="53" t="s">
        <v>17</v>
      </c>
      <c r="K6" s="58"/>
      <c r="L6" s="58"/>
      <c r="M6" s="30"/>
      <c r="N6" s="30"/>
      <c r="O6" s="30"/>
    </row>
    <row r="7" spans="1:15" s="31" customFormat="1" ht="105" customHeight="1" x14ac:dyDescent="0.2">
      <c r="A7" s="58"/>
      <c r="B7" s="58"/>
      <c r="C7" s="59"/>
      <c r="D7" s="60"/>
      <c r="E7" s="58"/>
      <c r="F7" s="61"/>
      <c r="G7" s="63"/>
      <c r="H7" s="52"/>
      <c r="I7" s="54"/>
      <c r="J7" s="54"/>
      <c r="K7" s="58"/>
      <c r="L7" s="58"/>
      <c r="M7" s="30"/>
      <c r="N7" s="30"/>
      <c r="O7" s="30"/>
    </row>
    <row r="8" spans="1:15" s="32" customFormat="1" ht="174" customHeight="1" x14ac:dyDescent="0.2">
      <c r="A8" s="13">
        <v>1</v>
      </c>
      <c r="B8" s="14" t="s">
        <v>47</v>
      </c>
      <c r="C8" s="15">
        <v>337261.68</v>
      </c>
      <c r="D8" s="15">
        <v>360870</v>
      </c>
      <c r="E8" s="13" t="s">
        <v>12</v>
      </c>
      <c r="F8" s="44" t="s">
        <v>29</v>
      </c>
      <c r="G8" s="15">
        <v>349429</v>
      </c>
      <c r="H8" s="13" t="str">
        <f t="shared" ref="H8" si="0">F8</f>
        <v>หจก.ปิยชาติ คอนสตรัคชั่น</v>
      </c>
      <c r="I8" s="15">
        <f>(J8*100)/107</f>
        <v>326569.15887850465</v>
      </c>
      <c r="J8" s="15">
        <f t="shared" ref="J8" si="1">G8</f>
        <v>349429</v>
      </c>
      <c r="K8" s="13" t="s">
        <v>10</v>
      </c>
      <c r="L8" s="27" t="s">
        <v>48</v>
      </c>
    </row>
    <row r="9" spans="1:15" s="32" customFormat="1" ht="243" customHeight="1" x14ac:dyDescent="0.2">
      <c r="A9" s="13">
        <v>2</v>
      </c>
      <c r="B9" s="14" t="s">
        <v>49</v>
      </c>
      <c r="C9" s="15">
        <v>109234.58</v>
      </c>
      <c r="D9" s="15">
        <v>116881</v>
      </c>
      <c r="E9" s="13" t="s">
        <v>12</v>
      </c>
      <c r="F9" s="43" t="s">
        <v>29</v>
      </c>
      <c r="G9" s="15">
        <v>113349</v>
      </c>
      <c r="H9" s="13" t="str">
        <f t="shared" ref="H9:H20" si="2">F9</f>
        <v>หจก.ปิยชาติ คอนสตรัคชั่น</v>
      </c>
      <c r="I9" s="15">
        <f>(J9*100)/107</f>
        <v>105933.64485981308</v>
      </c>
      <c r="J9" s="15">
        <f t="shared" ref="J9:J10" si="3">G9</f>
        <v>113349</v>
      </c>
      <c r="K9" s="13" t="s">
        <v>10</v>
      </c>
      <c r="L9" s="27" t="s">
        <v>50</v>
      </c>
    </row>
    <row r="10" spans="1:15" s="32" customFormat="1" ht="184.5" customHeight="1" x14ac:dyDescent="0.2">
      <c r="A10" s="13">
        <v>3</v>
      </c>
      <c r="B10" s="14" t="s">
        <v>51</v>
      </c>
      <c r="C10" s="15">
        <v>324406.53999999998</v>
      </c>
      <c r="D10" s="15">
        <v>347115</v>
      </c>
      <c r="E10" s="13" t="s">
        <v>12</v>
      </c>
      <c r="F10" s="43" t="s">
        <v>52</v>
      </c>
      <c r="G10" s="15">
        <v>336015</v>
      </c>
      <c r="H10" s="43" t="str">
        <f t="shared" si="2"/>
        <v>หจก.ยมนีก่อสร้าง</v>
      </c>
      <c r="I10" s="15">
        <f t="shared" ref="I10:I20" si="4">(J10*100)/107</f>
        <v>314032.71028037381</v>
      </c>
      <c r="J10" s="15">
        <f t="shared" si="3"/>
        <v>336015</v>
      </c>
      <c r="K10" s="13" t="s">
        <v>10</v>
      </c>
      <c r="L10" s="27" t="s">
        <v>53</v>
      </c>
    </row>
    <row r="11" spans="1:15" s="32" customFormat="1" ht="190.5" customHeight="1" x14ac:dyDescent="0.2">
      <c r="A11" s="45">
        <v>4</v>
      </c>
      <c r="B11" s="14" t="s">
        <v>54</v>
      </c>
      <c r="C11" s="46">
        <v>223707.48</v>
      </c>
      <c r="D11" s="46">
        <v>239367</v>
      </c>
      <c r="E11" s="13" t="s">
        <v>12</v>
      </c>
      <c r="F11" s="43" t="s">
        <v>39</v>
      </c>
      <c r="G11" s="46">
        <v>231958</v>
      </c>
      <c r="H11" s="43" t="str">
        <f t="shared" si="2"/>
        <v>บจก.วงศ์เพชร ก่อสร้าง</v>
      </c>
      <c r="I11" s="46">
        <f t="shared" si="4"/>
        <v>216783.17757009345</v>
      </c>
      <c r="J11" s="46">
        <f t="shared" ref="J11:J20" si="5">G11</f>
        <v>231958</v>
      </c>
      <c r="K11" s="13" t="s">
        <v>10</v>
      </c>
      <c r="L11" s="27" t="s">
        <v>55</v>
      </c>
    </row>
    <row r="12" spans="1:15" s="32" customFormat="1" ht="209.25" customHeight="1" x14ac:dyDescent="0.2">
      <c r="A12" s="13">
        <v>5</v>
      </c>
      <c r="B12" s="14" t="s">
        <v>56</v>
      </c>
      <c r="C12" s="15">
        <v>456738.32</v>
      </c>
      <c r="D12" s="15">
        <v>488710</v>
      </c>
      <c r="E12" s="13" t="s">
        <v>12</v>
      </c>
      <c r="F12" s="50" t="s">
        <v>32</v>
      </c>
      <c r="G12" s="15">
        <v>473206</v>
      </c>
      <c r="H12" s="43" t="str">
        <f t="shared" si="2"/>
        <v>หจก.เพชรธนพัทธ์ วิศวกรรม</v>
      </c>
      <c r="I12" s="15">
        <f t="shared" si="4"/>
        <v>442248.5981308411</v>
      </c>
      <c r="J12" s="15">
        <f t="shared" si="5"/>
        <v>473206</v>
      </c>
      <c r="K12" s="13" t="s">
        <v>10</v>
      </c>
      <c r="L12" s="27" t="s">
        <v>57</v>
      </c>
    </row>
    <row r="13" spans="1:15" s="32" customFormat="1" ht="171.75" customHeight="1" x14ac:dyDescent="0.2">
      <c r="A13" s="13">
        <v>6</v>
      </c>
      <c r="B13" s="14" t="s">
        <v>58</v>
      </c>
      <c r="C13" s="15">
        <v>255471.96</v>
      </c>
      <c r="D13" s="15">
        <v>273355</v>
      </c>
      <c r="E13" s="13" t="s">
        <v>12</v>
      </c>
      <c r="F13" s="44" t="s">
        <v>59</v>
      </c>
      <c r="G13" s="15">
        <v>264682</v>
      </c>
      <c r="H13" s="44" t="str">
        <f t="shared" si="2"/>
        <v>หจก.สายทิพย์ ยูทิลิตี้</v>
      </c>
      <c r="I13" s="15">
        <f t="shared" si="4"/>
        <v>247366.3551401869</v>
      </c>
      <c r="J13" s="15">
        <f t="shared" si="5"/>
        <v>264682</v>
      </c>
      <c r="K13" s="13" t="s">
        <v>10</v>
      </c>
      <c r="L13" s="27" t="s">
        <v>60</v>
      </c>
    </row>
    <row r="14" spans="1:15" s="32" customFormat="1" ht="209.25" customHeight="1" x14ac:dyDescent="0.2">
      <c r="A14" s="13">
        <v>7</v>
      </c>
      <c r="B14" s="14" t="s">
        <v>61</v>
      </c>
      <c r="C14" s="15">
        <v>460525.23</v>
      </c>
      <c r="D14" s="15">
        <v>492762</v>
      </c>
      <c r="E14" s="13" t="s">
        <v>12</v>
      </c>
      <c r="F14" s="44" t="s">
        <v>62</v>
      </c>
      <c r="G14" s="15">
        <v>477255</v>
      </c>
      <c r="H14" s="44" t="str">
        <f t="shared" si="2"/>
        <v>บจก.พี.พีค ไทยเอ็นจิเนียริ่ง</v>
      </c>
      <c r="I14" s="15">
        <f t="shared" si="4"/>
        <v>446032.71028037381</v>
      </c>
      <c r="J14" s="15">
        <f t="shared" si="5"/>
        <v>477255</v>
      </c>
      <c r="K14" s="13" t="s">
        <v>10</v>
      </c>
      <c r="L14" s="27" t="s">
        <v>63</v>
      </c>
    </row>
    <row r="15" spans="1:15" s="32" customFormat="1" ht="186.75" customHeight="1" x14ac:dyDescent="0.2">
      <c r="A15" s="13">
        <v>8</v>
      </c>
      <c r="B15" s="14" t="s">
        <v>64</v>
      </c>
      <c r="C15" s="15">
        <v>414384.11</v>
      </c>
      <c r="D15" s="15">
        <v>443391</v>
      </c>
      <c r="E15" s="13" t="s">
        <v>12</v>
      </c>
      <c r="F15" s="47" t="s">
        <v>65</v>
      </c>
      <c r="G15" s="15">
        <v>429238</v>
      </c>
      <c r="H15" s="47" t="str">
        <f t="shared" si="2"/>
        <v>บจก.ช.เจริญเอ็นจิเนียริ่งแอนด์คอนสตรั๊คชั่น</v>
      </c>
      <c r="I15" s="15">
        <f t="shared" si="4"/>
        <v>401157.00934579439</v>
      </c>
      <c r="J15" s="15">
        <f t="shared" si="5"/>
        <v>429238</v>
      </c>
      <c r="K15" s="13" t="s">
        <v>10</v>
      </c>
      <c r="L15" s="27" t="s">
        <v>66</v>
      </c>
    </row>
    <row r="16" spans="1:15" s="32" customFormat="1" ht="209.25" customHeight="1" x14ac:dyDescent="0.2">
      <c r="A16" s="13">
        <v>9</v>
      </c>
      <c r="B16" s="14" t="s">
        <v>67</v>
      </c>
      <c r="C16" s="15">
        <v>55341.120000000003</v>
      </c>
      <c r="D16" s="15">
        <v>56463</v>
      </c>
      <c r="E16" s="13" t="s">
        <v>12</v>
      </c>
      <c r="F16" s="48" t="s">
        <v>34</v>
      </c>
      <c r="G16" s="15">
        <v>54655</v>
      </c>
      <c r="H16" s="48" t="str">
        <f t="shared" si="2"/>
        <v>หจก.ชลณัฏฐ์ การช่าง</v>
      </c>
      <c r="I16" s="15">
        <f t="shared" si="4"/>
        <v>51079.439252336451</v>
      </c>
      <c r="J16" s="15">
        <f t="shared" si="5"/>
        <v>54655</v>
      </c>
      <c r="K16" s="13" t="s">
        <v>10</v>
      </c>
      <c r="L16" s="27" t="s">
        <v>68</v>
      </c>
    </row>
    <row r="17" spans="1:15" s="32" customFormat="1" ht="209.25" customHeight="1" x14ac:dyDescent="0.2">
      <c r="A17" s="13">
        <v>10</v>
      </c>
      <c r="B17" s="14" t="s">
        <v>69</v>
      </c>
      <c r="C17" s="15">
        <v>460380.37</v>
      </c>
      <c r="D17" s="15">
        <v>492607</v>
      </c>
      <c r="E17" s="13" t="s">
        <v>12</v>
      </c>
      <c r="F17" s="50" t="s">
        <v>70</v>
      </c>
      <c r="G17" s="15">
        <v>477201</v>
      </c>
      <c r="H17" s="50" t="str">
        <f t="shared" si="2"/>
        <v>หจก.อินแอนด์ออนเซอร์วิส</v>
      </c>
      <c r="I17" s="15">
        <f t="shared" si="4"/>
        <v>445982.24299065419</v>
      </c>
      <c r="J17" s="15">
        <f t="shared" si="5"/>
        <v>477201</v>
      </c>
      <c r="K17" s="13" t="s">
        <v>10</v>
      </c>
      <c r="L17" s="27" t="s">
        <v>71</v>
      </c>
    </row>
    <row r="18" spans="1:15" s="32" customFormat="1" ht="209.25" customHeight="1" x14ac:dyDescent="0.2">
      <c r="A18" s="13">
        <v>11</v>
      </c>
      <c r="B18" s="14" t="s">
        <v>72</v>
      </c>
      <c r="C18" s="15">
        <v>422693.46</v>
      </c>
      <c r="D18" s="15">
        <v>452282</v>
      </c>
      <c r="E18" s="13" t="s">
        <v>12</v>
      </c>
      <c r="F18" s="49" t="s">
        <v>33</v>
      </c>
      <c r="G18" s="15">
        <v>437924</v>
      </c>
      <c r="H18" s="49" t="str">
        <f t="shared" si="2"/>
        <v>หจก.สุวัฒนา คอนสตรัคชั่น</v>
      </c>
      <c r="I18" s="15">
        <f t="shared" si="4"/>
        <v>409274.76635514019</v>
      </c>
      <c r="J18" s="15">
        <f t="shared" si="5"/>
        <v>437924</v>
      </c>
      <c r="K18" s="13" t="s">
        <v>10</v>
      </c>
      <c r="L18" s="27" t="s">
        <v>73</v>
      </c>
    </row>
    <row r="19" spans="1:15" s="32" customFormat="1" ht="234" customHeight="1" x14ac:dyDescent="0.2">
      <c r="A19" s="13">
        <v>12</v>
      </c>
      <c r="B19" s="14" t="s">
        <v>76</v>
      </c>
      <c r="C19" s="15">
        <v>117111.21</v>
      </c>
      <c r="D19" s="15">
        <v>125309</v>
      </c>
      <c r="E19" s="13" t="s">
        <v>12</v>
      </c>
      <c r="F19" s="49" t="s">
        <v>80</v>
      </c>
      <c r="G19" s="15">
        <v>121396</v>
      </c>
      <c r="H19" s="49" t="str">
        <f t="shared" si="2"/>
        <v>บจก.พงษดา</v>
      </c>
      <c r="I19" s="15">
        <f t="shared" si="4"/>
        <v>113454.20560747663</v>
      </c>
      <c r="J19" s="15">
        <f t="shared" si="5"/>
        <v>121396</v>
      </c>
      <c r="K19" s="13" t="s">
        <v>10</v>
      </c>
      <c r="L19" s="27" t="s">
        <v>74</v>
      </c>
    </row>
    <row r="20" spans="1:15" s="32" customFormat="1" ht="207.75" customHeight="1" x14ac:dyDescent="0.2">
      <c r="A20" s="13">
        <v>13</v>
      </c>
      <c r="B20" s="14" t="s">
        <v>75</v>
      </c>
      <c r="C20" s="15">
        <v>95749.53</v>
      </c>
      <c r="D20" s="15">
        <v>102452</v>
      </c>
      <c r="E20" s="13" t="s">
        <v>12</v>
      </c>
      <c r="F20" s="50" t="s">
        <v>30</v>
      </c>
      <c r="G20" s="15">
        <v>99172</v>
      </c>
      <c r="H20" s="50" t="str">
        <f t="shared" si="2"/>
        <v>บจก.เอสดี.วอเตอร์</v>
      </c>
      <c r="I20" s="15">
        <f t="shared" si="4"/>
        <v>92684.11214953271</v>
      </c>
      <c r="J20" s="15">
        <f t="shared" si="5"/>
        <v>99172</v>
      </c>
      <c r="K20" s="13" t="s">
        <v>10</v>
      </c>
      <c r="L20" s="27" t="s">
        <v>77</v>
      </c>
    </row>
    <row r="21" spans="1:15" ht="65.25" customHeight="1" x14ac:dyDescent="0.55000000000000004">
      <c r="A21" s="18"/>
      <c r="B21" s="19"/>
      <c r="C21" s="20"/>
      <c r="D21" s="20"/>
      <c r="E21" s="18"/>
      <c r="F21" s="12"/>
      <c r="G21" s="21"/>
      <c r="H21" s="12"/>
      <c r="I21" s="22">
        <f>SUM(I8:I20)</f>
        <v>3612598.130841122</v>
      </c>
      <c r="J21" s="22">
        <f>SUM(J8:J20)</f>
        <v>3865480</v>
      </c>
      <c r="K21" s="12"/>
      <c r="L21" s="23"/>
    </row>
    <row r="22" spans="1:15" ht="52.5" customHeight="1" x14ac:dyDescent="0.55000000000000004">
      <c r="A22" s="18"/>
      <c r="B22" s="12" t="s">
        <v>78</v>
      </c>
      <c r="C22" s="24"/>
      <c r="D22" s="20"/>
      <c r="E22" s="18"/>
      <c r="F22" s="12"/>
      <c r="G22" s="21"/>
      <c r="H22" s="12"/>
      <c r="I22" s="12"/>
      <c r="J22" s="22"/>
      <c r="K22" s="12"/>
      <c r="L22" s="23"/>
    </row>
    <row r="23" spans="1:15" ht="17.25" customHeight="1" x14ac:dyDescent="0.55000000000000004">
      <c r="A23" s="18"/>
      <c r="B23" s="19"/>
      <c r="C23" s="24"/>
      <c r="D23" s="26"/>
      <c r="E23" s="18"/>
      <c r="F23" s="12"/>
      <c r="G23" s="21"/>
      <c r="H23" s="12"/>
      <c r="I23" s="12"/>
      <c r="J23" s="25"/>
      <c r="K23" s="12"/>
      <c r="L23" s="23"/>
    </row>
    <row r="24" spans="1:15" ht="36" x14ac:dyDescent="0.55000000000000004">
      <c r="A24" s="18"/>
      <c r="B24" s="12"/>
      <c r="C24" s="18" t="s">
        <v>13</v>
      </c>
      <c r="D24" s="26"/>
      <c r="E24" s="18"/>
      <c r="F24" s="12"/>
      <c r="G24" s="21"/>
      <c r="H24" s="12"/>
      <c r="I24" s="12"/>
      <c r="J24" s="25"/>
      <c r="K24" s="12"/>
      <c r="L24" s="23"/>
    </row>
    <row r="25" spans="1:15" ht="51.75" customHeight="1" x14ac:dyDescent="0.55000000000000004">
      <c r="A25" s="18"/>
      <c r="B25" s="12"/>
      <c r="C25" s="12"/>
      <c r="D25" s="26"/>
      <c r="E25" s="18"/>
      <c r="F25" s="12"/>
      <c r="G25" s="21"/>
      <c r="H25" s="12"/>
      <c r="I25" s="12"/>
      <c r="J25" s="25"/>
      <c r="K25" s="12"/>
      <c r="L25" s="23"/>
    </row>
    <row r="26" spans="1:15" ht="36" customHeight="1" x14ac:dyDescent="0.55000000000000004">
      <c r="A26" s="18"/>
      <c r="B26" s="12"/>
      <c r="C26" s="18" t="s">
        <v>20</v>
      </c>
      <c r="D26" s="26"/>
      <c r="E26" s="18"/>
      <c r="F26" s="12"/>
      <c r="G26" s="21"/>
      <c r="H26" s="12"/>
      <c r="I26" s="12"/>
      <c r="J26" s="25"/>
      <c r="K26" s="12"/>
      <c r="L26" s="23"/>
    </row>
    <row r="27" spans="1:15" ht="36" customHeight="1" x14ac:dyDescent="0.55000000000000004">
      <c r="A27" s="18"/>
      <c r="B27" s="12"/>
      <c r="C27" s="18" t="s">
        <v>31</v>
      </c>
      <c r="D27" s="26"/>
      <c r="E27" s="18"/>
      <c r="F27" s="12"/>
      <c r="G27" s="21"/>
      <c r="H27" s="12"/>
      <c r="I27" s="12"/>
      <c r="J27" s="25"/>
      <c r="K27" s="12"/>
      <c r="L27" s="23"/>
    </row>
    <row r="28" spans="1:15" ht="36" customHeight="1" x14ac:dyDescent="0.55000000000000004">
      <c r="A28" s="18"/>
      <c r="B28" s="12"/>
      <c r="C28" s="18" t="s">
        <v>28</v>
      </c>
      <c r="D28" s="26"/>
      <c r="E28" s="18"/>
      <c r="F28" s="12"/>
      <c r="G28" s="21"/>
      <c r="H28" s="12"/>
      <c r="I28" s="12"/>
      <c r="J28" s="25"/>
      <c r="K28" s="12"/>
      <c r="L28" s="23"/>
    </row>
    <row r="32" spans="1:15" x14ac:dyDescent="0.45">
      <c r="E32" s="28"/>
      <c r="G32" s="36"/>
      <c r="I32" s="35"/>
      <c r="J32" s="28"/>
      <c r="L32" s="28"/>
      <c r="M32" s="29"/>
      <c r="N32" s="29"/>
      <c r="O32" s="29"/>
    </row>
    <row r="33" spans="5:15" x14ac:dyDescent="0.45">
      <c r="E33" s="28"/>
      <c r="G33" s="36"/>
      <c r="I33" s="35"/>
      <c r="J33" s="28"/>
      <c r="L33" s="28"/>
      <c r="M33" s="29"/>
      <c r="N33" s="29"/>
      <c r="O33" s="29"/>
    </row>
    <row r="34" spans="5:15" x14ac:dyDescent="0.45">
      <c r="E34" s="28"/>
      <c r="G34" s="36"/>
      <c r="I34" s="35"/>
      <c r="J34" s="28"/>
      <c r="L34" s="28"/>
      <c r="M34" s="29"/>
      <c r="N34" s="29"/>
      <c r="O34" s="29"/>
    </row>
    <row r="35" spans="5:15" x14ac:dyDescent="0.45">
      <c r="E35" s="36"/>
      <c r="G35" s="35"/>
      <c r="J35" s="28"/>
      <c r="K35" s="29"/>
      <c r="L35" s="29"/>
      <c r="M35" s="29"/>
      <c r="N35" s="29"/>
      <c r="O35" s="29"/>
    </row>
    <row r="36" spans="5:15" x14ac:dyDescent="0.45">
      <c r="E36" s="36"/>
      <c r="G36" s="35"/>
      <c r="J36" s="28"/>
      <c r="K36" s="29"/>
      <c r="L36" s="29"/>
      <c r="M36" s="29"/>
      <c r="N36" s="29"/>
      <c r="O36" s="29"/>
    </row>
    <row r="37" spans="5:15" x14ac:dyDescent="0.45">
      <c r="E37" s="36"/>
      <c r="G37" s="28"/>
      <c r="H37" s="29"/>
      <c r="I37" s="29"/>
      <c r="J37" s="29"/>
      <c r="K37" s="29"/>
      <c r="L37" s="29"/>
      <c r="M37" s="29"/>
      <c r="N37" s="29"/>
      <c r="O37" s="29"/>
    </row>
    <row r="38" spans="5:15" x14ac:dyDescent="0.45">
      <c r="E38" s="36"/>
      <c r="G38" s="28"/>
      <c r="H38" s="29"/>
      <c r="I38" s="29"/>
      <c r="J38" s="29"/>
      <c r="K38" s="29"/>
      <c r="L38" s="29"/>
      <c r="M38" s="29"/>
      <c r="N38" s="29"/>
      <c r="O38" s="29"/>
    </row>
    <row r="39" spans="5:15" x14ac:dyDescent="0.45">
      <c r="E39" s="36"/>
      <c r="G39" s="28"/>
      <c r="H39" s="29"/>
      <c r="I39" s="29"/>
      <c r="J39" s="29"/>
      <c r="K39" s="29"/>
      <c r="L39" s="29"/>
      <c r="M39" s="29"/>
      <c r="N39" s="29"/>
      <c r="O39" s="29"/>
    </row>
    <row r="40" spans="5:15" x14ac:dyDescent="0.45">
      <c r="E40" s="36"/>
      <c r="G40" s="28"/>
      <c r="H40" s="29"/>
      <c r="I40" s="29"/>
      <c r="J40" s="29"/>
      <c r="K40" s="29"/>
      <c r="L40" s="29"/>
      <c r="M40" s="29"/>
      <c r="N40" s="29"/>
      <c r="O40" s="29"/>
    </row>
    <row r="41" spans="5:15" x14ac:dyDescent="0.45">
      <c r="G41" s="35"/>
      <c r="J41" s="28"/>
      <c r="K41" s="29"/>
      <c r="L41" s="29"/>
      <c r="M41" s="29"/>
      <c r="N41" s="29"/>
      <c r="O41" s="29"/>
    </row>
    <row r="42" spans="5:15" x14ac:dyDescent="0.45">
      <c r="G42" s="35"/>
      <c r="J42" s="28"/>
      <c r="K42" s="29"/>
      <c r="L42" s="29"/>
      <c r="M42" s="29"/>
      <c r="N42" s="29"/>
      <c r="O42" s="29"/>
    </row>
    <row r="43" spans="5:15" x14ac:dyDescent="0.45">
      <c r="G43" s="35"/>
      <c r="J43" s="28"/>
      <c r="K43" s="29"/>
      <c r="L43" s="29"/>
      <c r="M43" s="29"/>
      <c r="N43" s="29"/>
      <c r="O43" s="29"/>
    </row>
    <row r="44" spans="5:15" x14ac:dyDescent="0.45">
      <c r="G44" s="36"/>
      <c r="I44" s="35"/>
      <c r="J44" s="28"/>
      <c r="L44" s="28"/>
      <c r="M44" s="29"/>
      <c r="N44" s="29"/>
      <c r="O44" s="29"/>
    </row>
    <row r="45" spans="5:15" x14ac:dyDescent="0.45">
      <c r="G45" s="36"/>
      <c r="I45" s="35"/>
      <c r="J45" s="28"/>
      <c r="L45" s="28"/>
      <c r="M45" s="29"/>
      <c r="N45" s="29"/>
      <c r="O45" s="29"/>
    </row>
    <row r="46" spans="5:15" x14ac:dyDescent="0.45">
      <c r="G46" s="36"/>
      <c r="I46" s="35"/>
      <c r="J46" s="28"/>
      <c r="L46" s="28"/>
      <c r="M46" s="29"/>
      <c r="N46" s="29"/>
      <c r="O46" s="29"/>
    </row>
    <row r="47" spans="5:15" x14ac:dyDescent="0.45">
      <c r="G47" s="36"/>
      <c r="I47" s="35"/>
      <c r="J47" s="28"/>
      <c r="L47" s="28"/>
      <c r="M47" s="29"/>
      <c r="N47" s="29"/>
      <c r="O47" s="29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1" manualBreakCount="1">
    <brk id="1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view="pageBreakPreview" zoomScaleSheetLayoutView="100" workbookViewId="0">
      <pane ySplit="7" topLeftCell="A8" activePane="bottomLeft" state="frozen"/>
      <selection pane="bottomLeft" activeCell="I9" sqref="I9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5" t="str">
        <f>'เฉพาะเจาะจง เม.ย.2566'!A1:L1</f>
        <v>สรุปผลการดำเนินการจัดซื้อจัดจ้างในรอบเดือน เมษายน พ.ศ.2566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tr">
        <f>'เฉพาะเจาะจง เม.ย.2566'!A2:L2</f>
        <v>สำนักงานประปาสาขาสุวรรณภูมิ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tr">
        <f>'เฉพาะเจาะจง เม.ย.2566'!A3:L3</f>
        <v>วันที่ 2 พฤษภาคม 2566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58" t="s">
        <v>1</v>
      </c>
      <c r="B5" s="58" t="s">
        <v>5</v>
      </c>
      <c r="C5" s="59" t="s">
        <v>14</v>
      </c>
      <c r="D5" s="5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21" customHeight="1" x14ac:dyDescent="0.2">
      <c r="A6" s="58"/>
      <c r="B6" s="58"/>
      <c r="C6" s="59"/>
      <c r="D6" s="59"/>
      <c r="E6" s="58"/>
      <c r="F6" s="51" t="s">
        <v>3</v>
      </c>
      <c r="G6" s="62" t="s">
        <v>16</v>
      </c>
      <c r="H6" s="51" t="s">
        <v>4</v>
      </c>
      <c r="I6" s="53" t="s">
        <v>19</v>
      </c>
      <c r="J6" s="53" t="s">
        <v>17</v>
      </c>
      <c r="K6" s="58"/>
      <c r="L6" s="58"/>
      <c r="M6" s="8"/>
      <c r="N6" s="8"/>
      <c r="O6" s="8"/>
    </row>
    <row r="7" spans="1:15" s="9" customFormat="1" ht="99" customHeight="1" x14ac:dyDescent="0.2">
      <c r="A7" s="58"/>
      <c r="B7" s="58"/>
      <c r="C7" s="59"/>
      <c r="D7" s="59"/>
      <c r="E7" s="58"/>
      <c r="F7" s="61"/>
      <c r="G7" s="63"/>
      <c r="H7" s="52"/>
      <c r="I7" s="54"/>
      <c r="J7" s="54"/>
      <c r="K7" s="58"/>
      <c r="L7" s="58"/>
      <c r="M7" s="8"/>
      <c r="N7" s="8"/>
      <c r="O7" s="8"/>
    </row>
    <row r="8" spans="1:15" s="10" customFormat="1" ht="222.75" customHeight="1" x14ac:dyDescent="0.2">
      <c r="A8" s="13">
        <v>1</v>
      </c>
      <c r="B8" s="14" t="s">
        <v>45</v>
      </c>
      <c r="C8" s="15">
        <v>805200</v>
      </c>
      <c r="D8" s="15">
        <v>861564</v>
      </c>
      <c r="E8" s="43" t="s">
        <v>24</v>
      </c>
      <c r="F8" s="43" t="s">
        <v>46</v>
      </c>
      <c r="G8" s="15">
        <v>861564</v>
      </c>
      <c r="H8" s="43" t="str">
        <f>F8</f>
        <v>บจก.ลีดเดอร์ปั๊ม
แมชชีนเนอรี่</v>
      </c>
      <c r="I8" s="15">
        <f t="shared" ref="I8" si="0">(J8*100)/107</f>
        <v>805200</v>
      </c>
      <c r="J8" s="15">
        <f t="shared" ref="J8" si="1">G8</f>
        <v>861564</v>
      </c>
      <c r="K8" s="13" t="s">
        <v>10</v>
      </c>
      <c r="L8" s="27" t="s">
        <v>44</v>
      </c>
    </row>
    <row r="9" spans="1:15" s="10" customFormat="1" ht="48.75" customHeight="1" x14ac:dyDescent="0.2">
      <c r="A9" s="40"/>
      <c r="B9" s="19"/>
      <c r="C9" s="20"/>
      <c r="D9" s="20"/>
      <c r="E9" s="41"/>
      <c r="F9" s="41"/>
      <c r="G9" s="20"/>
      <c r="H9" s="41"/>
      <c r="I9" s="22">
        <f>SUM(I8:I8)</f>
        <v>805200</v>
      </c>
      <c r="J9" s="22">
        <f>SUM(J8:J8)</f>
        <v>861564</v>
      </c>
      <c r="K9" s="41"/>
      <c r="L9" s="42"/>
    </row>
    <row r="10" spans="1:15" s="3" customFormat="1" ht="36" x14ac:dyDescent="0.55000000000000004">
      <c r="A10" s="18"/>
      <c r="B10" s="12" t="s">
        <v>79</v>
      </c>
      <c r="C10" s="24"/>
      <c r="D10" s="20"/>
      <c r="E10" s="18"/>
      <c r="F10" s="12"/>
      <c r="G10" s="21"/>
      <c r="H10" s="12"/>
      <c r="I10" s="12"/>
      <c r="J10" s="25"/>
      <c r="K10" s="12"/>
      <c r="L10" s="23"/>
    </row>
    <row r="11" spans="1:15" s="3" customFormat="1" ht="17.25" customHeight="1" x14ac:dyDescent="0.55000000000000004">
      <c r="A11" s="18"/>
      <c r="B11" s="12"/>
      <c r="C11" s="12"/>
      <c r="D11" s="26"/>
      <c r="E11" s="18"/>
      <c r="F11" s="12"/>
      <c r="G11" s="21"/>
      <c r="H11" s="12"/>
      <c r="I11" s="12"/>
      <c r="K11" s="12"/>
      <c r="L11" s="23"/>
    </row>
    <row r="12" spans="1:15" s="3" customFormat="1" ht="36" x14ac:dyDescent="0.55000000000000004">
      <c r="A12" s="18"/>
      <c r="B12" s="12"/>
      <c r="C12" s="18" t="s">
        <v>13</v>
      </c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57" customHeight="1" x14ac:dyDescent="0.55000000000000004">
      <c r="A13" s="18"/>
      <c r="B13" s="12"/>
      <c r="C13" s="12"/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38.25" customHeight="1" x14ac:dyDescent="0.55000000000000004">
      <c r="A14" s="18"/>
      <c r="B14" s="12"/>
      <c r="C14" s="18" t="s">
        <v>20</v>
      </c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8.25" customHeight="1" x14ac:dyDescent="0.55000000000000004">
      <c r="A15" s="18"/>
      <c r="B15" s="12"/>
      <c r="C15" s="18" t="s">
        <v>31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28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rintOptions horizontalCentered="1"/>
  <pageMargins left="0.19685039370078741" right="0.19685039370078741" top="0.26" bottom="0.3" header="0.25" footer="0.16"/>
  <pageSetup paperSize="9" scale="38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="40" zoomScaleSheetLayoutView="40" workbookViewId="0">
      <pane ySplit="7" topLeftCell="A9" activePane="bottomLeft" state="frozen"/>
      <selection pane="bottomLeft" activeCell="B15" sqref="B15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5" t="str">
        <f>'ประกวด เม.ย.2566'!A1:L1</f>
        <v>สรุปผลการดำเนินการจัดซื้อจัดจ้างในรอบเดือน เมษายน พ.ศ.2566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tr">
        <f>'ประกวด เม.ย.2566'!A2:L2</f>
        <v>สำนักงานประปาสาขาสุวรรณภูมิ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tr">
        <f>'ประกวด เม.ย.2566'!A3:L3</f>
        <v>วันที่ 2 พฤษภาคม 2566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58" t="s">
        <v>1</v>
      </c>
      <c r="B5" s="58" t="s">
        <v>5</v>
      </c>
      <c r="C5" s="59" t="s">
        <v>14</v>
      </c>
      <c r="D5" s="5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57.75" customHeight="1" x14ac:dyDescent="0.2">
      <c r="A6" s="58"/>
      <c r="B6" s="58"/>
      <c r="C6" s="59"/>
      <c r="D6" s="59"/>
      <c r="E6" s="58"/>
      <c r="F6" s="51" t="s">
        <v>3</v>
      </c>
      <c r="G6" s="62" t="s">
        <v>16</v>
      </c>
      <c r="H6" s="51" t="s">
        <v>4</v>
      </c>
      <c r="I6" s="53" t="s">
        <v>25</v>
      </c>
      <c r="J6" s="53" t="s">
        <v>26</v>
      </c>
      <c r="K6" s="58"/>
      <c r="L6" s="58"/>
      <c r="M6" s="8"/>
      <c r="N6" s="8"/>
      <c r="O6" s="8"/>
    </row>
    <row r="7" spans="1:15" s="9" customFormat="1" ht="81.75" customHeight="1" x14ac:dyDescent="0.2">
      <c r="A7" s="58"/>
      <c r="B7" s="58"/>
      <c r="C7" s="59"/>
      <c r="D7" s="59"/>
      <c r="E7" s="58"/>
      <c r="F7" s="61"/>
      <c r="G7" s="63"/>
      <c r="H7" s="52"/>
      <c r="I7" s="54"/>
      <c r="J7" s="54"/>
      <c r="K7" s="58"/>
      <c r="L7" s="58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35</v>
      </c>
      <c r="C8" s="15">
        <v>2458540.19</v>
      </c>
      <c r="D8" s="15">
        <v>2630638</v>
      </c>
      <c r="E8" s="13" t="s">
        <v>22</v>
      </c>
      <c r="F8" s="39" t="s">
        <v>36</v>
      </c>
      <c r="G8" s="38">
        <v>2567855</v>
      </c>
      <c r="H8" s="17" t="str">
        <f>F8</f>
        <v>บจก.เกตุทรัพย์สมบูรณ์</v>
      </c>
      <c r="I8" s="15">
        <f t="shared" ref="I8" si="0">(J8*100)/107</f>
        <v>2399864.4859813084</v>
      </c>
      <c r="J8" s="38">
        <f t="shared" ref="J8" si="1">G8</f>
        <v>2567855</v>
      </c>
      <c r="K8" s="13" t="s">
        <v>10</v>
      </c>
      <c r="L8" s="16" t="s">
        <v>37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38</v>
      </c>
      <c r="C9" s="15">
        <v>2608535.5099999998</v>
      </c>
      <c r="D9" s="15">
        <v>2791133</v>
      </c>
      <c r="E9" s="13" t="s">
        <v>22</v>
      </c>
      <c r="F9" s="50" t="s">
        <v>39</v>
      </c>
      <c r="G9" s="38">
        <v>1951000</v>
      </c>
      <c r="H9" s="50" t="str">
        <f>F9</f>
        <v>บจก.วงศ์เพชร ก่อสร้าง</v>
      </c>
      <c r="I9" s="15">
        <f t="shared" ref="I9" si="2">(J9*100)/107</f>
        <v>1823364.4859813084</v>
      </c>
      <c r="J9" s="38">
        <f t="shared" ref="J9" si="3">G9</f>
        <v>1951000</v>
      </c>
      <c r="K9" s="13" t="s">
        <v>10</v>
      </c>
      <c r="L9" s="16" t="s">
        <v>40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4223228.9719626168</v>
      </c>
      <c r="J10" s="22">
        <f>SUM(J8:J9)</f>
        <v>4518855</v>
      </c>
      <c r="K10" s="12"/>
      <c r="L10" s="23"/>
    </row>
    <row r="11" spans="1:15" s="3" customFormat="1" ht="36" x14ac:dyDescent="0.55000000000000004">
      <c r="A11" s="18"/>
      <c r="B11" s="12" t="s">
        <v>41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27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เม.ย.2566</vt:lpstr>
      <vt:lpstr>ประกวด เม.ย.2566</vt:lpstr>
      <vt:lpstr>คัดเลือก มี.ค.2566</vt:lpstr>
      <vt:lpstr>'คัดเลือก มี.ค.2566'!Print_Area</vt:lpstr>
      <vt:lpstr>'เฉพาะเจาะจง เม.ย.2566'!Print_Area</vt:lpstr>
      <vt:lpstr>'ประกวด เม.ย.2566'!Print_Area</vt:lpstr>
      <vt:lpstr>'คัดเลือก มี.ค.2566'!Print_Titles</vt:lpstr>
      <vt:lpstr>'เฉพาะเจาะจง เม.ย.2566'!Print_Titles</vt:lpstr>
      <vt:lpstr>'ประกวด เม.ย.2566'!Print_Titles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2023-05-02T10:04:28Z</cp:lastPrinted>
  <dcterms:created xsi:type="dcterms:W3CDTF">2015-10-28T04:52:24Z</dcterms:created>
  <dcterms:modified xsi:type="dcterms:W3CDTF">2023-05-10T08:23:05Z</dcterms:modified>
</cp:coreProperties>
</file>