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พ.ค.66\"/>
    </mc:Choice>
  </mc:AlternateContent>
  <xr:revisionPtr revIDLastSave="0" documentId="8_{3D7FDEC3-BED3-459C-9C20-F8108AE46EE4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เฉพาะเจาะจง พ.ค.2566" sheetId="1" r:id="rId1"/>
    <sheet name="ประกวด พ.ค.2566" sheetId="2" r:id="rId2"/>
    <sheet name="คัดเลือก มี.ค.2566" sheetId="3" r:id="rId3"/>
  </sheets>
  <definedNames>
    <definedName name="_xlnm.Print_Area" localSheetId="2">'คัดเลือก มี.ค.2566'!$A$1:$L$17</definedName>
    <definedName name="_xlnm.Print_Area" localSheetId="0">'เฉพาะเจาะจง พ.ค.2566'!$A$1:$K$35</definedName>
    <definedName name="_xlnm.Print_Area" localSheetId="1">'ประกวด พ.ค.2566'!$A$1:$K$18</definedName>
    <definedName name="_xlnm.Print_Titles" localSheetId="2">'คัดเลือก มี.ค.2566'!$1:$7</definedName>
    <definedName name="_xlnm.Print_Titles" localSheetId="0">'เฉพาะเจาะจง พ.ค.2566'!$1:$7</definedName>
    <definedName name="_xlnm.Print_Titles" localSheetId="1">'ประกวด พ.ค.2566'!$1:$7</definedName>
  </definedNames>
  <calcPr calcId="191029"/>
</workbook>
</file>

<file path=xl/calcChain.xml><?xml version="1.0" encoding="utf-8"?>
<calcChain xmlns="http://schemas.openxmlformats.org/spreadsheetml/2006/main">
  <c r="J10" i="2" l="1"/>
  <c r="I10" i="2" s="1"/>
  <c r="H10" i="2"/>
  <c r="J27" i="1" l="1"/>
  <c r="I27" i="1" s="1"/>
  <c r="H27" i="1"/>
  <c r="H9" i="2"/>
  <c r="J9" i="2"/>
  <c r="I9" i="2" s="1"/>
  <c r="J9" i="3"/>
  <c r="I9" i="3" s="1"/>
  <c r="H9" i="3"/>
  <c r="J26" i="1"/>
  <c r="I26" i="1" s="1"/>
  <c r="H26" i="1"/>
  <c r="J25" i="1"/>
  <c r="I25" i="1"/>
  <c r="H25" i="1"/>
  <c r="J24" i="1"/>
  <c r="I24" i="1"/>
  <c r="H24" i="1"/>
  <c r="J23" i="1"/>
  <c r="I23" i="1" s="1"/>
  <c r="H23" i="1"/>
  <c r="J22" i="1"/>
  <c r="I22" i="1" s="1"/>
  <c r="H22" i="1"/>
  <c r="J21" i="1"/>
  <c r="I21" i="1" s="1"/>
  <c r="H21" i="1"/>
  <c r="J20" i="1"/>
  <c r="I20" i="1" s="1"/>
  <c r="H20" i="1"/>
  <c r="J19" i="1" l="1"/>
  <c r="I19" i="1" s="1"/>
  <c r="H19" i="1"/>
  <c r="J18" i="1"/>
  <c r="I18" i="1" s="1"/>
  <c r="H18" i="1"/>
  <c r="J17" i="1"/>
  <c r="H17" i="1"/>
  <c r="I17" i="1" l="1"/>
  <c r="J16" i="1"/>
  <c r="H16" i="1"/>
  <c r="I16" i="1" l="1"/>
  <c r="J15" i="1"/>
  <c r="I15" i="1" s="1"/>
  <c r="H15" i="1"/>
  <c r="J14" i="1" l="1"/>
  <c r="I14" i="1" s="1"/>
  <c r="H14" i="1"/>
  <c r="J13" i="1"/>
  <c r="I13" i="1" s="1"/>
  <c r="H13" i="1"/>
  <c r="J8" i="1"/>
  <c r="I8" i="1"/>
  <c r="H8" i="1"/>
  <c r="H9" i="1"/>
  <c r="J9" i="1"/>
  <c r="I9" i="1" s="1"/>
  <c r="J8" i="2" l="1"/>
  <c r="J11" i="2" s="1"/>
  <c r="H8" i="2"/>
  <c r="I8" i="2" l="1"/>
  <c r="I11" i="2" s="1"/>
  <c r="A2" i="2"/>
  <c r="J12" i="1" l="1"/>
  <c r="I12" i="1" s="1"/>
  <c r="H12" i="1"/>
  <c r="A3" i="2" l="1"/>
  <c r="A3" i="3" s="1"/>
  <c r="A2" i="3"/>
  <c r="A1" i="2"/>
  <c r="A1" i="3" s="1"/>
  <c r="H10" i="1" l="1"/>
  <c r="H11" i="1"/>
  <c r="J11" i="1" l="1"/>
  <c r="I11" i="1" s="1"/>
  <c r="J8" i="3" l="1"/>
  <c r="J10" i="3" s="1"/>
  <c r="H8" i="3"/>
  <c r="J10" i="1" l="1"/>
  <c r="J28" i="1" s="1"/>
  <c r="I8" i="3"/>
  <c r="I10" i="3" s="1"/>
  <c r="I10" i="1" l="1"/>
  <c r="I28" i="1" s="1"/>
</calcChain>
</file>

<file path=xl/sharedStrings.xml><?xml version="1.0" encoding="utf-8"?>
<sst xmlns="http://schemas.openxmlformats.org/spreadsheetml/2006/main" count="187" uniqueCount="103">
  <si>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</si>
  <si>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</si>
  <si>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</si>
  <si>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</si>
  <si>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</si>
  <si>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</si>
  <si>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</si>
  <si>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</si>
  <si>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</si>
  <si>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</si>
  <si>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</si>
  <si>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</si>
  <si>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</si>
  <si>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</si>
  <si>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</si>
  <si>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</si>
  <si>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</si>
  <si>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</si>
  <si>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</si>
  <si>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</si>
  <si>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</si>
  <si>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</si>
  <si>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</si>
  <si>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</si>
  <si>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</si>
  <si>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</si>
  <si>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</si>
  <si>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</si>
  <si>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สจพ.กธบ.สสสภ.</t>
  </si>
  <si>
    <t>หจก.ปิยชาติ คอนสตรัคชั่น</t>
  </si>
  <si>
    <t>บจก.เอสดี.วอเตอร์</t>
  </si>
  <si>
    <t>นักบัญชี 4</t>
  </si>
  <si>
    <t>หจก.ยมนี ก่อสร้าง</t>
  </si>
  <si>
    <t>หจก.เพชรธนพัทธ์ วิศวกรรม</t>
  </si>
  <si>
    <t>หจก.ชลณัฏฐ์ การช่าง</t>
  </si>
  <si>
    <t>บจก.บุญพิศลย์การช่าง</t>
  </si>
  <si>
    <t>งานก่อสร้างวางท่อประปาและงานที่เกี่ยวข้อง งานวางท่อประปาภาครัฐ ย้ายแนวท่อประปา บริเวณถนนเฉลิมพระเกียรติ หมู่ที่ 2, 3 ตำบลหนองปรือ อำเภอบางพลี จังหวัดสมุทรปราการ พื้นที่สำนักงานประปาสาขาสุวรรณภูมิ</t>
  </si>
  <si>
    <t>บจก.เกตุทรัพย์สมบูรณ์</t>
  </si>
  <si>
    <t>เลขที่ สสสภ.(ขร)จล.01/2566  
ลงวันที่ 24/3/2566</t>
  </si>
  <si>
    <t>งานก่อสร้างวางท่อประปาและงานที่เกี่ยวข้อง เพื่อปรับปรุงกำลังน้ำร่วม อบต.บางพลีใหญ่ บริเวณซอยกิ่งแก้ว 21 แยกขวา หมู่ที่ 15 ตำบลบางพลีใหญ่ อำเภอบางพลี จังหวัดสมุทรปราการ พื้นที่สำนักงานประปาสาขาสุวรรณภูมิ</t>
  </si>
  <si>
    <t>บจก.วงศ์เพชร ก่อสร้าง</t>
  </si>
  <si>
    <t>เลขที่ สสสภ.(ป)จล.04/2566  
ลงวันที่ 30/3/2566</t>
  </si>
  <si>
    <t>หมายเหตุ รายการที่ 1-20 เป็นราคาที่รวม VAT</t>
  </si>
  <si>
    <t>หมายเหตุ รายการที่ 1-2  เป็นราคาที่รวม VAT</t>
  </si>
  <si>
    <t>สรุปผลการดำเนินการจัดซื้อจัดจ้างในรอบเดือน พฤษภาคม พ.ศ.2566</t>
  </si>
  <si>
    <t>วันที่ 1 มิถุนายน 2566</t>
  </si>
  <si>
    <t xml:space="preserve">งานก่อสร้างวางท่อประปาและงานที่เกี่ยวข้อง งานวางท่อประปาเอกชน โครงการ PLENO TOWN ลาดกระบัง - ฉลองกรุง เฟส 1 แขวงลำปลาทิว เขตลาดกระบัง กรุงเทพมหานคร พื้นที่สำนักงานประปาสาขาสุวรรณภูมิ </t>
  </si>
  <si>
    <t>หจก.เอ.เจ.แอสไปร์</t>
  </si>
  <si>
    <t>เลขที่ 
สสสภ.(ขอ)จล.55/2566
ลงวันที่ 
2/5/2566</t>
  </si>
  <si>
    <t>งานก่อสร้างวางท่อประปาและงานที่เกี่ยวข้อง งานวางท่อประปาเอกชน โครงการ CHAIYAPRUEK Bangna Km.13 เฟส 1.1 ตำบลบางพลีใหญ่ อำเภอบางพลี จังหวัดสมุทรปราการ พื้นที่สำนักงานประปาสาขาสุวรรณภูมิ</t>
  </si>
  <si>
    <t>หจก.อานนท์การช่าง</t>
  </si>
  <si>
    <t>เลขที่ 
สสสภ.(ขอ)จล.83/2566
ลงวันที่ 
2/5/2566</t>
  </si>
  <si>
    <t>งานก่อสร้างวางท่อประปาและงานที่เกี่ยวข้อง งานวางท่อประปาเอกชน โครงการ The Extenso ลาดกระบัง เฟส 1.0 แขวงขุมทอง เขตลาดกระบัง กรุงเทพมหานคร พื้นที่สำนักงานประปาสาขาสุวรรณภูมิ</t>
  </si>
  <si>
    <t>เลขที่ 
สสสภ.(ขอ)จล.86/2566
ลงวันที่ 
2/5/2566</t>
  </si>
  <si>
    <t xml:space="preserve">งานก่อสร้างวางท่อประปาและงานที่เกี่ยวข้อง งานวางท่อประปาเอกชน โครงการ PLENO TOWN ลาดกระบัง - ฉลองกรุง เฟส 2 แขวงลำปลาทิว เขตลาดกระบัง กรุงเทพมหานคร พื้นที่สำนักงานประปาสาขาสุวรรณภูมิ </t>
  </si>
  <si>
    <t>หจก.สายทิพย์ ยูทิลิตี้</t>
  </si>
  <si>
    <t>เลขที่ 
สสสภ.(ขอ)จล.85/2566
ลงวันที่ 
10/5/2566</t>
  </si>
  <si>
    <t>งานก่อสร้างวางท่อประปาและงานที่เกี่ยวข้อง งานวางท่อประปาเอกชน โครงการ วิรัณยา บางนา-สุวรรณภูมิ เฟส2.0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</si>
  <si>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สสสภ.(ขอ)จล.87/2566
ลงวันที่ 
11/5/2566</t>
  </si>
  <si>
    <t>ซื้ออุปกรณ์ไฟฟ้า (หลอดไฟ LED) จำนวน 2 รายการ</t>
  </si>
  <si>
    <t>หจก.ธาราเอ็นจิเนียริ่ง</t>
  </si>
  <si>
    <t>เลขที่ 
3300059453
ลงวันที่ 
11/5/2566</t>
  </si>
  <si>
    <t>งานก่อสร้างวางท่อประปาและงานที่เกี่ยวข้อง งานวางท่อประปาเอกชน พื้นที่สำนักงานประปาสาขาสุวรรณภูมิ จำนวน 1งาน 2เส้นทาง 1.โครงการ Centro บางนา (เมกกะ) เฟส7 ตำบลบางแก้ว อำเภอบางพลี จังหวัดสมุทรปราการ 2.โครงการ เพอร์เฟค พาร์ค บางนา เฟส7 ตำบลบางเสาธง อำเภอบางเสาธง จังหวัดสมุทรปราการ</t>
  </si>
  <si>
    <t>เลขที่ 
สสสภ.(ขอ)จล.82/2566
ลงวันที่ 
12/5/2566</t>
  </si>
  <si>
    <t>งานก่อสร้างวางท่อประปาและงานที่เกี่ยวข้อง งานวางท่อประปาเอกชน โครงการ ไลโอ อ่อนนุช-สุวรรณภูมิ (4) เฟส 2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</si>
  <si>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สสสภ.(ขอ)จล.84/2566
ลงวันที่ 
12/5/2566</t>
  </si>
  <si>
    <t>งานก่อสร้างวางท่อประปาและงานที่เกี่ยวข้อง งานวางท่อประปาเอกชน โครงการ โมดิ วิลล่า บางนา 2 เฟส 2 ตำบลบางเสาธง อำเภอบางเสาธง จังหวัดสมุทรปราการ พื้นที่สำนักงานประปาสาขาสุวรรณภูมิ</t>
  </si>
  <si>
    <t>เลขที่ 
สสสภ.(ขอ)จล.79/2566
ลงวันที่ 
12/5/2566</t>
  </si>
  <si>
    <t>งานก่อสร้างวางท่อประปาและงานที่เกี่ยวข้อง งานย้ายหัวดับเพลิง บริเวณท้ายซอยยิ้มแย้ม หมู่ที่ 10 ตำบลบางโฉลง อำเภอบางพลี จังหวัดสมุทรปราการ พื้นที่สำนักงานประปาสาขาสุวรรณภูมิ</t>
  </si>
  <si>
    <t>เลขที่ 
สสสภ.จท.08/2566
ลงวันที่ 
12/5/2566</t>
  </si>
  <si>
    <t>งานก่อสร้างวางท่อประปาและงานที่เกี่ยวข้อง งานวางท่อประปาเอกชน โครงการ นิรันดร์ซิตี้ เฟส2 ตำบลหนองปรือ อำเภอบางพลี จังหวัดสมุทรปราการ พื้นที่สำนักงานประปาสาขาสุวรรณภูมิ</t>
  </si>
  <si>
    <t>เลขที่ 
สสสภ.(ขอ)จล.73/2566
ลงวันที่ 
12/5/2566</t>
  </si>
  <si>
    <t>งานก่อสร้างวางท่อประปาและงานที่เกี่ยวข้อง งานวางท่อประปาเอกชน โครงการชวนชื่นไพร์มวิลเลจบางนา เฟส 9 ตำบลบางบ่อ อำเภอบางบ่อ และย้ายแนวท่อประปา โครงการ Pleno บางนา-อ่อนนุช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</si>
  <si>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สสสภ.(ขอ)จล.90/2566
ลงวันที่ 
12/5/2566</t>
  </si>
  <si>
    <t>เลขที่ 
สสสภ.(ขร)จล.02/2566
ลงวันที่ 
15/5/2566</t>
  </si>
  <si>
    <t>งานก่อสร้างวางท่อประปาและงานที่เกี่ยวข้อง งานวางท่อขยายเขตจำหน่ายน้ำ บริเวณซอยขุมทอง-ลำต้อยติ่ง 1 (สุขหยวก) ถนนขุมทอง-ลำต้อยติ่ง แขวงขุมทอง เขตลาดกระบัง กรุงเทพมหานคร พื้นที่สำนักงานประปาสาขาสุวรรณภูมิ</t>
  </si>
  <si>
    <t>เลขที่ 
สสสภ.(ข)จล.02/2566
ลงวันที่ 
15/5/2566</t>
  </si>
  <si>
    <t>งานก่อสร้างวางท่อประปาและงานที่เกี่ยวข้อง งานวางท่อประปาเอกชน โครงการ วิรัณยา บางนา-สุวรรณภูมิ เฟส 3.0 ตำบลราชาเทวะ อำเภอบางพลี จังหวัดสมุทรปราการ พื้นที่สำนักงานประปาสาขาสุวรรณภูมิ</t>
  </si>
  <si>
    <t>หจก.มารวยสุทธิ</t>
  </si>
  <si>
    <t>เลขที่ 
สสสภ.(ขอ)จล.95/2566
ลงวันที่ 
19/5/2566</t>
  </si>
  <si>
    <t>งานก่อสร้างวางท่อประปาและงานที่เกี่ยวข้อง งานวางท่อประปาเอกชนและติดตั้งหัวดับเพลิง โครงการบ้านลลิล 
เดอะเพรสทีจ อ่อนนุช-สุวรรณภูมิ (วัดศรีวารี) เฟส 0.1 ตำบลบางโฉลง อำเภอบางพลี และบริเวณ บริษัท นิรู เจมส์ จำกัด 499/10 หมู่ที่ 13 ซอยกิ่งแก้ว 25/1 ถนนกิ่งแก้ว ตำบลราชาเทวะ อำเภอบางพลี จังหวัดสมุทรปราการ พื้นที่สำนักงานประปาสาขาสุวรรณภูมิ</t>
  </si>
  <si>
    <t>เลขที่ 
สสสภ.(ขอ)จล.88/2566
ลงวันที่ 
22/5/2566</t>
  </si>
  <si>
    <t>งานก่อสร้างวางท่อประปาและงานที่เกี่ยวข้อง งานวางท่อประปาเอกชน โครงการ เพอร์เฟคพาร์ค กรุงเทพกรีฑา-รามคำแหง เฟส 5 แขวงคลองสองต้นนุ่น เขตลาดกระบัง จังหวัดกรุงเทพมหานคร พื้นที่สำนักงานประปาสาขา
สุวรรณภูมิ</t>
  </si>
  <si>
    <t>เลขที่ 
สสสภ.(ขอ)จล.96-2566
ลงวันที่ 
22/5/2566</t>
  </si>
  <si>
    <t>งานก่อสร้างวางท่อประปาและงานที่เกี่ยวข้อง งานวางท่อประปาเอกชน โครงการ โฉนดเลขที่ 65549, 65550, 65551, 65552 แขวงคลองสองต้นนุ่น เขตลาดกระบัง จังหวัดกรุงเทพมหานคร พื้นที่สำนักงานประปาสาขาสุวรรณภูมิ</t>
  </si>
  <si>
    <t>หจก.อินแอนด์ออนเซอร์วิส</t>
  </si>
  <si>
    <t>เลขที่ 
สสสภ.(ขอ)จล.94/2566
ลงวันที่ 
23/5/2566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</si>
  <si>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THE CONNECT บางนา-วงแหวน CN56 เฟส 4.0 ตำบลราชาเทวะ อำเภอบางพลี 2. โครงการ โมดิ วิลล่า ทาวน์โฮม บางนา เฟส 12.0 ตำบลบางเสาธง จังหวัดสมุทรปราการ พื้นที่สำนักงานประปาสาขาสุวรรณภูมิ</t>
  </si>
  <si>
    <t>เลขที่ 
สสสภ.(ขอ)จล.89/2566
ลงวันที่ 
23/5/2566</t>
  </si>
  <si>
    <t>งานก่อสร้างวางท่อประปาและงานที่เกี่ยวข้อง งานวางท่อประปาเอกชน จำนวน 1 งาน 2 เส้นทาง 1. โครงการ โคโม่ เบียงก้า2 บางนา เฟส 9 ตำบลบางพลีใหญ่ อำเภอบางพลี จังหวัดสมุทรปราการ 2. โครงการ สราญสิริ ศรีวารี-
สุวรรณภูมิ เฟส 10 ตำบลศีรษะจรเข้น้อย อำเภอบางเสาธง จังหวัดสมุทรปราการ พื้นที่สำนักงานประปาสาขาสุวรรณภูมิ</t>
  </si>
  <si>
    <t>หจก.นาดา วิศวกรรม</t>
  </si>
  <si>
    <t>เลขที่ 
สสสภ.(ขอ)จล.93/2566
ลงวันที่ 
24/5/2566</t>
  </si>
  <si>
    <t>งานก่อสร้างวางท่อประปาและงานที่เกี่ยวข้อง งานวางท่อขยายเขตจำหน่ายน้ำ บริเวณซอยแยกสายเมนเข้าบ้านคลองบัวเกราะฝั่งขวา ซอย 1 หมู่ที่ 9 ตำบลราชาเทวะ อำเภอบางพลี จังหวัดสมุทรปราการ พื้นที่สำนักงานประปาสาขาสุวรรณภูมิ</t>
  </si>
  <si>
    <t>บจก.เจริญพาณิชย์การช่าง</t>
  </si>
  <si>
    <t>เลขที่ 
สสสภ.(ข)จล.03-2566
ลงวันที่ 
25/5/2566</t>
  </si>
  <si>
    <t>งานจ้างเหมาบริการทำกันซึมในปล่องลิฟต์</t>
  </si>
  <si>
    <t>บจก.เอเซียน เอเลเวเตอร์</t>
  </si>
  <si>
    <t>เลขที่ 
3300059695
ลงวันที่ 
29/5/2566</t>
  </si>
  <si>
    <t>งานก่อสร้างวางท่อประปาและงานที่เกี่ยวข้อง งานวางท่อประปาเอกชน โครงการ CHAIYAPRUEK Bangna Km.13 เฟส 1.2 ตำบลบางพลีใหญ่ อำเภอบางพลี จังหวัดสมุทรปราการ พื้นที่สำนักงานประปาสาขาสุวรรณภูมิ</t>
  </si>
  <si>
    <t>หจก.สุวัฒนา คอนสตรัคชั่น</t>
  </si>
  <si>
    <t>เลขที่ 
สสสภ.(ขอ)จล.92/2566
ลงวันที่ 
29/5/2566</t>
  </si>
  <si>
    <t>งานก่อสร้างวางท่อประปาและงานที่เกี่ยวข้อง งานวางท่อประปาภาครัฐ บริเวณซอยเปรมฤทัย 9 หมู่ที่ 7 และซอยจตุรโชคชัย 3/8 ฝั่งซ้ายและฝั่งขวา หมู่ที่ 3 ตำบลบางโฉลง อำเภอบางพลี จังหวัดสมุทรปราการ พื้นที่สำนักงานประปาสาขาสุวรรณภูมิ</t>
  </si>
  <si>
    <t>หมายเหตุ รายการที่ 1-3  เป็นราคาที่รวม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</si>
</sst>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3" fontId="7" fillId="0" borderId="3" xfId="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view="pageBreakPreview" zoomScale="30" zoomScaleSheetLayoutView="30" workbookViewId="0">
      <pane ySplit="7" topLeftCell="A24" activePane="bottomLeft" state="frozen"/>
      <selection pane="bottomLeft" activeCell="B32" sqref="B32"/>
    </sheetView>
  </sheetViews>
  <sheetFormatPr defaultColWidth="9.140625" defaultRowHeight="30.75" x14ac:dyDescent="0.45"/>
  <cols>
    <col min="1" max="1" width="9.5703125" style="33" customWidth="1"/>
    <col min="2" max="2" width="87" style="28" customWidth="1"/>
    <col min="3" max="3" width="30.7109375" style="28" customWidth="1"/>
    <col min="4" max="4" width="28" style="37" customWidth="1"/>
    <col min="5" max="5" width="26.140625" style="33" customWidth="1"/>
    <col min="6" max="6" width="44.85546875" style="28" customWidth="1"/>
    <col min="7" max="7" width="25.85546875" style="34" customWidth="1"/>
    <col min="8" max="8" width="45.42578125" style="28" customWidth="1"/>
    <col min="9" max="9" width="27.85546875" style="28" customWidth="1"/>
    <col min="10" max="10" width="27.85546875" style="36" customWidth="1"/>
    <col min="11" max="11" width="25.140625" style="28" customWidth="1"/>
    <col min="12" max="12" width="36" style="35" customWidth="1"/>
    <col min="13" max="15" width="9.140625" style="28"/>
    <col min="16" max="16384" width="9.140625" style="29"/>
  </cols>
  <sheetData>
    <row r="1" spans="1:15" ht="36" x14ac:dyDescent="0.55000000000000004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3"/>
    </row>
    <row r="2" spans="1:15" ht="36" x14ac:dyDescent="0.55000000000000004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3"/>
    </row>
    <row r="3" spans="1:15" ht="36" x14ac:dyDescent="0.55000000000000004">
      <c r="A3" s="60" t="s">
        <v>45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4"/>
    </row>
    <row r="4" spans="1:15" ht="36" x14ac:dyDescent="0.55000000000000004">
      <c r="A4" s="61" t="s">
        <v>11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5"/>
    </row>
    <row r="5" spans="1:15" s="31" customFormat="1" ht="35.25" customHeight="1" x14ac:dyDescent="0.2">
      <c r="A5" s="56" t="s">
        <v>1</v>
      </c>
      <c r="B5" s="56" t="s">
        <v>5</v>
      </c>
      <c r="C5" s="57" t="s">
        <v>23</v>
      </c>
      <c r="D5" s="58" t="s">
        <v>15</v>
      </c>
      <c r="E5" s="56" t="s">
        <v>6</v>
      </c>
      <c r="F5" s="56" t="s">
        <v>7</v>
      </c>
      <c r="G5" s="56"/>
      <c r="H5" s="56" t="s">
        <v>8</v>
      </c>
      <c r="I5" s="56"/>
      <c r="J5" s="56"/>
      <c r="K5" s="56" t="s">
        <v>9</v>
      </c>
      <c r="L5" s="56" t="s">
        <v>2</v>
      </c>
      <c r="M5" s="30"/>
      <c r="N5" s="30"/>
      <c r="O5" s="30"/>
    </row>
    <row r="6" spans="1:15" s="31" customFormat="1" ht="30.75" customHeight="1" x14ac:dyDescent="0.2">
      <c r="A6" s="56"/>
      <c r="B6" s="56"/>
      <c r="C6" s="57"/>
      <c r="D6" s="58"/>
      <c r="E6" s="56"/>
      <c r="F6" s="64" t="s">
        <v>3</v>
      </c>
      <c r="G6" s="66" t="s">
        <v>16</v>
      </c>
      <c r="H6" s="64" t="s">
        <v>4</v>
      </c>
      <c r="I6" s="62" t="s">
        <v>19</v>
      </c>
      <c r="J6" s="62" t="s">
        <v>17</v>
      </c>
      <c r="K6" s="56"/>
      <c r="L6" s="56"/>
      <c r="M6" s="30"/>
      <c r="N6" s="30"/>
      <c r="O6" s="30"/>
    </row>
    <row r="7" spans="1:15" s="31" customFormat="1" ht="105" customHeight="1" x14ac:dyDescent="0.2">
      <c r="A7" s="56"/>
      <c r="B7" s="56"/>
      <c r="C7" s="57"/>
      <c r="D7" s="58"/>
      <c r="E7" s="56"/>
      <c r="F7" s="65"/>
      <c r="G7" s="67"/>
      <c r="H7" s="68"/>
      <c r="I7" s="63"/>
      <c r="J7" s="63"/>
      <c r="K7" s="56"/>
      <c r="L7" s="56"/>
      <c r="M7" s="30"/>
      <c r="N7" s="30"/>
      <c r="O7" s="30"/>
    </row>
    <row r="8" spans="1:15" s="32" customFormat="1" ht="174" customHeight="1" x14ac:dyDescent="0.2">
      <c r="A8" s="13">
        <v>1</v>
      </c>
      <c r="B8" s="14" t="s">
        <v>49</v>
      </c>
      <c r="C8" s="15">
        <v>452938.32</v>
      </c>
      <c r="D8" s="15">
        <v>484644</v>
      </c>
      <c r="E8" s="13" t="s">
        <v>12</v>
      </c>
      <c r="F8" s="44" t="s">
        <v>50</v>
      </c>
      <c r="G8" s="15">
        <v>469204</v>
      </c>
      <c r="H8" s="13" t="str">
        <f t="shared" ref="H8" si="0">F8</f>
        <v>หจก.อานนท์การช่าง</v>
      </c>
      <c r="I8" s="15">
        <f>(J8*100)/107</f>
        <v>438508.41121495329</v>
      </c>
      <c r="J8" s="15">
        <f t="shared" ref="J8" si="1">G8</f>
        <v>469204</v>
      </c>
      <c r="K8" s="13" t="s">
        <v>10</v>
      </c>
      <c r="L8" s="27" t="s">
        <v>51</v>
      </c>
    </row>
    <row r="9" spans="1:15" s="32" customFormat="1" ht="243" customHeight="1" x14ac:dyDescent="0.2">
      <c r="A9" s="13">
        <v>2</v>
      </c>
      <c r="B9" s="14" t="s">
        <v>52</v>
      </c>
      <c r="C9" s="15">
        <v>430348.6</v>
      </c>
      <c r="D9" s="15">
        <v>460473</v>
      </c>
      <c r="E9" s="13" t="s">
        <v>12</v>
      </c>
      <c r="F9" s="43" t="s">
        <v>30</v>
      </c>
      <c r="G9" s="15">
        <v>446046</v>
      </c>
      <c r="H9" s="13" t="str">
        <f t="shared" ref="H9:H27" si="2">F9</f>
        <v>บจก.เอสดี.วอเตอร์</v>
      </c>
      <c r="I9" s="15">
        <f>(J9*100)/107</f>
        <v>416865.42056074768</v>
      </c>
      <c r="J9" s="15">
        <f t="shared" ref="J9:J10" si="3">G9</f>
        <v>446046</v>
      </c>
      <c r="K9" s="13" t="s">
        <v>10</v>
      </c>
      <c r="L9" s="27" t="s">
        <v>53</v>
      </c>
    </row>
    <row r="10" spans="1:15" s="32" customFormat="1" ht="184.5" customHeight="1" x14ac:dyDescent="0.2">
      <c r="A10" s="13">
        <v>3</v>
      </c>
      <c r="B10" s="14" t="s">
        <v>54</v>
      </c>
      <c r="C10" s="15">
        <v>339818.69</v>
      </c>
      <c r="D10" s="15">
        <v>363606</v>
      </c>
      <c r="E10" s="13" t="s">
        <v>12</v>
      </c>
      <c r="F10" s="43" t="s">
        <v>55</v>
      </c>
      <c r="G10" s="15">
        <v>352220</v>
      </c>
      <c r="H10" s="43" t="str">
        <f t="shared" si="2"/>
        <v>หจก.สายทิพย์ ยูทิลิตี้</v>
      </c>
      <c r="I10" s="15">
        <f t="shared" ref="I10:I27" si="4">(J10*100)/107</f>
        <v>329177.57009345794</v>
      </c>
      <c r="J10" s="15">
        <f t="shared" si="3"/>
        <v>352220</v>
      </c>
      <c r="K10" s="13" t="s">
        <v>10</v>
      </c>
      <c r="L10" s="27" t="s">
        <v>56</v>
      </c>
    </row>
    <row r="11" spans="1:15" s="32" customFormat="1" ht="190.5" customHeight="1" x14ac:dyDescent="0.2">
      <c r="A11" s="45">
        <v>4</v>
      </c>
      <c r="B11" s="14" t="s">
        <v>57</v>
      </c>
      <c r="C11" s="46">
        <v>290222.43</v>
      </c>
      <c r="D11" s="46">
        <v>310538</v>
      </c>
      <c r="E11" s="13" t="s">
        <v>12</v>
      </c>
      <c r="F11" s="43" t="s">
        <v>35</v>
      </c>
      <c r="G11" s="46">
        <v>300539</v>
      </c>
      <c r="H11" s="43" t="str">
        <f t="shared" si="2"/>
        <v>บจก.บุญพิศลย์การช่าง</v>
      </c>
      <c r="I11" s="46">
        <f t="shared" si="4"/>
        <v>280877.57009345794</v>
      </c>
      <c r="J11" s="46">
        <f t="shared" ref="J11:J27" si="5">G11</f>
        <v>300539</v>
      </c>
      <c r="K11" s="13" t="s">
        <v>10</v>
      </c>
      <c r="L11" s="27" t="s">
        <v>58</v>
      </c>
    </row>
    <row r="12" spans="1:15" s="32" customFormat="1" ht="143.25" customHeight="1" x14ac:dyDescent="0.2">
      <c r="A12" s="13">
        <v>5</v>
      </c>
      <c r="B12" s="14" t="s">
        <v>59</v>
      </c>
      <c r="C12" s="15">
        <v>12200</v>
      </c>
      <c r="D12" s="15">
        <v>13054</v>
      </c>
      <c r="E12" s="13" t="s">
        <v>12</v>
      </c>
      <c r="F12" s="50" t="s">
        <v>60</v>
      </c>
      <c r="G12" s="15">
        <v>13054</v>
      </c>
      <c r="H12" s="43" t="str">
        <f t="shared" si="2"/>
        <v>หจก.ธาราเอ็นจิเนียริ่ง</v>
      </c>
      <c r="I12" s="15">
        <f t="shared" si="4"/>
        <v>12200</v>
      </c>
      <c r="J12" s="15">
        <f t="shared" si="5"/>
        <v>13054</v>
      </c>
      <c r="K12" s="13" t="s">
        <v>10</v>
      </c>
      <c r="L12" s="27" t="s">
        <v>61</v>
      </c>
    </row>
    <row r="13" spans="1:15" s="32" customFormat="1" ht="222.75" customHeight="1" x14ac:dyDescent="0.2">
      <c r="A13" s="13">
        <v>6</v>
      </c>
      <c r="B13" s="14" t="s">
        <v>62</v>
      </c>
      <c r="C13" s="15">
        <v>370342.06</v>
      </c>
      <c r="D13" s="15">
        <v>396266</v>
      </c>
      <c r="E13" s="13" t="s">
        <v>12</v>
      </c>
      <c r="F13" s="44" t="s">
        <v>33</v>
      </c>
      <c r="G13" s="15">
        <v>383759</v>
      </c>
      <c r="H13" s="44" t="str">
        <f t="shared" si="2"/>
        <v>หจก.เพชรธนพัทธ์ วิศวกรรม</v>
      </c>
      <c r="I13" s="15">
        <f t="shared" si="4"/>
        <v>358653.27102803736</v>
      </c>
      <c r="J13" s="15">
        <f t="shared" si="5"/>
        <v>383759</v>
      </c>
      <c r="K13" s="13" t="s">
        <v>10</v>
      </c>
      <c r="L13" s="27" t="s">
        <v>63</v>
      </c>
    </row>
    <row r="14" spans="1:15" s="32" customFormat="1" ht="209.25" customHeight="1" x14ac:dyDescent="0.2">
      <c r="A14" s="13">
        <v>7</v>
      </c>
      <c r="B14" s="14" t="s">
        <v>64</v>
      </c>
      <c r="C14" s="15">
        <v>465743.93</v>
      </c>
      <c r="D14" s="15">
        <v>498346</v>
      </c>
      <c r="E14" s="13" t="s">
        <v>12</v>
      </c>
      <c r="F14" s="44" t="s">
        <v>40</v>
      </c>
      <c r="G14" s="15">
        <v>482534</v>
      </c>
      <c r="H14" s="44" t="str">
        <f t="shared" si="2"/>
        <v>บจก.วงศ์เพชร ก่อสร้าง</v>
      </c>
      <c r="I14" s="15">
        <f t="shared" si="4"/>
        <v>450966.3551401869</v>
      </c>
      <c r="J14" s="15">
        <f t="shared" si="5"/>
        <v>482534</v>
      </c>
      <c r="K14" s="13" t="s">
        <v>10</v>
      </c>
      <c r="L14" s="27" t="s">
        <v>65</v>
      </c>
    </row>
    <row r="15" spans="1:15" s="32" customFormat="1" ht="186.75" customHeight="1" x14ac:dyDescent="0.2">
      <c r="A15" s="13">
        <v>8</v>
      </c>
      <c r="B15" s="14" t="s">
        <v>66</v>
      </c>
      <c r="C15" s="15">
        <v>73445.789999999994</v>
      </c>
      <c r="D15" s="15">
        <v>78587</v>
      </c>
      <c r="E15" s="13" t="s">
        <v>12</v>
      </c>
      <c r="F15" s="47" t="s">
        <v>29</v>
      </c>
      <c r="G15" s="15">
        <v>76073</v>
      </c>
      <c r="H15" s="47" t="str">
        <f t="shared" si="2"/>
        <v>หจก.ปิยชาติ คอนสตรัคชั่น</v>
      </c>
      <c r="I15" s="15">
        <f t="shared" si="4"/>
        <v>71096.261682242985</v>
      </c>
      <c r="J15" s="15">
        <f t="shared" si="5"/>
        <v>76073</v>
      </c>
      <c r="K15" s="13" t="s">
        <v>10</v>
      </c>
      <c r="L15" s="27" t="s">
        <v>67</v>
      </c>
    </row>
    <row r="16" spans="1:15" s="32" customFormat="1" ht="209.25" customHeight="1" x14ac:dyDescent="0.2">
      <c r="A16" s="13">
        <v>9</v>
      </c>
      <c r="B16" s="14" t="s">
        <v>68</v>
      </c>
      <c r="C16" s="15">
        <v>21210.28</v>
      </c>
      <c r="D16" s="15">
        <v>22695</v>
      </c>
      <c r="E16" s="13" t="s">
        <v>12</v>
      </c>
      <c r="F16" s="48" t="s">
        <v>29</v>
      </c>
      <c r="G16" s="15">
        <v>21985</v>
      </c>
      <c r="H16" s="48" t="str">
        <f t="shared" si="2"/>
        <v>หจก.ปิยชาติ คอนสตรัคชั่น</v>
      </c>
      <c r="I16" s="15">
        <f t="shared" si="4"/>
        <v>20546.728971962617</v>
      </c>
      <c r="J16" s="15">
        <f t="shared" si="5"/>
        <v>21985</v>
      </c>
      <c r="K16" s="13" t="s">
        <v>10</v>
      </c>
      <c r="L16" s="27" t="s">
        <v>69</v>
      </c>
    </row>
    <row r="17" spans="1:12" s="32" customFormat="1" ht="209.25" customHeight="1" x14ac:dyDescent="0.2">
      <c r="A17" s="13">
        <v>10</v>
      </c>
      <c r="B17" s="14" t="s">
        <v>72</v>
      </c>
      <c r="C17" s="15">
        <v>315087.84999999998</v>
      </c>
      <c r="D17" s="15">
        <v>337144</v>
      </c>
      <c r="E17" s="13" t="s">
        <v>12</v>
      </c>
      <c r="F17" s="50" t="s">
        <v>32</v>
      </c>
      <c r="G17" s="15">
        <v>326363</v>
      </c>
      <c r="H17" s="50" t="str">
        <f t="shared" si="2"/>
        <v>หจก.ยมนี ก่อสร้าง</v>
      </c>
      <c r="I17" s="15">
        <f t="shared" si="4"/>
        <v>305012.14953271026</v>
      </c>
      <c r="J17" s="15">
        <f t="shared" si="5"/>
        <v>326363</v>
      </c>
      <c r="K17" s="13" t="s">
        <v>10</v>
      </c>
      <c r="L17" s="27" t="s">
        <v>73</v>
      </c>
    </row>
    <row r="18" spans="1:12" s="32" customFormat="1" ht="209.25" customHeight="1" x14ac:dyDescent="0.2">
      <c r="A18" s="13">
        <v>11</v>
      </c>
      <c r="B18" s="14" t="s">
        <v>75</v>
      </c>
      <c r="C18" s="15">
        <v>161536.45000000001</v>
      </c>
      <c r="D18" s="15">
        <v>172844</v>
      </c>
      <c r="E18" s="13" t="s">
        <v>12</v>
      </c>
      <c r="F18" s="49" t="s">
        <v>47</v>
      </c>
      <c r="G18" s="15">
        <v>167499</v>
      </c>
      <c r="H18" s="49" t="str">
        <f t="shared" si="2"/>
        <v>หจก.เอ.เจ.แอสไปร์</v>
      </c>
      <c r="I18" s="15">
        <f t="shared" si="4"/>
        <v>156541.1214953271</v>
      </c>
      <c r="J18" s="15">
        <f t="shared" si="5"/>
        <v>167499</v>
      </c>
      <c r="K18" s="13" t="s">
        <v>10</v>
      </c>
      <c r="L18" s="27" t="s">
        <v>76</v>
      </c>
    </row>
    <row r="19" spans="1:12" s="32" customFormat="1" ht="234" customHeight="1" x14ac:dyDescent="0.2">
      <c r="A19" s="13">
        <v>12</v>
      </c>
      <c r="B19" s="14" t="s">
        <v>77</v>
      </c>
      <c r="C19" s="15">
        <v>163849.53</v>
      </c>
      <c r="D19" s="15">
        <v>175319</v>
      </c>
      <c r="E19" s="13" t="s">
        <v>12</v>
      </c>
      <c r="F19" s="49" t="s">
        <v>78</v>
      </c>
      <c r="G19" s="15">
        <v>169707</v>
      </c>
      <c r="H19" s="49" t="str">
        <f t="shared" si="2"/>
        <v>หจก.มารวยสุทธิ</v>
      </c>
      <c r="I19" s="15">
        <f t="shared" si="4"/>
        <v>158604.67289719626</v>
      </c>
      <c r="J19" s="15">
        <f t="shared" si="5"/>
        <v>169707</v>
      </c>
      <c r="K19" s="13" t="s">
        <v>10</v>
      </c>
      <c r="L19" s="27" t="s">
        <v>79</v>
      </c>
    </row>
    <row r="20" spans="1:12" s="32" customFormat="1" ht="268.5" customHeight="1" x14ac:dyDescent="0.2">
      <c r="A20" s="13">
        <v>13</v>
      </c>
      <c r="B20" s="14" t="s">
        <v>80</v>
      </c>
      <c r="C20" s="15">
        <v>234995.33</v>
      </c>
      <c r="D20" s="15">
        <v>251445</v>
      </c>
      <c r="E20" s="13" t="s">
        <v>12</v>
      </c>
      <c r="F20" s="50" t="s">
        <v>29</v>
      </c>
      <c r="G20" s="15">
        <v>243778</v>
      </c>
      <c r="H20" s="50" t="str">
        <f t="shared" si="2"/>
        <v>หจก.ปิยชาติ คอนสตรัคชั่น</v>
      </c>
      <c r="I20" s="15">
        <f t="shared" si="4"/>
        <v>227829.90654205607</v>
      </c>
      <c r="J20" s="15">
        <f t="shared" si="5"/>
        <v>243778</v>
      </c>
      <c r="K20" s="13" t="s">
        <v>10</v>
      </c>
      <c r="L20" s="27" t="s">
        <v>81</v>
      </c>
    </row>
    <row r="21" spans="1:12" s="32" customFormat="1" ht="207.75" customHeight="1" x14ac:dyDescent="0.2">
      <c r="A21" s="13">
        <v>14</v>
      </c>
      <c r="B21" s="14" t="s">
        <v>82</v>
      </c>
      <c r="C21" s="15">
        <v>414872.9</v>
      </c>
      <c r="D21" s="15">
        <v>443914</v>
      </c>
      <c r="E21" s="13" t="s">
        <v>12</v>
      </c>
      <c r="F21" s="51" t="s">
        <v>33</v>
      </c>
      <c r="G21" s="15">
        <v>430024</v>
      </c>
      <c r="H21" s="51" t="str">
        <f t="shared" si="2"/>
        <v>หจก.เพชรธนพัทธ์ วิศวกรรม</v>
      </c>
      <c r="I21" s="15">
        <f t="shared" si="4"/>
        <v>401891.58878504671</v>
      </c>
      <c r="J21" s="15">
        <f t="shared" si="5"/>
        <v>430024</v>
      </c>
      <c r="K21" s="13" t="s">
        <v>10</v>
      </c>
      <c r="L21" s="27" t="s">
        <v>83</v>
      </c>
    </row>
    <row r="22" spans="1:12" s="32" customFormat="1" ht="207.75" customHeight="1" x14ac:dyDescent="0.2">
      <c r="A22" s="13">
        <v>15</v>
      </c>
      <c r="B22" s="14" t="s">
        <v>84</v>
      </c>
      <c r="C22" s="15">
        <v>234629.91</v>
      </c>
      <c r="D22" s="15">
        <v>251054</v>
      </c>
      <c r="E22" s="13" t="s">
        <v>12</v>
      </c>
      <c r="F22" s="50" t="s">
        <v>85</v>
      </c>
      <c r="G22" s="15">
        <v>243413</v>
      </c>
      <c r="H22" s="50" t="str">
        <f t="shared" si="2"/>
        <v>หจก.อินแอนด์ออนเซอร์วิส</v>
      </c>
      <c r="I22" s="15">
        <f t="shared" si="4"/>
        <v>227488.78504672897</v>
      </c>
      <c r="J22" s="15">
        <f t="shared" si="5"/>
        <v>243413</v>
      </c>
      <c r="K22" s="13" t="s">
        <v>10</v>
      </c>
      <c r="L22" s="27" t="s">
        <v>86</v>
      </c>
    </row>
    <row r="23" spans="1:12" s="32" customFormat="1" ht="225" customHeight="1" x14ac:dyDescent="0.2">
      <c r="A23" s="13">
        <v>16</v>
      </c>
      <c r="B23" s="14" t="s">
        <v>87</v>
      </c>
      <c r="C23" s="15">
        <v>387031.78</v>
      </c>
      <c r="D23" s="15">
        <v>414124</v>
      </c>
      <c r="E23" s="13" t="s">
        <v>12</v>
      </c>
      <c r="F23" s="51" t="s">
        <v>34</v>
      </c>
      <c r="G23" s="15">
        <v>401159</v>
      </c>
      <c r="H23" s="51" t="str">
        <f t="shared" si="2"/>
        <v>หจก.ชลณัฏฐ์ การช่าง</v>
      </c>
      <c r="I23" s="15">
        <f t="shared" si="4"/>
        <v>374914.95327102806</v>
      </c>
      <c r="J23" s="15">
        <f t="shared" si="5"/>
        <v>401159</v>
      </c>
      <c r="K23" s="13" t="s">
        <v>10</v>
      </c>
      <c r="L23" s="27" t="s">
        <v>88</v>
      </c>
    </row>
    <row r="24" spans="1:12" s="32" customFormat="1" ht="238.5" customHeight="1" x14ac:dyDescent="0.2">
      <c r="A24" s="13">
        <v>17</v>
      </c>
      <c r="B24" s="14" t="s">
        <v>89</v>
      </c>
      <c r="C24" s="15">
        <v>197548.6</v>
      </c>
      <c r="D24" s="15">
        <v>211337</v>
      </c>
      <c r="E24" s="13" t="s">
        <v>12</v>
      </c>
      <c r="F24" s="51" t="s">
        <v>90</v>
      </c>
      <c r="G24" s="15">
        <v>204615</v>
      </c>
      <c r="H24" s="51" t="str">
        <f t="shared" si="2"/>
        <v>หจก.นาดา วิศวกรรม</v>
      </c>
      <c r="I24" s="15">
        <f t="shared" si="4"/>
        <v>191228.97196261681</v>
      </c>
      <c r="J24" s="15">
        <f t="shared" si="5"/>
        <v>204615</v>
      </c>
      <c r="K24" s="13" t="s">
        <v>10</v>
      </c>
      <c r="L24" s="27" t="s">
        <v>91</v>
      </c>
    </row>
    <row r="25" spans="1:12" s="32" customFormat="1" ht="210" customHeight="1" x14ac:dyDescent="0.2">
      <c r="A25" s="13">
        <v>18</v>
      </c>
      <c r="B25" s="14" t="s">
        <v>92</v>
      </c>
      <c r="C25" s="15">
        <v>398932.71</v>
      </c>
      <c r="D25" s="15">
        <v>426858</v>
      </c>
      <c r="E25" s="13" t="s">
        <v>12</v>
      </c>
      <c r="F25" s="50" t="s">
        <v>93</v>
      </c>
      <c r="G25" s="15">
        <v>413409</v>
      </c>
      <c r="H25" s="50" t="str">
        <f t="shared" si="2"/>
        <v>บจก.เจริญพาณิชย์การช่าง</v>
      </c>
      <c r="I25" s="15">
        <f t="shared" si="4"/>
        <v>386363.55140186916</v>
      </c>
      <c r="J25" s="15">
        <f t="shared" si="5"/>
        <v>413409</v>
      </c>
      <c r="K25" s="13" t="s">
        <v>10</v>
      </c>
      <c r="L25" s="27" t="s">
        <v>94</v>
      </c>
    </row>
    <row r="26" spans="1:12" s="32" customFormat="1" ht="210" customHeight="1" x14ac:dyDescent="0.2">
      <c r="A26" s="13">
        <v>19</v>
      </c>
      <c r="B26" s="14" t="s">
        <v>95</v>
      </c>
      <c r="C26" s="15">
        <v>40500</v>
      </c>
      <c r="D26" s="15">
        <v>43335</v>
      </c>
      <c r="E26" s="13" t="s">
        <v>12</v>
      </c>
      <c r="F26" s="52" t="s">
        <v>96</v>
      </c>
      <c r="G26" s="15">
        <v>43335</v>
      </c>
      <c r="H26" s="52" t="str">
        <f t="shared" si="2"/>
        <v>บจก.เอเซียน เอเลเวเตอร์</v>
      </c>
      <c r="I26" s="15">
        <f t="shared" si="4"/>
        <v>40500</v>
      </c>
      <c r="J26" s="15">
        <f t="shared" si="5"/>
        <v>43335</v>
      </c>
      <c r="K26" s="13" t="s">
        <v>10</v>
      </c>
      <c r="L26" s="27" t="s">
        <v>97</v>
      </c>
    </row>
    <row r="27" spans="1:12" s="32" customFormat="1" ht="210" customHeight="1" x14ac:dyDescent="0.2">
      <c r="A27" s="13">
        <v>20</v>
      </c>
      <c r="B27" s="14" t="s">
        <v>98</v>
      </c>
      <c r="C27" s="15">
        <v>452483.18</v>
      </c>
      <c r="D27" s="15">
        <v>484157</v>
      </c>
      <c r="E27" s="13" t="s">
        <v>12</v>
      </c>
      <c r="F27" s="50" t="s">
        <v>99</v>
      </c>
      <c r="G27" s="15">
        <v>468655</v>
      </c>
      <c r="H27" s="50" t="str">
        <f t="shared" si="2"/>
        <v>หจก.สุวัฒนา คอนสตรัคชั่น</v>
      </c>
      <c r="I27" s="15">
        <f t="shared" si="4"/>
        <v>437995.32710280374</v>
      </c>
      <c r="J27" s="15">
        <f t="shared" si="5"/>
        <v>468655</v>
      </c>
      <c r="K27" s="13" t="s">
        <v>10</v>
      </c>
      <c r="L27" s="27" t="s">
        <v>100</v>
      </c>
    </row>
    <row r="28" spans="1:12" ht="65.25" customHeight="1" x14ac:dyDescent="0.55000000000000004">
      <c r="A28" s="18"/>
      <c r="B28" s="19"/>
      <c r="C28" s="20"/>
      <c r="D28" s="20"/>
      <c r="E28" s="18"/>
      <c r="F28" s="12"/>
      <c r="G28" s="21"/>
      <c r="H28" s="12"/>
      <c r="I28" s="22">
        <f>SUM(I8:I27)</f>
        <v>5287262.6168224299</v>
      </c>
      <c r="J28" s="22">
        <f>SUM(J8:J27)</f>
        <v>5657371</v>
      </c>
      <c r="K28" s="12"/>
      <c r="L28" s="23"/>
    </row>
    <row r="29" spans="1:12" ht="35.25" customHeight="1" x14ac:dyDescent="0.55000000000000004">
      <c r="A29" s="18"/>
      <c r="B29" s="12" t="s">
        <v>42</v>
      </c>
      <c r="C29" s="24"/>
      <c r="D29" s="20"/>
      <c r="E29" s="18"/>
      <c r="F29" s="12"/>
      <c r="G29" s="21"/>
      <c r="H29" s="12"/>
      <c r="I29" s="12"/>
      <c r="J29" s="22"/>
      <c r="K29" s="12"/>
      <c r="L29" s="23"/>
    </row>
    <row r="30" spans="1:12" ht="17.25" customHeight="1" x14ac:dyDescent="0.55000000000000004">
      <c r="A30" s="18"/>
      <c r="B30" s="19"/>
      <c r="C30" s="24"/>
      <c r="D30" s="26"/>
      <c r="E30" s="18"/>
      <c r="F30" s="12"/>
      <c r="G30" s="21"/>
      <c r="H30" s="12"/>
      <c r="I30" s="12"/>
      <c r="J30" s="25"/>
      <c r="K30" s="12"/>
      <c r="L30" s="23"/>
    </row>
    <row r="31" spans="1:12" ht="36" x14ac:dyDescent="0.55000000000000004">
      <c r="A31" s="18"/>
      <c r="B31" s="12"/>
      <c r="C31" s="18" t="s">
        <v>13</v>
      </c>
      <c r="D31" s="26"/>
      <c r="E31" s="18"/>
      <c r="F31" s="12"/>
      <c r="G31" s="21"/>
      <c r="H31" s="12"/>
      <c r="I31" s="12"/>
      <c r="J31" s="25"/>
      <c r="K31" s="12"/>
      <c r="L31" s="23"/>
    </row>
    <row r="32" spans="1:12" ht="51.75" customHeight="1" x14ac:dyDescent="0.55000000000000004">
      <c r="A32" s="18"/>
      <c r="B32" s="12"/>
      <c r="C32" s="12"/>
      <c r="D32" s="26"/>
      <c r="E32" s="18"/>
      <c r="F32" s="12"/>
      <c r="G32" s="21"/>
      <c r="H32" s="12"/>
      <c r="I32" s="12"/>
      <c r="J32" s="25"/>
      <c r="K32" s="12"/>
      <c r="L32" s="23"/>
    </row>
    <row r="33" spans="1:15" ht="36" customHeight="1" x14ac:dyDescent="0.55000000000000004">
      <c r="A33" s="18"/>
      <c r="B33" s="12"/>
      <c r="C33" s="18" t="s">
        <v>20</v>
      </c>
      <c r="D33" s="26"/>
      <c r="E33" s="18"/>
      <c r="F33" s="12"/>
      <c r="G33" s="21"/>
      <c r="H33" s="12"/>
      <c r="I33" s="12"/>
      <c r="J33" s="25"/>
      <c r="K33" s="12"/>
      <c r="L33" s="23"/>
    </row>
    <row r="34" spans="1:15" ht="36" customHeight="1" x14ac:dyDescent="0.55000000000000004">
      <c r="A34" s="18"/>
      <c r="B34" s="12"/>
      <c r="C34" s="18" t="s">
        <v>31</v>
      </c>
      <c r="D34" s="26"/>
      <c r="E34" s="18"/>
      <c r="F34" s="12"/>
      <c r="G34" s="21"/>
      <c r="H34" s="12"/>
      <c r="I34" s="12"/>
      <c r="J34" s="25"/>
      <c r="K34" s="12"/>
      <c r="L34" s="23"/>
    </row>
    <row r="35" spans="1:15" ht="36" customHeight="1" x14ac:dyDescent="0.55000000000000004">
      <c r="A35" s="18"/>
      <c r="B35" s="12"/>
      <c r="C35" s="18" t="s">
        <v>28</v>
      </c>
      <c r="D35" s="26"/>
      <c r="E35" s="18"/>
      <c r="F35" s="12"/>
      <c r="G35" s="21"/>
      <c r="H35" s="12"/>
      <c r="I35" s="12"/>
      <c r="J35" s="25"/>
      <c r="K35" s="12"/>
      <c r="L35" s="23"/>
    </row>
    <row r="39" spans="1:15" x14ac:dyDescent="0.45">
      <c r="E39" s="28"/>
      <c r="G39" s="36"/>
      <c r="I39" s="35"/>
      <c r="J39" s="28"/>
      <c r="L39" s="28"/>
      <c r="M39" s="29"/>
      <c r="N39" s="29"/>
      <c r="O39" s="29"/>
    </row>
    <row r="40" spans="1:15" x14ac:dyDescent="0.45">
      <c r="E40" s="28"/>
      <c r="G40" s="36"/>
      <c r="I40" s="35"/>
      <c r="J40" s="28"/>
      <c r="L40" s="28"/>
      <c r="M40" s="29"/>
      <c r="N40" s="29"/>
      <c r="O40" s="29"/>
    </row>
    <row r="41" spans="1:15" x14ac:dyDescent="0.45">
      <c r="E41" s="28"/>
      <c r="G41" s="36"/>
      <c r="I41" s="35"/>
      <c r="J41" s="28"/>
      <c r="L41" s="28"/>
      <c r="M41" s="29"/>
      <c r="N41" s="29"/>
      <c r="O41" s="29"/>
    </row>
    <row r="42" spans="1:15" x14ac:dyDescent="0.45">
      <c r="E42" s="36"/>
      <c r="G42" s="35"/>
      <c r="J42" s="28"/>
      <c r="K42" s="29"/>
      <c r="L42" s="29"/>
      <c r="M42" s="29"/>
      <c r="N42" s="29"/>
      <c r="O42" s="29"/>
    </row>
    <row r="43" spans="1:15" x14ac:dyDescent="0.45">
      <c r="E43" s="36"/>
      <c r="G43" s="35"/>
      <c r="J43" s="28"/>
      <c r="K43" s="29"/>
      <c r="L43" s="29"/>
      <c r="M43" s="29"/>
      <c r="N43" s="29"/>
      <c r="O43" s="29"/>
    </row>
    <row r="44" spans="1:15" x14ac:dyDescent="0.45">
      <c r="E44" s="36"/>
      <c r="G44" s="28"/>
      <c r="H44" s="29"/>
      <c r="I44" s="29"/>
      <c r="J44" s="29"/>
      <c r="K44" s="29"/>
      <c r="L44" s="29"/>
      <c r="M44" s="29"/>
      <c r="N44" s="29"/>
      <c r="O44" s="29"/>
    </row>
    <row r="45" spans="1:15" x14ac:dyDescent="0.45">
      <c r="E45" s="36"/>
      <c r="G45" s="28"/>
      <c r="H45" s="29"/>
      <c r="I45" s="29"/>
      <c r="J45" s="29"/>
      <c r="K45" s="29"/>
      <c r="L45" s="29"/>
      <c r="M45" s="29"/>
      <c r="N45" s="29"/>
      <c r="O45" s="29"/>
    </row>
    <row r="46" spans="1:15" x14ac:dyDescent="0.45">
      <c r="E46" s="36"/>
      <c r="G46" s="28"/>
      <c r="H46" s="29"/>
      <c r="I46" s="29"/>
      <c r="J46" s="29"/>
      <c r="K46" s="29"/>
      <c r="L46" s="29"/>
      <c r="M46" s="29"/>
      <c r="N46" s="29"/>
      <c r="O46" s="29"/>
    </row>
    <row r="47" spans="1:15" x14ac:dyDescent="0.45">
      <c r="E47" s="36"/>
      <c r="G47" s="28"/>
      <c r="H47" s="29"/>
      <c r="I47" s="29"/>
      <c r="J47" s="29"/>
      <c r="K47" s="29"/>
      <c r="L47" s="29"/>
      <c r="M47" s="29"/>
      <c r="N47" s="29"/>
      <c r="O47" s="29"/>
    </row>
    <row r="48" spans="1:15" x14ac:dyDescent="0.45">
      <c r="G48" s="35"/>
      <c r="J48" s="28"/>
      <c r="K48" s="29"/>
      <c r="L48" s="29"/>
      <c r="M48" s="29"/>
      <c r="N48" s="29"/>
      <c r="O48" s="29"/>
    </row>
    <row r="49" spans="7:15" x14ac:dyDescent="0.45">
      <c r="G49" s="35"/>
      <c r="J49" s="28"/>
      <c r="K49" s="29"/>
      <c r="L49" s="29"/>
      <c r="M49" s="29"/>
      <c r="N49" s="29"/>
      <c r="O49" s="29"/>
    </row>
    <row r="50" spans="7:15" x14ac:dyDescent="0.45">
      <c r="G50" s="35"/>
      <c r="J50" s="28"/>
      <c r="K50" s="29"/>
      <c r="L50" s="29"/>
      <c r="M50" s="29"/>
      <c r="N50" s="29"/>
      <c r="O50" s="29"/>
    </row>
    <row r="51" spans="7:15" x14ac:dyDescent="0.45">
      <c r="G51" s="36"/>
      <c r="I51" s="35"/>
      <c r="J51" s="28"/>
      <c r="L51" s="28"/>
      <c r="M51" s="29"/>
      <c r="N51" s="29"/>
      <c r="O51" s="29"/>
    </row>
    <row r="52" spans="7:15" x14ac:dyDescent="0.45">
      <c r="G52" s="36"/>
      <c r="I52" s="35"/>
      <c r="J52" s="28"/>
      <c r="L52" s="28"/>
      <c r="M52" s="29"/>
      <c r="N52" s="29"/>
      <c r="O52" s="29"/>
    </row>
    <row r="53" spans="7:15" x14ac:dyDescent="0.45">
      <c r="G53" s="36"/>
      <c r="I53" s="35"/>
      <c r="J53" s="28"/>
      <c r="L53" s="28"/>
      <c r="M53" s="29"/>
      <c r="N53" s="29"/>
      <c r="O53" s="29"/>
    </row>
    <row r="54" spans="7:15" x14ac:dyDescent="0.45">
      <c r="G54" s="36"/>
      <c r="I54" s="35"/>
      <c r="J54" s="28"/>
      <c r="L54" s="28"/>
      <c r="M54" s="29"/>
      <c r="N54" s="29"/>
      <c r="O54" s="29"/>
    </row>
  </sheetData>
  <mergeCells count="18">
    <mergeCell ref="L5:L7"/>
    <mergeCell ref="F6:F7"/>
    <mergeCell ref="G6:G7"/>
    <mergeCell ref="H6:H7"/>
    <mergeCell ref="J6:J7"/>
    <mergeCell ref="A1:K1"/>
    <mergeCell ref="A2:K2"/>
    <mergeCell ref="A3:K3"/>
    <mergeCell ref="A4:K4"/>
    <mergeCell ref="I6:I7"/>
    <mergeCell ref="E5:E7"/>
    <mergeCell ref="F5:G5"/>
    <mergeCell ref="H5:J5"/>
    <mergeCell ref="K5:K7"/>
    <mergeCell ref="A5:A7"/>
    <mergeCell ref="B5:B7"/>
    <mergeCell ref="C5:C7"/>
    <mergeCell ref="D5:D7"/>
  </mergeCells>
  <printOptions horizontalCentered="1"/>
  <pageMargins left="7.8740157480315001E-2" right="0" top="0.196850393700787" bottom="0.196850393700787" header="0.196850393700787" footer="0.196850393700787"/>
  <pageSetup paperSize="9" scale="39" fitToHeight="0" orientation="landscape" r:id="rId1"/>
  <headerFooter>
    <oddFooter>Page &amp;P of &amp;N</oddFooter>
  </headerFooter>
  <rowBreaks count="2" manualBreakCount="2">
    <brk id="18" max="10" man="1"/>
    <brk id="2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tabSelected="1" view="pageBreakPreview" zoomScaleSheetLayoutView="100" workbookViewId="0">
      <pane ySplit="7" topLeftCell="A8" activePane="bottomLeft" state="frozen"/>
      <selection pane="bottomLeft" activeCell="I15" sqref="I15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39.42578125" style="3" customWidth="1"/>
    <col min="7" max="7" width="27.42578125" style="6" customWidth="1"/>
    <col min="8" max="8" width="39.85546875" style="3" customWidth="1"/>
    <col min="9" max="9" width="26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9" t="str">
        <f>'เฉพาะเจาะจง พ.ค.2566'!A1:L1</f>
        <v>สรุปผลการดำเนินการจัดซื้อจัดจ้างในรอบเดือน พฤษภาคม พ.ศ.2566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3"/>
    </row>
    <row r="2" spans="1:15" ht="36" x14ac:dyDescent="0.55000000000000004">
      <c r="A2" s="59" t="str">
        <f>'เฉพาะเจาะจง พ.ค.2566'!A2:L2</f>
        <v>สำนักงานประปาสาขาสุวรรณภูมิ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3"/>
    </row>
    <row r="3" spans="1:15" ht="36" x14ac:dyDescent="0.55000000000000004">
      <c r="A3" s="60" t="str">
        <f>'เฉพาะเจาะจง พ.ค.2566'!A3:L3</f>
        <v>วันที่ 1 มิถุนายน 2566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54"/>
    </row>
    <row r="4" spans="1:15" ht="36" x14ac:dyDescent="0.55000000000000004">
      <c r="A4" s="61" t="s">
        <v>18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55"/>
    </row>
    <row r="5" spans="1:15" s="9" customFormat="1" ht="42" customHeight="1" x14ac:dyDescent="0.2">
      <c r="A5" s="56" t="s">
        <v>1</v>
      </c>
      <c r="B5" s="56" t="s">
        <v>5</v>
      </c>
      <c r="C5" s="57" t="s">
        <v>14</v>
      </c>
      <c r="D5" s="57" t="s">
        <v>15</v>
      </c>
      <c r="E5" s="56" t="s">
        <v>6</v>
      </c>
      <c r="F5" s="56" t="s">
        <v>7</v>
      </c>
      <c r="G5" s="56"/>
      <c r="H5" s="56" t="s">
        <v>8</v>
      </c>
      <c r="I5" s="56"/>
      <c r="J5" s="56"/>
      <c r="K5" s="56" t="s">
        <v>9</v>
      </c>
      <c r="L5" s="56" t="s">
        <v>2</v>
      </c>
      <c r="M5" s="8"/>
      <c r="N5" s="8"/>
      <c r="O5" s="8"/>
    </row>
    <row r="6" spans="1:15" s="9" customFormat="1" ht="21" customHeight="1" x14ac:dyDescent="0.2">
      <c r="A6" s="56"/>
      <c r="B6" s="56"/>
      <c r="C6" s="57"/>
      <c r="D6" s="57"/>
      <c r="E6" s="56"/>
      <c r="F6" s="64" t="s">
        <v>3</v>
      </c>
      <c r="G6" s="66" t="s">
        <v>16</v>
      </c>
      <c r="H6" s="64" t="s">
        <v>4</v>
      </c>
      <c r="I6" s="62" t="s">
        <v>19</v>
      </c>
      <c r="J6" s="62" t="s">
        <v>17</v>
      </c>
      <c r="K6" s="56"/>
      <c r="L6" s="56"/>
      <c r="M6" s="8"/>
      <c r="N6" s="8"/>
      <c r="O6" s="8"/>
    </row>
    <row r="7" spans="1:15" s="9" customFormat="1" ht="99" customHeight="1" x14ac:dyDescent="0.2">
      <c r="A7" s="56"/>
      <c r="B7" s="56"/>
      <c r="C7" s="57"/>
      <c r="D7" s="57"/>
      <c r="E7" s="56"/>
      <c r="F7" s="65"/>
      <c r="G7" s="67"/>
      <c r="H7" s="68"/>
      <c r="I7" s="63"/>
      <c r="J7" s="63"/>
      <c r="K7" s="56"/>
      <c r="L7" s="56"/>
      <c r="M7" s="8"/>
      <c r="N7" s="8"/>
      <c r="O7" s="8"/>
    </row>
    <row r="8" spans="1:15" s="10" customFormat="1" ht="288.75" customHeight="1" x14ac:dyDescent="0.2">
      <c r="A8" s="13">
        <v>1</v>
      </c>
      <c r="B8" s="14" t="s">
        <v>46</v>
      </c>
      <c r="C8" s="15">
        <v>572755.14</v>
      </c>
      <c r="D8" s="15">
        <v>612848</v>
      </c>
      <c r="E8" s="43" t="s">
        <v>24</v>
      </c>
      <c r="F8" s="43" t="s">
        <v>47</v>
      </c>
      <c r="G8" s="15">
        <v>374400</v>
      </c>
      <c r="H8" s="43" t="str">
        <f>F8</f>
        <v>หจก.เอ.เจ.แอสไปร์</v>
      </c>
      <c r="I8" s="15">
        <f t="shared" ref="I8" si="0">(J8*100)/107</f>
        <v>349906.54205607477</v>
      </c>
      <c r="J8" s="15">
        <f t="shared" ref="J8" si="1">G8</f>
        <v>374400</v>
      </c>
      <c r="K8" s="13" t="s">
        <v>10</v>
      </c>
      <c r="L8" s="27" t="s">
        <v>48</v>
      </c>
    </row>
    <row r="9" spans="1:15" s="10" customFormat="1" ht="247.5" customHeight="1" x14ac:dyDescent="0.2">
      <c r="A9" s="13">
        <v>2</v>
      </c>
      <c r="B9" s="14" t="s">
        <v>70</v>
      </c>
      <c r="C9" s="15">
        <v>686242.99</v>
      </c>
      <c r="D9" s="15">
        <v>734280</v>
      </c>
      <c r="E9" s="50" t="s">
        <v>24</v>
      </c>
      <c r="F9" s="50" t="s">
        <v>29</v>
      </c>
      <c r="G9" s="15">
        <v>439814</v>
      </c>
      <c r="H9" s="50" t="str">
        <f>F9</f>
        <v>หจก.ปิยชาติ คอนสตรัคชั่น</v>
      </c>
      <c r="I9" s="15">
        <f t="shared" ref="I9" si="2">(J9*100)/107</f>
        <v>411041.1214953271</v>
      </c>
      <c r="J9" s="15">
        <f t="shared" ref="J9" si="3">G9</f>
        <v>439814</v>
      </c>
      <c r="K9" s="13" t="s">
        <v>10</v>
      </c>
      <c r="L9" s="27" t="s">
        <v>71</v>
      </c>
    </row>
    <row r="10" spans="1:15" s="10" customFormat="1" ht="247.5" customHeight="1" x14ac:dyDescent="0.2">
      <c r="A10" s="13">
        <v>3</v>
      </c>
      <c r="B10" s="14" t="s">
        <v>101</v>
      </c>
      <c r="C10" s="15">
        <v>858897.2</v>
      </c>
      <c r="D10" s="15">
        <v>919020</v>
      </c>
      <c r="E10" s="51" t="s">
        <v>24</v>
      </c>
      <c r="F10" s="51" t="s">
        <v>47</v>
      </c>
      <c r="G10" s="15">
        <v>608878</v>
      </c>
      <c r="H10" s="51" t="str">
        <f>F10</f>
        <v>หจก.เอ.เจ.แอสไปร์</v>
      </c>
      <c r="I10" s="15">
        <f t="shared" ref="I10" si="4">(J10*100)/107</f>
        <v>569044.85981308413</v>
      </c>
      <c r="J10" s="15">
        <f t="shared" ref="J10" si="5">G10</f>
        <v>608878</v>
      </c>
      <c r="K10" s="13" t="s">
        <v>10</v>
      </c>
      <c r="L10" s="27" t="s">
        <v>74</v>
      </c>
    </row>
    <row r="11" spans="1:15" s="10" customFormat="1" ht="31.5" customHeight="1" x14ac:dyDescent="0.2">
      <c r="A11" s="40"/>
      <c r="B11" s="19"/>
      <c r="C11" s="20"/>
      <c r="D11" s="20"/>
      <c r="E11" s="41"/>
      <c r="F11" s="41"/>
      <c r="G11" s="20"/>
      <c r="H11" s="41"/>
      <c r="I11" s="22">
        <f>SUM(I8:I10)</f>
        <v>1329992.5233644859</v>
      </c>
      <c r="J11" s="22">
        <f>SUM(J8:J10)</f>
        <v>1423092</v>
      </c>
      <c r="K11" s="41"/>
      <c r="L11" s="42"/>
    </row>
    <row r="12" spans="1:15" s="3" customFormat="1" ht="30" customHeight="1" x14ac:dyDescent="0.55000000000000004">
      <c r="A12" s="18"/>
      <c r="B12" s="12" t="s">
        <v>102</v>
      </c>
      <c r="C12" s="24"/>
      <c r="D12" s="20"/>
      <c r="E12" s="18"/>
      <c r="F12" s="12"/>
      <c r="G12" s="21"/>
      <c r="H12" s="12"/>
      <c r="I12" s="12"/>
      <c r="J12" s="25"/>
      <c r="K12" s="12"/>
      <c r="L12" s="23"/>
    </row>
    <row r="13" spans="1:15" s="3" customFormat="1" ht="17.25" customHeight="1" x14ac:dyDescent="0.55000000000000004">
      <c r="A13" s="18"/>
      <c r="B13" s="12"/>
      <c r="C13" s="12"/>
      <c r="D13" s="26"/>
      <c r="E13" s="18"/>
      <c r="F13" s="12"/>
      <c r="G13" s="21"/>
      <c r="H13" s="12"/>
      <c r="I13" s="12"/>
      <c r="K13" s="12"/>
      <c r="L13" s="23"/>
    </row>
    <row r="14" spans="1:15" s="3" customFormat="1" ht="26.25" customHeight="1" x14ac:dyDescent="0.55000000000000004">
      <c r="A14" s="18"/>
      <c r="B14" s="12"/>
      <c r="C14" s="18" t="s">
        <v>13</v>
      </c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47.25" customHeight="1" x14ac:dyDescent="0.55000000000000004">
      <c r="A15" s="18"/>
      <c r="B15" s="12"/>
      <c r="C15" s="12"/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8.25" customHeight="1" x14ac:dyDescent="0.55000000000000004">
      <c r="A16" s="18"/>
      <c r="B16" s="12"/>
      <c r="C16" s="18" t="s">
        <v>20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s="3" customFormat="1" ht="38.25" customHeight="1" x14ac:dyDescent="0.55000000000000004">
      <c r="A17" s="18"/>
      <c r="B17" s="12"/>
      <c r="C17" s="18" t="s">
        <v>31</v>
      </c>
      <c r="D17" s="26"/>
      <c r="E17" s="18"/>
      <c r="F17" s="12"/>
      <c r="G17" s="21"/>
      <c r="H17" s="12"/>
      <c r="I17" s="12"/>
      <c r="J17" s="25"/>
      <c r="K17" s="12"/>
      <c r="L17" s="23"/>
    </row>
    <row r="18" spans="1:12" s="3" customFormat="1" ht="38.25" customHeight="1" x14ac:dyDescent="0.55000000000000004">
      <c r="A18" s="18"/>
      <c r="B18" s="12"/>
      <c r="C18" s="18" t="s">
        <v>28</v>
      </c>
      <c r="D18" s="26"/>
      <c r="E18" s="18"/>
      <c r="F18" s="12"/>
      <c r="G18" s="21"/>
      <c r="H18" s="12"/>
      <c r="I18" s="12"/>
      <c r="J18" s="25"/>
      <c r="K18" s="12"/>
      <c r="L18" s="23"/>
    </row>
    <row r="19" spans="1:12" ht="36" x14ac:dyDescent="0.55000000000000004">
      <c r="A19" s="18"/>
      <c r="B19" s="12"/>
      <c r="C19" s="12"/>
      <c r="D19" s="26"/>
      <c r="E19" s="18"/>
      <c r="F19" s="12"/>
      <c r="G19" s="21"/>
      <c r="H19" s="12"/>
      <c r="I19" s="12"/>
      <c r="J19" s="25"/>
      <c r="K19" s="12"/>
      <c r="L19" s="23"/>
    </row>
  </sheetData>
  <mergeCells count="18">
    <mergeCell ref="L5:L7"/>
    <mergeCell ref="F6:F7"/>
    <mergeCell ref="G6:G7"/>
    <mergeCell ref="H6:H7"/>
    <mergeCell ref="I6:I7"/>
    <mergeCell ref="J6:J7"/>
    <mergeCell ref="F5:G5"/>
    <mergeCell ref="H5:J5"/>
    <mergeCell ref="K5:K7"/>
    <mergeCell ref="A1:K1"/>
    <mergeCell ref="A2:K2"/>
    <mergeCell ref="A3:K3"/>
    <mergeCell ref="A4:K4"/>
    <mergeCell ref="A5:A7"/>
    <mergeCell ref="B5:B7"/>
    <mergeCell ref="C5:C7"/>
    <mergeCell ref="D5:D7"/>
    <mergeCell ref="E5:E7"/>
  </mergeCells>
  <printOptions horizontalCentered="1"/>
  <pageMargins left="0.19685039370078741" right="0.19685039370078741" top="0.26" bottom="0.3" header="0.25" footer="0.16"/>
  <pageSetup paperSize="9" scale="42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7"/>
  <sheetViews>
    <sheetView view="pageBreakPreview" zoomScale="40" zoomScaleSheetLayoutView="40" workbookViewId="0">
      <pane ySplit="7" topLeftCell="A9" activePane="bottomLeft" state="frozen"/>
      <selection pane="bottomLeft" activeCell="A9" sqref="A9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9" t="str">
        <f>'ประกวด พ.ค.2566'!A1:L1</f>
        <v>สรุปผลการดำเนินการจัดซื้อจัดจ้างในรอบเดือน พฤษภาคม พ.ศ.2566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5" ht="36" x14ac:dyDescent="0.55000000000000004">
      <c r="A2" s="59" t="str">
        <f>'ประกวด พ.ค.2566'!A2:L2</f>
        <v>สำนักงานประปาสาขาสุวรรณภูมิ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5" ht="36" x14ac:dyDescent="0.55000000000000004">
      <c r="A3" s="60" t="str">
        <f>'ประกวด พ.ค.2566'!A3:L3</f>
        <v>วันที่ 1 มิถุนายน 2566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5" ht="36" x14ac:dyDescent="0.55000000000000004">
      <c r="A4" s="61" t="s">
        <v>21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</row>
    <row r="5" spans="1:15" s="9" customFormat="1" ht="42" customHeight="1" x14ac:dyDescent="0.2">
      <c r="A5" s="56" t="s">
        <v>1</v>
      </c>
      <c r="B5" s="56" t="s">
        <v>5</v>
      </c>
      <c r="C5" s="57" t="s">
        <v>14</v>
      </c>
      <c r="D5" s="57" t="s">
        <v>15</v>
      </c>
      <c r="E5" s="56" t="s">
        <v>6</v>
      </c>
      <c r="F5" s="56" t="s">
        <v>7</v>
      </c>
      <c r="G5" s="56"/>
      <c r="H5" s="56" t="s">
        <v>8</v>
      </c>
      <c r="I5" s="56"/>
      <c r="J5" s="56"/>
      <c r="K5" s="56" t="s">
        <v>9</v>
      </c>
      <c r="L5" s="56" t="s">
        <v>2</v>
      </c>
      <c r="M5" s="8"/>
      <c r="N5" s="8"/>
      <c r="O5" s="8"/>
    </row>
    <row r="6" spans="1:15" s="9" customFormat="1" ht="57.75" customHeight="1" x14ac:dyDescent="0.2">
      <c r="A6" s="56"/>
      <c r="B6" s="56"/>
      <c r="C6" s="57"/>
      <c r="D6" s="57"/>
      <c r="E6" s="56"/>
      <c r="F6" s="64" t="s">
        <v>3</v>
      </c>
      <c r="G6" s="66" t="s">
        <v>16</v>
      </c>
      <c r="H6" s="64" t="s">
        <v>4</v>
      </c>
      <c r="I6" s="62" t="s">
        <v>25</v>
      </c>
      <c r="J6" s="62" t="s">
        <v>26</v>
      </c>
      <c r="K6" s="56"/>
      <c r="L6" s="56"/>
      <c r="M6" s="8"/>
      <c r="N6" s="8"/>
      <c r="O6" s="8"/>
    </row>
    <row r="7" spans="1:15" s="9" customFormat="1" ht="81.75" customHeight="1" x14ac:dyDescent="0.2">
      <c r="A7" s="56"/>
      <c r="B7" s="56"/>
      <c r="C7" s="57"/>
      <c r="D7" s="57"/>
      <c r="E7" s="56"/>
      <c r="F7" s="65"/>
      <c r="G7" s="67"/>
      <c r="H7" s="68"/>
      <c r="I7" s="63"/>
      <c r="J7" s="63"/>
      <c r="K7" s="56"/>
      <c r="L7" s="56"/>
      <c r="M7" s="8"/>
      <c r="N7" s="8"/>
      <c r="O7" s="8"/>
    </row>
    <row r="8" spans="1:15" s="11" customFormat="1" ht="249.75" customHeight="1" x14ac:dyDescent="0.2">
      <c r="A8" s="13">
        <v>1</v>
      </c>
      <c r="B8" s="14" t="s">
        <v>36</v>
      </c>
      <c r="C8" s="15">
        <v>2458540.19</v>
      </c>
      <c r="D8" s="15">
        <v>2630638</v>
      </c>
      <c r="E8" s="13" t="s">
        <v>22</v>
      </c>
      <c r="F8" s="39" t="s">
        <v>37</v>
      </c>
      <c r="G8" s="38">
        <v>2567855</v>
      </c>
      <c r="H8" s="17" t="str">
        <f>F8</f>
        <v>บจก.เกตุทรัพย์สมบูรณ์</v>
      </c>
      <c r="I8" s="15">
        <f t="shared" ref="I8" si="0">(J8*100)/107</f>
        <v>2399864.4859813084</v>
      </c>
      <c r="J8" s="38">
        <f t="shared" ref="J8" si="1">G8</f>
        <v>2567855</v>
      </c>
      <c r="K8" s="13" t="s">
        <v>10</v>
      </c>
      <c r="L8" s="16" t="s">
        <v>38</v>
      </c>
      <c r="M8" s="10"/>
      <c r="N8" s="10"/>
      <c r="O8" s="10"/>
    </row>
    <row r="9" spans="1:15" s="11" customFormat="1" ht="249.75" customHeight="1" x14ac:dyDescent="0.2">
      <c r="A9" s="13">
        <v>2</v>
      </c>
      <c r="B9" s="14" t="s">
        <v>39</v>
      </c>
      <c r="C9" s="15">
        <v>2608535.5099999998</v>
      </c>
      <c r="D9" s="15">
        <v>2791133</v>
      </c>
      <c r="E9" s="13" t="s">
        <v>22</v>
      </c>
      <c r="F9" s="50" t="s">
        <v>40</v>
      </c>
      <c r="G9" s="38">
        <v>1951000</v>
      </c>
      <c r="H9" s="50" t="str">
        <f>F9</f>
        <v>บจก.วงศ์เพชร ก่อสร้าง</v>
      </c>
      <c r="I9" s="15">
        <f t="shared" ref="I9" si="2">(J9*100)/107</f>
        <v>1823364.4859813084</v>
      </c>
      <c r="J9" s="38">
        <f t="shared" ref="J9" si="3">G9</f>
        <v>1951000</v>
      </c>
      <c r="K9" s="13" t="s">
        <v>10</v>
      </c>
      <c r="L9" s="16" t="s">
        <v>41</v>
      </c>
      <c r="M9" s="10"/>
      <c r="N9" s="10"/>
      <c r="O9" s="10"/>
    </row>
    <row r="10" spans="1:15" s="3" customFormat="1" ht="42" x14ac:dyDescent="0.55000000000000004">
      <c r="A10" s="18"/>
      <c r="B10" s="12"/>
      <c r="C10" s="20"/>
      <c r="D10" s="20"/>
      <c r="E10" s="18"/>
      <c r="F10" s="12"/>
      <c r="G10" s="21"/>
      <c r="H10" s="12"/>
      <c r="I10" s="22">
        <f>SUM(I8:I9)</f>
        <v>4223228.9719626168</v>
      </c>
      <c r="J10" s="22">
        <f>SUM(J8:J9)</f>
        <v>4518855</v>
      </c>
      <c r="K10" s="12"/>
      <c r="L10" s="23"/>
    </row>
    <row r="11" spans="1:15" s="3" customFormat="1" ht="36" x14ac:dyDescent="0.55000000000000004">
      <c r="A11" s="18"/>
      <c r="B11" s="12" t="s">
        <v>43</v>
      </c>
      <c r="C11" s="24"/>
      <c r="D11" s="20"/>
      <c r="E11" s="18"/>
      <c r="F11" s="12"/>
      <c r="G11" s="21"/>
      <c r="H11" s="12"/>
      <c r="I11" s="12"/>
      <c r="J11" s="25"/>
      <c r="K11" s="12"/>
      <c r="L11" s="23"/>
    </row>
    <row r="12" spans="1:15" s="3" customFormat="1" ht="17.25" customHeight="1" x14ac:dyDescent="0.55000000000000004">
      <c r="A12" s="18"/>
      <c r="B12" s="12"/>
      <c r="C12" s="12"/>
      <c r="D12" s="26"/>
      <c r="E12" s="18"/>
      <c r="F12" s="12"/>
      <c r="G12" s="21"/>
      <c r="H12" s="12"/>
      <c r="I12" s="12"/>
      <c r="J12" s="25"/>
      <c r="K12" s="12"/>
      <c r="L12" s="23"/>
    </row>
    <row r="13" spans="1:15" s="3" customFormat="1" ht="36" x14ac:dyDescent="0.55000000000000004">
      <c r="A13" s="18"/>
      <c r="B13" s="12"/>
      <c r="C13" s="18" t="s">
        <v>13</v>
      </c>
      <c r="D13" s="26"/>
      <c r="E13" s="18"/>
      <c r="F13" s="12"/>
      <c r="G13" s="21"/>
      <c r="H13" s="12"/>
      <c r="I13" s="12"/>
      <c r="J13" s="25"/>
      <c r="K13" s="12"/>
      <c r="L13" s="23"/>
    </row>
    <row r="14" spans="1:15" s="3" customFormat="1" ht="47.25" customHeight="1" x14ac:dyDescent="0.55000000000000004">
      <c r="A14" s="18"/>
      <c r="B14" s="12"/>
      <c r="C14" s="12"/>
      <c r="D14" s="26"/>
      <c r="E14" s="18"/>
      <c r="F14" s="12"/>
      <c r="G14" s="21"/>
      <c r="H14" s="12"/>
      <c r="I14" s="12"/>
      <c r="J14" s="25"/>
      <c r="K14" s="12"/>
      <c r="L14" s="23"/>
    </row>
    <row r="15" spans="1:15" s="3" customFormat="1" ht="36" x14ac:dyDescent="0.55000000000000004">
      <c r="A15" s="18"/>
      <c r="B15" s="12"/>
      <c r="C15" s="18" t="s">
        <v>20</v>
      </c>
      <c r="D15" s="26"/>
      <c r="E15" s="18"/>
      <c r="F15" s="12"/>
      <c r="G15" s="21"/>
      <c r="H15" s="12"/>
      <c r="I15" s="12"/>
      <c r="J15" s="25"/>
      <c r="K15" s="12"/>
      <c r="L15" s="23"/>
    </row>
    <row r="16" spans="1:15" s="3" customFormat="1" ht="36" x14ac:dyDescent="0.55000000000000004">
      <c r="A16" s="18"/>
      <c r="B16" s="12"/>
      <c r="C16" s="18" t="s">
        <v>27</v>
      </c>
      <c r="D16" s="26"/>
      <c r="E16" s="18"/>
      <c r="F16" s="12"/>
      <c r="G16" s="21"/>
      <c r="H16" s="12"/>
      <c r="I16" s="12"/>
      <c r="J16" s="25"/>
      <c r="K16" s="12"/>
      <c r="L16" s="23"/>
    </row>
    <row r="17" spans="1:12" ht="36" x14ac:dyDescent="0.55000000000000004">
      <c r="A17" s="18"/>
      <c r="B17" s="12"/>
      <c r="C17" s="12"/>
      <c r="D17" s="26"/>
      <c r="E17" s="18"/>
      <c r="F17" s="12"/>
      <c r="G17" s="21"/>
      <c r="H17" s="12"/>
      <c r="I17" s="12"/>
      <c r="J17" s="25"/>
      <c r="K17" s="12"/>
      <c r="L17" s="23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พ.ค.2566</vt:lpstr>
      <vt:lpstr>ประกวด พ.ค.2566</vt:lpstr>
      <vt:lpstr>คัดเลือก มี.ค.2566</vt:lpstr>
      <vt:lpstr>'คัดเลือก มี.ค.2566'!Print_Area</vt:lpstr>
      <vt:lpstr>'เฉพาะเจาะจง พ.ค.2566'!Print_Area</vt:lpstr>
      <vt:lpstr>'ประกวด พ.ค.2566'!Print_Area</vt:lpstr>
      <vt:lpstr>'คัดเลือก มี.ค.2566'!Print_Titles</vt:lpstr>
      <vt:lpstr>'เฉพาะเจาะจง พ.ค.2566'!Print_Titles</vt:lpstr>
      <vt:lpstr>'ประกวด พ.ค.2566'!Print_Titles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2023-05-31T04:23:05Z</cp:lastPrinted>
  <dcterms:created xsi:type="dcterms:W3CDTF">2015-10-28T04:52:24Z</dcterms:created>
  <dcterms:modified xsi:type="dcterms:W3CDTF">2023-06-06T02:57:45Z</dcterms:modified>
</cp:coreProperties>
</file>