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E5D2237B-3E1B-497E-90DC-BF7DE58A267D}" xr6:coauthVersionLast="36" xr6:coauthVersionMax="36" xr10:uidLastSave="{00000000-0000-0000-0000-000000000000}"/>
  <bookViews>
    <workbookView xWindow="0" yWindow="0" windowWidth="28800" windowHeight="11925" firstSheet="10" activeTab="13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ม.ค. 65" sheetId="28" r:id="rId7"/>
    <sheet name="สขร_ธ.ค. 64" sheetId="25" state="hidden" r:id="rId8"/>
    <sheet name="สขร_ก.พ. 65" sheetId="30" r:id="rId9"/>
    <sheet name="สขร_มี.ค. 65" sheetId="31" r:id="rId10"/>
    <sheet name="สขร_เม.ย. 65" sheetId="32" r:id="rId11"/>
    <sheet name="สขร_พ.ค. 65" sheetId="33" r:id="rId12"/>
    <sheet name="สขร_มิ.ย. 65" sheetId="34" r:id="rId13"/>
    <sheet name="สขร_ก.ค. 65" sheetId="35" r:id="rId14"/>
    <sheet name="ตัวอย่างการกรอก สขร. 75%" sheetId="18" r:id="rId15"/>
    <sheet name="เรื่องร้องเรียนจัดซื้อ (ฝสอ.)" sheetId="5" state="hidden" r:id="rId16"/>
  </sheets>
  <calcPr calcId="191029"/>
</workbook>
</file>

<file path=xl/calcChain.xml><?xml version="1.0" encoding="utf-8"?>
<calcChain xmlns="http://schemas.openxmlformats.org/spreadsheetml/2006/main">
  <c r="H12" i="35" l="1"/>
  <c r="D12" i="35"/>
  <c r="G12" i="35" s="1"/>
  <c r="I12" i="35" s="1"/>
  <c r="H10" i="35" l="1"/>
  <c r="G10" i="35"/>
  <c r="I10" i="35" s="1"/>
  <c r="H11" i="35"/>
  <c r="D11" i="35"/>
  <c r="G11" i="35" s="1"/>
  <c r="I11" i="35" s="1"/>
  <c r="H9" i="35"/>
  <c r="D9" i="35"/>
  <c r="G9" i="35" s="1"/>
  <c r="I9" i="35" s="1"/>
  <c r="H8" i="35"/>
  <c r="D8" i="35"/>
  <c r="G8" i="35" s="1"/>
  <c r="I8" i="35" s="1"/>
  <c r="H8" i="34" l="1"/>
  <c r="D8" i="34"/>
  <c r="G8" i="34" s="1"/>
  <c r="I8" i="34" s="1"/>
  <c r="H12" i="33" l="1"/>
  <c r="D12" i="33"/>
  <c r="G12" i="33" s="1"/>
  <c r="I12" i="33" s="1"/>
  <c r="H11" i="33"/>
  <c r="D11" i="33"/>
  <c r="G11" i="33" s="1"/>
  <c r="I11" i="33" s="1"/>
  <c r="H10" i="33"/>
  <c r="D10" i="33"/>
  <c r="G10" i="33" s="1"/>
  <c r="I10" i="33" s="1"/>
  <c r="H9" i="33"/>
  <c r="D9" i="33"/>
  <c r="G9" i="33" s="1"/>
  <c r="I9" i="33" s="1"/>
  <c r="H8" i="33"/>
  <c r="D8" i="33"/>
  <c r="G8" i="33" s="1"/>
  <c r="I8" i="33" s="1"/>
  <c r="D9" i="32" l="1"/>
  <c r="G9" i="32" s="1"/>
  <c r="I9" i="32" s="1"/>
  <c r="D10" i="32"/>
  <c r="G10" i="32" s="1"/>
  <c r="I10" i="32" s="1"/>
  <c r="D11" i="32"/>
  <c r="D12" i="32"/>
  <c r="D8" i="32"/>
  <c r="G8" i="32" s="1"/>
  <c r="I8" i="32" s="1"/>
  <c r="H9" i="32"/>
  <c r="H10" i="32"/>
  <c r="H11" i="32"/>
  <c r="H12" i="32"/>
  <c r="H13" i="32"/>
  <c r="I13" i="32"/>
  <c r="G11" i="32"/>
  <c r="I11" i="32" s="1"/>
  <c r="G12" i="32"/>
  <c r="I12" i="32" s="1"/>
  <c r="G13" i="32"/>
  <c r="H8" i="32"/>
  <c r="H10" i="31" l="1"/>
  <c r="G10" i="31"/>
  <c r="I10" i="31" s="1"/>
  <c r="H9" i="31" l="1"/>
  <c r="I9" i="31"/>
  <c r="G9" i="31"/>
  <c r="H8" i="31" l="1"/>
  <c r="G8" i="31"/>
  <c r="I8" i="31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D9" i="28"/>
  <c r="H8" i="28"/>
  <c r="G8" i="28"/>
  <c r="I8" i="28" s="1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H8" i="26" s="1"/>
  <c r="F9" i="26"/>
  <c r="H9" i="26" s="1"/>
  <c r="F10" i="26"/>
  <c r="F7" i="26"/>
  <c r="C7" i="26"/>
  <c r="C8" i="26"/>
  <c r="C9" i="26"/>
  <c r="C10" i="26"/>
  <c r="B8" i="26"/>
  <c r="B9" i="26"/>
  <c r="B10" i="26"/>
  <c r="B7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G7" i="23"/>
  <c r="I7" i="23" s="1"/>
  <c r="D7" i="23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<sst xmlns="http://schemas.openxmlformats.org/spreadsheetml/2006/main" count="890" uniqueCount="252">
  <si>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</si>
  <si>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</si>
  <si>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</si>
  <si>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</si>
  <si>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</si>
  <si>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</si>
  <si>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</si>
  <si>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</si>
  <si>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</si>
  <si>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</si>
  <si>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</si>
  <si>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</si>
  <si>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</si>
  <si>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</si>
  <si>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</si>
  <si>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</si>
  <si>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</si>
  <si>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</si>
  <si>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</si>
  <si>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</si>
  <si>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</si>
  <si>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</si>
  <si>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</si>
  <si>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</si>
  <si>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</si>
  <si>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</si>
  <si>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</si>
  <si>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</si>
  <si>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</si>
  <si>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</si>
  <si>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</si>
  <si>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</si>
  <si>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</si>
  <si>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</si>
  <si>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</si>
  <si>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</si>
  <si>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</si>
  <si>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</si>
  <si>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</si>
  <si>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</si>
  <si>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</si>
  <si>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</si>
  <si>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</si>
  <si>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</si>
  <si>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</si>
  <si>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</si>
  <si>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</si>
  <si>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</si>
  <si>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</si>
  <si>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</si>
  <si>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</si>
  <si>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</si>
  <si>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</si>
  <si>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</si>
  <si>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</si>
  <si>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</si>
  <si>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</si>
  <si>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</si>
  <si>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</si>
  <si>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</si>
  <si>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</si>
  <si>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</si>
  <si>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</si>
  <si>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</si>
  <si>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</si>
  <si>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</si>
  <si>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</si>
  <si>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</si>
  <si>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</si>
  <si>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</si>
  <si>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</si>
  <si>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</si>
  <si>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</si>
  <si>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</si>
  <si>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</si>
  <si>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</si>
  <si>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</si>
  <si>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</si>
  <si>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</si>
  <si>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</si>
  <si>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</si>
  <si>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</si>
  <si>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</si>
  <si>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</si>
  <si>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</si>
  <si>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</si>
  <si>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</si>
  <si>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</si>
  <si>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</si>
  <si>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</si>
  <si>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</si>
  <si>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</si>
  <si>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</si>
  <si>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</si>
  <si>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</si>
  <si>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</si>
  <si>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</si>
  <si>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</si>
  <si>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</si>
  <si>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</si>
  <si>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</si>
  <si>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</si>
  <si>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</si>
  <si>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</si>
  <si>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</si>
  <si>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</si>
  <si>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</si>
  <si>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</si>
  <si>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</si>
  <si>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</si>
  <si>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</si>
  <si>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</si>
  <si>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</si>
  <si>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</si>
  <si>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</si>
  <si>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</si>
  <si>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</si>
  <si>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</si>
  <si>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</si>
  <si>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</si>
  <si>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</si>
  <si>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</si>
  <si>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</si>
  <si>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</si>
  <si>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</si>
  <si>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</si>
  <si>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</si>
  <si>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</si>
  <si>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</si>
  <si>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</si>
  <si>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</si>
  <si>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</si>
  <si>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</si>
  <si>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</si>
  <si>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</si>
  <si>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</si>
  <si>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</si>
  <si>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</si>
  <si>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</si>
  <si>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</si>
  <si>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</si>
  <si>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</si>
  <si>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</si>
  <si>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</si>
  <si>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</si>
  <si>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</si>
  <si>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</si>
  <si>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</si>
  <si>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</si>
  <si>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</si>
  <si>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</si>
  <si>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</si>
  <si>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</si>
  <si>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</si>
  <si>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</si>
  <si>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</si>
  <si>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</si>
  <si>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</si>
  <si>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วัสดุอุปกรณ์ในการซ่อมมาตรวัดน้ำ จำนวน 28 รายการ</t>
  </si>
  <si>
    <t>PO.3300052672</t>
  </si>
  <si>
    <t>ลว. 20 มกราคม 2565</t>
  </si>
  <si>
    <t>หจก. ธาราเอ็นจิเนียริ่ง</t>
  </si>
  <si>
    <t>งานจ้างปรับปรุงเครื่องทดสอบความเที่ยงตรงมาตรวัดน้ำ ขนาด 3 นิ้ว - 4 นิ้ว</t>
  </si>
  <si>
    <t>1. บ. ออโรร่า ออสเตรลิส จำกัด 2. หจก. เอ็นพี เอ็นจิเนียริง (2018)</t>
  </si>
  <si>
    <t>บ. ออโรร่า ออสเตรลิส จำกัด</t>
  </si>
  <si>
    <t>ลว. 25 มกราคม 2565</t>
  </si>
  <si>
    <t>ราคาที่ตกลงซื้อ/จ้าง
(ไม่รวมภาษี)</t>
  </si>
  <si>
    <t>วิธี e-bidding</t>
  </si>
  <si>
    <t>PO.03300052728</t>
  </si>
  <si>
    <t xml:space="preserve">                            สรุปผลการดำเนินการจัดซื้อจัดจ้างในรอบเดือนมกราคม 2565</t>
  </si>
  <si>
    <t>วันที่ 1 กุมภาพันธ์ 2565</t>
  </si>
  <si>
    <t xml:space="preserve">    1,594,300.00              ไม่ผ่าน</t>
  </si>
  <si>
    <t>สรุปผลการดำเนินการจัดซื้อจัดจ้าง ประจำเดือน ม.ค. 65</t>
  </si>
  <si>
    <t xml:space="preserve">                            สรุปผลการดำเนินการจัดซื้อจัดจ้างในรอบเดือนกุมภาพันธ์ 2565</t>
  </si>
  <si>
    <t>วันที่ 1 มีนาคม 2565</t>
  </si>
  <si>
    <t>-</t>
  </si>
  <si>
    <t>ฝาปิดหน้าปัดมาตรวัดน้ำและสลักยึดฝามาตรวัดน้ำ</t>
  </si>
  <si>
    <t>PO.3300053159</t>
  </si>
  <si>
    <t>ลว. 3 มีนาคม 2565</t>
  </si>
  <si>
    <t>วันที่ 1 เมษายน 2565</t>
  </si>
  <si>
    <t xml:space="preserve">                            สรุปผลการดำเนินการจัดซื้อจัดจ้างในรอบเดือนมีนาคม 2565</t>
  </si>
  <si>
    <t>จ้างตรวจสอบและซ่อมเครื่องพ่นทราย</t>
  </si>
  <si>
    <t>บ. เอไอบี เอ็นจิเนียริ่ง จำกัด</t>
  </si>
  <si>
    <t>PO.3300053297</t>
  </si>
  <si>
    <t>ลว. 14 มีนาคม 2565</t>
  </si>
  <si>
    <t>จ้างตรวจสอบและทดสอบการรับน้ำหนักของปั้นจั่นชนิดเหนือศีรษะ ขนาด 1 ตัน จำนวน 4 ตัว</t>
  </si>
  <si>
    <t>ห้างหุ้นส่วนจำกัด โกแม็กซ์ เอ็นจิเนียริ่ง</t>
  </si>
  <si>
    <t>PO.3300053408</t>
  </si>
  <si>
    <t>ลว. 22 มีนาคม 2565</t>
  </si>
  <si>
    <t xml:space="preserve">                            สรุปผลการดำเนินการจัดซื้อจัดจ้างในรอบเดือนเมษายน 2565</t>
  </si>
  <si>
    <t>วันที่ 3 พฤษภาคม 2565</t>
  </si>
  <si>
    <t>จัดจ้างตรวจติดตามประจำปี 2565 ระบบบริหารงานคุณภาพ ISO 9001:2015</t>
  </si>
  <si>
    <t>จัดจ้างตรวจวัดและวิเคราะห์สภาวะการทำงานเกี่ยวกับแสงสว่าง เสียง ความร้อน และสารเคมี</t>
  </si>
  <si>
    <t>กล่องใน กล่องนอกบรรจุมาตรวัดน้ำ และลวดเย็บกล่องแบบราง</t>
  </si>
  <si>
    <t>ปะเก็นยางฝาบนและปะเก็นพลาสติก ASAHI 1/2"</t>
  </si>
  <si>
    <t>ฝาปิดหน้าปัดมาตรวัดน้ำ</t>
  </si>
  <si>
    <t>หมึกพิมพ์ จำนวน 11 รายการ</t>
  </si>
  <si>
    <t>บ. ยูไนเต็ด พีพีอาร์ กรุ๊ป จำกัด</t>
  </si>
  <si>
    <t>PO.3300053734</t>
  </si>
  <si>
    <t>ลว. 20 เมษายน 2565</t>
  </si>
  <si>
    <t>บ. แอคเดอร์ จำกัด</t>
  </si>
  <si>
    <t>PO.3300053659</t>
  </si>
  <si>
    <t>ลว. 8 เมษายน 2565</t>
  </si>
  <si>
    <t>บ. สแตค คอนซัลติ้ง จำกัด</t>
  </si>
  <si>
    <t>PO.3300053640</t>
  </si>
  <si>
    <t>บ. บิ๊ก คิว. จำกัด</t>
  </si>
  <si>
    <t>PO.3300053710</t>
  </si>
  <si>
    <t>ลว. 19 เมษายน 2565</t>
  </si>
  <si>
    <t>PO.3300053688</t>
  </si>
  <si>
    <t>ลว. 18 เมษายน 2565</t>
  </si>
  <si>
    <t>บ. บีเอสไอ กรุ๊ป (ประเทศไทย) จำกัด</t>
  </si>
  <si>
    <t>PO.3300053608</t>
  </si>
  <si>
    <t>ลว. 5 เมษายน 2565</t>
  </si>
  <si>
    <t>วันที่ 1 มิถุนายน 2565</t>
  </si>
  <si>
    <t>จ้างล้างทำความสะอาดเครื่องปรับอากาศภายในหน่วยงาน</t>
  </si>
  <si>
    <t>ปะเก็นยางยูเนียนมาตรวัดน้ำ ขนาด ศก. 1/2 นิ้ว</t>
  </si>
  <si>
    <t>หมึกพิมพ์ จำนวน 10 รายการ</t>
  </si>
  <si>
    <t>จัดจ้างงานปรับปรุงท่อระบายน้ำ และคลังเก็บของ กบม.</t>
  </si>
  <si>
    <t>ไส้กรองสำหรับมาตรวัดน้ำ ASAHI  ศก. 1/2 นิ้ว และ ศก. 3/4 นิ้ว</t>
  </si>
  <si>
    <t>PO.3300053942</t>
  </si>
  <si>
    <t>ลว. 6 พฤษภาคม 2565</t>
  </si>
  <si>
    <t>PO.3300054122</t>
  </si>
  <si>
    <t>ลว. 19 พฤษภาคม 2565</t>
  </si>
  <si>
    <t>บ. บุญพิศลการช่าง จำกัด</t>
  </si>
  <si>
    <t>PO.3300054077</t>
  </si>
  <si>
    <t>ลว. 18 พฤษภาคม 2565</t>
  </si>
  <si>
    <t>บ. ชัยทวีคูณ จำกัด</t>
  </si>
  <si>
    <t>PO.3300053940</t>
  </si>
  <si>
    <t>PO.3300053941</t>
  </si>
  <si>
    <t xml:space="preserve">                            สรุปผลการดำเนินการจัดซื้อจัดจ้างในรอบเดือนพฤษภาคม 2565</t>
  </si>
  <si>
    <t>วันที่ 1 กรกฎาคม 2565</t>
  </si>
  <si>
    <t>ไส้กรองสำหรับมาตรวัดน้ำ ขนาด ศก. 3/4"  ยี่ห้อ TAC</t>
  </si>
  <si>
    <t>PO.3300054342</t>
  </si>
  <si>
    <t>ลว. 6 มิถุนายน 2565</t>
  </si>
  <si>
    <t>จัดจ้างซ่อมและปรับปรุงตู้ควบคุมแท่นทดสอบมาตรวัดน้ำ</t>
  </si>
  <si>
    <t>จัดซื้อฝาปิดมาตรวัดน้ำและสลักยึดฝามาตรวัดน้ำ ยี่ห้อ ASAHI รุ่น GMK 15 R 100</t>
  </si>
  <si>
    <t>ปะเก็นยางยูเนียนมาตรวัดน้ำ ขนาด ศก. 3/4 นิ้ว</t>
  </si>
  <si>
    <t xml:space="preserve">บ. เอสวีอาร์ เอ็นจิเนียริ่งแอนด์ซัพพลาย จำกัด </t>
  </si>
  <si>
    <t>PO.3300054722</t>
  </si>
  <si>
    <t>ลว. 1 กรกฎาคม 2565</t>
  </si>
  <si>
    <t>PO.3300054724</t>
  </si>
  <si>
    <t>PO.3300054788</t>
  </si>
  <si>
    <t>ลว. 6 กรกฎาคม 2565</t>
  </si>
  <si>
    <t>หมึกพิมพ์ จำนวน 5 รายการ</t>
  </si>
  <si>
    <t>PO.3300054785</t>
  </si>
  <si>
    <t>PO.3300055021</t>
  </si>
  <si>
    <t>ลว. 27 กรกฎาคม 2565</t>
  </si>
  <si>
    <t>บ. สยามโตชู จำกัด</t>
  </si>
  <si>
    <t xml:space="preserve">เม็ดเหล็กเกล็ด WA G40 (GH) และ  WA G50 (GH) </t>
  </si>
  <si>
    <t>วันที่ 1 สิงหาคม 2565</t>
  </si>
  <si>
    <t xml:space="preserve">                            สรุปผลการดำเนินการจัดซื้อจัดจ้างในรอบเดือนกรกฎาคม 2565</t>
  </si>
  <si>
    <t xml:space="preserve">                            สรุปผลการดำเนินการจัดซื้อจัดจ้างในรอบเดือนมิถุนายน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</si>
</sst>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37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43" fontId="15" fillId="0" borderId="1" xfId="1" applyFont="1" applyBorder="1" applyAlignment="1">
      <alignment vertical="center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43" fontId="15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 s="44" customFormat="1" x14ac:dyDescent="0.2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41"/>
      <c r="Q2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134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43.5" x14ac:dyDescent="0.2">
      <c r="A6" s="112"/>
      <c r="B6" s="112"/>
      <c r="C6" s="107"/>
      <c r="D6" s="107"/>
      <c r="E6" s="113"/>
      <c r="F6" s="70" t="s">
        <v>9</v>
      </c>
      <c r="G6" s="69" t="s">
        <v>15</v>
      </c>
      <c r="H6" s="69" t="s">
        <v>10</v>
      </c>
      <c r="I6" s="69" t="s">
        <v>135</v>
      </c>
      <c r="J6" s="107"/>
      <c r="K6" s="107"/>
      <c r="L6" s="107"/>
      <c r="M6" s="108"/>
      <c r="N6" s="7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R12"/>
  <sheetViews>
    <sheetView topLeftCell="C7" zoomScaleNormal="100" zoomScalePageLayoutView="90" workbookViewId="0">
      <selection activeCell="L11" sqref="L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180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179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2" t="s">
        <v>1</v>
      </c>
      <c r="B6" s="112" t="s">
        <v>2</v>
      </c>
      <c r="C6" s="107" t="s">
        <v>22</v>
      </c>
      <c r="D6" s="107" t="s">
        <v>3</v>
      </c>
      <c r="E6" s="113" t="s">
        <v>4</v>
      </c>
      <c r="F6" s="114" t="s">
        <v>5</v>
      </c>
      <c r="G6" s="114"/>
      <c r="H6" s="107" t="s">
        <v>6</v>
      </c>
      <c r="I6" s="107"/>
      <c r="J6" s="107" t="s">
        <v>7</v>
      </c>
      <c r="K6" s="107" t="s">
        <v>8</v>
      </c>
      <c r="L6" s="107"/>
      <c r="M6" s="108" t="s">
        <v>62</v>
      </c>
      <c r="N6" s="109" t="s">
        <v>23</v>
      </c>
      <c r="O6" s="110"/>
    </row>
    <row r="7" spans="1:18" s="44" customFormat="1" ht="65.25" x14ac:dyDescent="0.2">
      <c r="A7" s="112"/>
      <c r="B7" s="112"/>
      <c r="C7" s="107"/>
      <c r="D7" s="107"/>
      <c r="E7" s="113"/>
      <c r="F7" s="89" t="s">
        <v>9</v>
      </c>
      <c r="G7" s="85" t="s">
        <v>15</v>
      </c>
      <c r="H7" s="85" t="s">
        <v>10</v>
      </c>
      <c r="I7" s="85" t="s">
        <v>11</v>
      </c>
      <c r="J7" s="107"/>
      <c r="K7" s="107"/>
      <c r="L7" s="107"/>
      <c r="M7" s="108"/>
      <c r="N7" s="88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8" t="s">
        <v>176</v>
      </c>
      <c r="C8" s="51">
        <v>10000</v>
      </c>
      <c r="D8" s="51">
        <v>10700</v>
      </c>
      <c r="E8" s="39" t="s">
        <v>13</v>
      </c>
      <c r="F8" s="52" t="s">
        <v>138</v>
      </c>
      <c r="G8" s="53">
        <f>D8</f>
        <v>10700</v>
      </c>
      <c r="H8" s="52" t="str">
        <f t="shared" ref="H8:I10" si="0">F8</f>
        <v>บ. จินดาสุขคอมเมอร์เชียล (1980) จำกัด</v>
      </c>
      <c r="I8" s="53">
        <f t="shared" si="0"/>
        <v>10700</v>
      </c>
      <c r="J8" s="54" t="s">
        <v>75</v>
      </c>
      <c r="K8" s="55" t="s">
        <v>177</v>
      </c>
      <c r="L8" s="56" t="s">
        <v>178</v>
      </c>
      <c r="M8" s="57" t="s">
        <v>78</v>
      </c>
      <c r="N8" s="40" t="s">
        <v>100</v>
      </c>
      <c r="O8" s="40"/>
      <c r="R8" s="58"/>
    </row>
    <row r="9" spans="1:18" s="44" customFormat="1" ht="65.25" customHeight="1" x14ac:dyDescent="0.2">
      <c r="A9" s="49">
        <v>2</v>
      </c>
      <c r="B9" s="90" t="s">
        <v>181</v>
      </c>
      <c r="C9" s="51">
        <v>68283</v>
      </c>
      <c r="D9" s="51">
        <v>73062.81</v>
      </c>
      <c r="E9" s="39" t="s">
        <v>13</v>
      </c>
      <c r="F9" s="52" t="s">
        <v>182</v>
      </c>
      <c r="G9" s="53">
        <f>D9</f>
        <v>73062.81</v>
      </c>
      <c r="H9" s="52" t="str">
        <f t="shared" si="0"/>
        <v>บ. เอไอบี เอ็นจิเนียริ่ง จำกัด</v>
      </c>
      <c r="I9" s="53">
        <f t="shared" si="0"/>
        <v>73062.81</v>
      </c>
      <c r="J9" s="54" t="s">
        <v>75</v>
      </c>
      <c r="K9" s="55" t="s">
        <v>183</v>
      </c>
      <c r="L9" s="56" t="s">
        <v>184</v>
      </c>
      <c r="M9" s="57"/>
      <c r="N9" s="40"/>
      <c r="O9" s="40"/>
      <c r="R9" s="58"/>
    </row>
    <row r="10" spans="1:18" ht="65.25" customHeight="1" x14ac:dyDescent="0.5">
      <c r="A10" s="92">
        <v>3</v>
      </c>
      <c r="B10" s="91" t="s">
        <v>185</v>
      </c>
      <c r="C10" s="51">
        <v>30000</v>
      </c>
      <c r="D10" s="93">
        <v>32100</v>
      </c>
      <c r="E10" s="39" t="s">
        <v>13</v>
      </c>
      <c r="F10" s="39" t="s">
        <v>186</v>
      </c>
      <c r="G10" s="53">
        <f>D10</f>
        <v>32100</v>
      </c>
      <c r="H10" s="39" t="str">
        <f t="shared" si="0"/>
        <v>ห้างหุ้นส่วนจำกัด โกแม็กซ์ เอ็นจิเนียริ่ง</v>
      </c>
      <c r="I10" s="53">
        <f t="shared" si="0"/>
        <v>32100</v>
      </c>
      <c r="J10" s="54" t="s">
        <v>75</v>
      </c>
      <c r="K10" s="55" t="s">
        <v>187</v>
      </c>
      <c r="L10" s="56" t="s">
        <v>188</v>
      </c>
      <c r="R10" s="61"/>
    </row>
    <row r="12" spans="1:18" x14ac:dyDescent="0.5">
      <c r="C12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R13"/>
  <sheetViews>
    <sheetView topLeftCell="I11" zoomScaleNormal="100" zoomScalePageLayoutView="90" workbookViewId="0">
      <selection activeCell="B13" sqref="B13:L13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189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190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2" t="s">
        <v>1</v>
      </c>
      <c r="B6" s="112" t="s">
        <v>2</v>
      </c>
      <c r="C6" s="107" t="s">
        <v>22</v>
      </c>
      <c r="D6" s="107" t="s">
        <v>3</v>
      </c>
      <c r="E6" s="113" t="s">
        <v>4</v>
      </c>
      <c r="F6" s="114" t="s">
        <v>5</v>
      </c>
      <c r="G6" s="114"/>
      <c r="H6" s="107" t="s">
        <v>6</v>
      </c>
      <c r="I6" s="107"/>
      <c r="J6" s="107" t="s">
        <v>7</v>
      </c>
      <c r="K6" s="107" t="s">
        <v>8</v>
      </c>
      <c r="L6" s="107"/>
      <c r="M6" s="108" t="s">
        <v>62</v>
      </c>
      <c r="N6" s="109" t="s">
        <v>23</v>
      </c>
      <c r="O6" s="110"/>
    </row>
    <row r="7" spans="1:18" s="44" customFormat="1" ht="65.25" x14ac:dyDescent="0.2">
      <c r="A7" s="112"/>
      <c r="B7" s="112"/>
      <c r="C7" s="107"/>
      <c r="D7" s="107"/>
      <c r="E7" s="113"/>
      <c r="F7" s="95" t="s">
        <v>9</v>
      </c>
      <c r="G7" s="85" t="s">
        <v>15</v>
      </c>
      <c r="H7" s="85" t="s">
        <v>10</v>
      </c>
      <c r="I7" s="85" t="s">
        <v>11</v>
      </c>
      <c r="J7" s="107"/>
      <c r="K7" s="107"/>
      <c r="L7" s="107"/>
      <c r="M7" s="108"/>
      <c r="N7" s="94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191</v>
      </c>
      <c r="C8" s="51">
        <v>20250</v>
      </c>
      <c r="D8" s="51">
        <f>C8*1.07</f>
        <v>21667.5</v>
      </c>
      <c r="E8" s="39" t="s">
        <v>13</v>
      </c>
      <c r="F8" s="52" t="s">
        <v>210</v>
      </c>
      <c r="G8" s="53">
        <f>D8</f>
        <v>21667.5</v>
      </c>
      <c r="H8" s="52" t="str">
        <f t="shared" ref="H8:I8" si="0">F8</f>
        <v>บ. บีเอสไอ กรุ๊ป (ประเทศไทย) จำกัด</v>
      </c>
      <c r="I8" s="53">
        <f t="shared" si="0"/>
        <v>21667.5</v>
      </c>
      <c r="J8" s="54" t="s">
        <v>75</v>
      </c>
      <c r="K8" s="55" t="s">
        <v>211</v>
      </c>
      <c r="L8" s="56" t="s">
        <v>212</v>
      </c>
      <c r="M8" s="57" t="s">
        <v>78</v>
      </c>
      <c r="N8" s="40" t="s">
        <v>100</v>
      </c>
      <c r="O8" s="40"/>
      <c r="R8" s="58"/>
    </row>
    <row r="9" spans="1:18" s="44" customFormat="1" ht="65.25" customHeight="1" x14ac:dyDescent="0.2">
      <c r="A9" s="49">
        <v>2</v>
      </c>
      <c r="B9" s="67" t="s">
        <v>192</v>
      </c>
      <c r="C9" s="51">
        <v>19820</v>
      </c>
      <c r="D9" s="51">
        <f t="shared" ref="D9:D12" si="1">C9*1.07</f>
        <v>21207.4</v>
      </c>
      <c r="E9" s="39" t="s">
        <v>13</v>
      </c>
      <c r="F9" s="52" t="s">
        <v>203</v>
      </c>
      <c r="G9" s="53">
        <f t="shared" ref="G9:G13" si="2">D9</f>
        <v>21207.4</v>
      </c>
      <c r="H9" s="52" t="str">
        <f t="shared" ref="H9:H13" si="3">F9</f>
        <v>บ. สแตค คอนซัลติ้ง จำกัด</v>
      </c>
      <c r="I9" s="53">
        <f t="shared" ref="I9:I13" si="4">G9</f>
        <v>21207.4</v>
      </c>
      <c r="J9" s="54" t="s">
        <v>75</v>
      </c>
      <c r="K9" s="55" t="s">
        <v>204</v>
      </c>
      <c r="L9" s="56" t="s">
        <v>202</v>
      </c>
      <c r="M9" s="57"/>
      <c r="N9" s="40"/>
      <c r="O9" s="40"/>
      <c r="R9" s="58"/>
    </row>
    <row r="10" spans="1:18" ht="65.25" customHeight="1" x14ac:dyDescent="0.5">
      <c r="A10" s="92">
        <v>3</v>
      </c>
      <c r="B10" s="63" t="s">
        <v>193</v>
      </c>
      <c r="C10" s="51">
        <v>92740</v>
      </c>
      <c r="D10" s="51">
        <f t="shared" si="1"/>
        <v>99231.8</v>
      </c>
      <c r="E10" s="39" t="s">
        <v>13</v>
      </c>
      <c r="F10" s="39" t="s">
        <v>200</v>
      </c>
      <c r="G10" s="53">
        <f t="shared" si="2"/>
        <v>99231.8</v>
      </c>
      <c r="H10" s="52" t="str">
        <f t="shared" si="3"/>
        <v>บ. แอคเดอร์ จำกัด</v>
      </c>
      <c r="I10" s="53">
        <f t="shared" si="4"/>
        <v>99231.8</v>
      </c>
      <c r="J10" s="54" t="s">
        <v>75</v>
      </c>
      <c r="K10" s="55" t="s">
        <v>201</v>
      </c>
      <c r="L10" s="56" t="s">
        <v>202</v>
      </c>
      <c r="R10" s="61"/>
    </row>
    <row r="11" spans="1:18" ht="43.5" x14ac:dyDescent="0.5">
      <c r="A11" s="92">
        <v>4</v>
      </c>
      <c r="B11" s="91" t="s">
        <v>194</v>
      </c>
      <c r="C11" s="93">
        <v>124000</v>
      </c>
      <c r="D11" s="51">
        <f t="shared" si="1"/>
        <v>132680</v>
      </c>
      <c r="E11" s="39" t="s">
        <v>13</v>
      </c>
      <c r="F11" s="98" t="s">
        <v>138</v>
      </c>
      <c r="G11" s="53">
        <f t="shared" si="2"/>
        <v>132680</v>
      </c>
      <c r="H11" s="52" t="str">
        <f t="shared" si="3"/>
        <v>บ. จินดาสุขคอมเมอร์เชียล (1980) จำกัด</v>
      </c>
      <c r="I11" s="53">
        <f t="shared" si="4"/>
        <v>132680</v>
      </c>
      <c r="J11" s="54" t="s">
        <v>75</v>
      </c>
      <c r="K11" s="55" t="s">
        <v>208</v>
      </c>
      <c r="L11" s="56" t="s">
        <v>209</v>
      </c>
    </row>
    <row r="12" spans="1:18" s="44" customFormat="1" ht="43.5" x14ac:dyDescent="0.2">
      <c r="A12" s="92">
        <v>5</v>
      </c>
      <c r="B12" s="65" t="s">
        <v>195</v>
      </c>
      <c r="C12" s="99">
        <v>107500</v>
      </c>
      <c r="D12" s="51">
        <f t="shared" si="1"/>
        <v>115025</v>
      </c>
      <c r="E12" s="39" t="s">
        <v>13</v>
      </c>
      <c r="F12" s="39" t="s">
        <v>205</v>
      </c>
      <c r="G12" s="53">
        <f t="shared" si="2"/>
        <v>115025</v>
      </c>
      <c r="H12" s="52" t="str">
        <f t="shared" si="3"/>
        <v>บ. บิ๊ก คิว. จำกัด</v>
      </c>
      <c r="I12" s="53">
        <f t="shared" si="4"/>
        <v>115025</v>
      </c>
      <c r="J12" s="54" t="s">
        <v>75</v>
      </c>
      <c r="K12" s="55" t="s">
        <v>206</v>
      </c>
      <c r="L12" s="56" t="s">
        <v>207</v>
      </c>
      <c r="M12" s="100"/>
    </row>
    <row r="13" spans="1:18" s="44" customFormat="1" ht="43.5" x14ac:dyDescent="0.2">
      <c r="A13" s="92">
        <v>6</v>
      </c>
      <c r="B13" s="65" t="s">
        <v>196</v>
      </c>
      <c r="C13" s="93">
        <v>59300</v>
      </c>
      <c r="D13" s="93">
        <v>63451</v>
      </c>
      <c r="E13" s="39" t="s">
        <v>13</v>
      </c>
      <c r="F13" s="39" t="s">
        <v>197</v>
      </c>
      <c r="G13" s="53">
        <f t="shared" si="2"/>
        <v>63451</v>
      </c>
      <c r="H13" s="52" t="str">
        <f t="shared" si="3"/>
        <v>บ. ยูไนเต็ด พีพีอาร์ กรุ๊ป จำกัด</v>
      </c>
      <c r="I13" s="53">
        <f t="shared" si="4"/>
        <v>63451</v>
      </c>
      <c r="J13" s="54" t="s">
        <v>75</v>
      </c>
      <c r="K13" s="55" t="s">
        <v>198</v>
      </c>
      <c r="L13" s="56" t="s">
        <v>199</v>
      </c>
      <c r="M13" s="100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R12"/>
  <sheetViews>
    <sheetView zoomScaleNormal="100" zoomScalePageLayoutView="90" workbookViewId="0">
      <selection activeCell="F12" sqref="F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229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213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2" t="s">
        <v>1</v>
      </c>
      <c r="B6" s="112" t="s">
        <v>2</v>
      </c>
      <c r="C6" s="107" t="s">
        <v>22</v>
      </c>
      <c r="D6" s="107" t="s">
        <v>3</v>
      </c>
      <c r="E6" s="113" t="s">
        <v>4</v>
      </c>
      <c r="F6" s="114" t="s">
        <v>5</v>
      </c>
      <c r="G6" s="114"/>
      <c r="H6" s="107" t="s">
        <v>6</v>
      </c>
      <c r="I6" s="107"/>
      <c r="J6" s="107" t="s">
        <v>7</v>
      </c>
      <c r="K6" s="107" t="s">
        <v>8</v>
      </c>
      <c r="L6" s="107"/>
      <c r="M6" s="108" t="s">
        <v>62</v>
      </c>
      <c r="N6" s="109" t="s">
        <v>23</v>
      </c>
      <c r="O6" s="110"/>
    </row>
    <row r="7" spans="1:18" s="44" customFormat="1" ht="65.25" x14ac:dyDescent="0.2">
      <c r="A7" s="112"/>
      <c r="B7" s="112"/>
      <c r="C7" s="107"/>
      <c r="D7" s="107"/>
      <c r="E7" s="113"/>
      <c r="F7" s="97" t="s">
        <v>9</v>
      </c>
      <c r="G7" s="85" t="s">
        <v>15</v>
      </c>
      <c r="H7" s="85" t="s">
        <v>10</v>
      </c>
      <c r="I7" s="85" t="s">
        <v>11</v>
      </c>
      <c r="J7" s="107"/>
      <c r="K7" s="107"/>
      <c r="L7" s="107"/>
      <c r="M7" s="108"/>
      <c r="N7" s="96" t="s">
        <v>24</v>
      </c>
      <c r="O7" s="48" t="s">
        <v>101</v>
      </c>
    </row>
    <row r="8" spans="1:18" s="44" customFormat="1" ht="45" customHeight="1" x14ac:dyDescent="0.2">
      <c r="A8" s="49">
        <v>1</v>
      </c>
      <c r="B8" s="67" t="s">
        <v>214</v>
      </c>
      <c r="C8" s="51">
        <v>4800</v>
      </c>
      <c r="D8" s="51">
        <f>C8*1.07</f>
        <v>5136</v>
      </c>
      <c r="E8" s="39" t="s">
        <v>13</v>
      </c>
      <c r="F8" s="52" t="s">
        <v>226</v>
      </c>
      <c r="G8" s="53">
        <f>D8</f>
        <v>5136</v>
      </c>
      <c r="H8" s="52" t="str">
        <f t="shared" ref="H8:I12" si="0">F8</f>
        <v>บ. ชัยทวีคูณ จำกัด</v>
      </c>
      <c r="I8" s="53">
        <f t="shared" si="0"/>
        <v>5136</v>
      </c>
      <c r="J8" s="54" t="s">
        <v>75</v>
      </c>
      <c r="K8" s="55" t="s">
        <v>227</v>
      </c>
      <c r="L8" s="103" t="s">
        <v>220</v>
      </c>
      <c r="M8" s="57" t="s">
        <v>78</v>
      </c>
      <c r="N8" s="40" t="s">
        <v>100</v>
      </c>
      <c r="O8" s="40"/>
      <c r="R8" s="58"/>
    </row>
    <row r="9" spans="1:18" s="44" customFormat="1" ht="45" customHeight="1" x14ac:dyDescent="0.2">
      <c r="A9" s="49">
        <v>2</v>
      </c>
      <c r="B9" s="67" t="s">
        <v>215</v>
      </c>
      <c r="C9" s="51">
        <v>90000</v>
      </c>
      <c r="D9" s="51">
        <f t="shared" ref="D9:D12" si="1">C9*1.07</f>
        <v>96300</v>
      </c>
      <c r="E9" s="39" t="s">
        <v>13</v>
      </c>
      <c r="F9" s="52" t="s">
        <v>109</v>
      </c>
      <c r="G9" s="53">
        <f t="shared" ref="G9:G12" si="2">D9</f>
        <v>96300</v>
      </c>
      <c r="H9" s="52" t="str">
        <f t="shared" si="0"/>
        <v>บ. ยูเอชเอ็ม จำกัด</v>
      </c>
      <c r="I9" s="53">
        <f t="shared" si="0"/>
        <v>96300</v>
      </c>
      <c r="J9" s="54" t="s">
        <v>75</v>
      </c>
      <c r="K9" s="55" t="s">
        <v>219</v>
      </c>
      <c r="L9" s="103" t="s">
        <v>220</v>
      </c>
      <c r="M9" s="57"/>
      <c r="N9" s="40"/>
      <c r="O9" s="40"/>
      <c r="R9" s="58"/>
    </row>
    <row r="10" spans="1:18" ht="45" customHeight="1" x14ac:dyDescent="0.5">
      <c r="A10" s="92">
        <v>3</v>
      </c>
      <c r="B10" s="63" t="s">
        <v>216</v>
      </c>
      <c r="C10" s="51">
        <v>43300</v>
      </c>
      <c r="D10" s="51">
        <f t="shared" si="1"/>
        <v>46331</v>
      </c>
      <c r="E10" s="39" t="s">
        <v>13</v>
      </c>
      <c r="F10" s="39" t="s">
        <v>197</v>
      </c>
      <c r="G10" s="53">
        <f t="shared" si="2"/>
        <v>46331</v>
      </c>
      <c r="H10" s="52" t="str">
        <f t="shared" si="0"/>
        <v>บ. ยูไนเต็ด พีพีอาร์ กรุ๊ป จำกัด</v>
      </c>
      <c r="I10" s="53">
        <f t="shared" si="0"/>
        <v>46331</v>
      </c>
      <c r="J10" s="54" t="s">
        <v>75</v>
      </c>
      <c r="K10" s="55" t="s">
        <v>228</v>
      </c>
      <c r="L10" s="103" t="s">
        <v>220</v>
      </c>
      <c r="R10" s="61"/>
    </row>
    <row r="11" spans="1:18" ht="45" customHeight="1" x14ac:dyDescent="0.5">
      <c r="A11" s="92">
        <v>4</v>
      </c>
      <c r="B11" s="67" t="s">
        <v>217</v>
      </c>
      <c r="C11" s="93">
        <v>91617</v>
      </c>
      <c r="D11" s="51">
        <f t="shared" si="1"/>
        <v>98030.19</v>
      </c>
      <c r="E11" s="39" t="s">
        <v>13</v>
      </c>
      <c r="F11" s="39" t="s">
        <v>223</v>
      </c>
      <c r="G11" s="53">
        <f t="shared" si="2"/>
        <v>98030.19</v>
      </c>
      <c r="H11" s="52" t="str">
        <f t="shared" si="0"/>
        <v>บ. บุญพิศลการช่าง จำกัด</v>
      </c>
      <c r="I11" s="53">
        <f t="shared" si="0"/>
        <v>98030.19</v>
      </c>
      <c r="J11" s="54" t="s">
        <v>75</v>
      </c>
      <c r="K11" s="55" t="s">
        <v>224</v>
      </c>
      <c r="L11" s="103" t="s">
        <v>225</v>
      </c>
    </row>
    <row r="12" spans="1:18" s="44" customFormat="1" ht="45" customHeight="1" x14ac:dyDescent="0.5">
      <c r="A12" s="92">
        <v>5</v>
      </c>
      <c r="B12" s="63" t="s">
        <v>218</v>
      </c>
      <c r="C12" s="99">
        <v>102000</v>
      </c>
      <c r="D12" s="51">
        <f t="shared" si="1"/>
        <v>109140</v>
      </c>
      <c r="E12" s="39" t="s">
        <v>13</v>
      </c>
      <c r="F12" s="98" t="s">
        <v>138</v>
      </c>
      <c r="G12" s="53">
        <f t="shared" si="2"/>
        <v>109140</v>
      </c>
      <c r="H12" s="52" t="str">
        <f t="shared" si="0"/>
        <v>บ. จินดาสุขคอมเมอร์เชียล (1980) จำกัด</v>
      </c>
      <c r="I12" s="53">
        <f t="shared" si="0"/>
        <v>109140</v>
      </c>
      <c r="J12" s="54" t="s">
        <v>75</v>
      </c>
      <c r="K12" s="55" t="s">
        <v>221</v>
      </c>
      <c r="L12" s="103" t="s">
        <v>222</v>
      </c>
      <c r="M12" s="100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R8"/>
  <sheetViews>
    <sheetView zoomScaleNormal="100" zoomScalePageLayoutView="90" workbookViewId="0">
      <selection activeCell="F7" sqref="F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251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230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2" t="s">
        <v>1</v>
      </c>
      <c r="B6" s="112" t="s">
        <v>2</v>
      </c>
      <c r="C6" s="107" t="s">
        <v>22</v>
      </c>
      <c r="D6" s="107" t="s">
        <v>3</v>
      </c>
      <c r="E6" s="113" t="s">
        <v>4</v>
      </c>
      <c r="F6" s="114" t="s">
        <v>5</v>
      </c>
      <c r="G6" s="114"/>
      <c r="H6" s="107" t="s">
        <v>6</v>
      </c>
      <c r="I6" s="107"/>
      <c r="J6" s="107" t="s">
        <v>7</v>
      </c>
      <c r="K6" s="107" t="s">
        <v>8</v>
      </c>
      <c r="L6" s="107"/>
      <c r="M6" s="108" t="s">
        <v>62</v>
      </c>
      <c r="N6" s="109" t="s">
        <v>23</v>
      </c>
      <c r="O6" s="110"/>
    </row>
    <row r="7" spans="1:18" s="44" customFormat="1" ht="65.25" x14ac:dyDescent="0.2">
      <c r="A7" s="112"/>
      <c r="B7" s="112"/>
      <c r="C7" s="107"/>
      <c r="D7" s="107"/>
      <c r="E7" s="113"/>
      <c r="F7" s="102" t="s">
        <v>9</v>
      </c>
      <c r="G7" s="85" t="s">
        <v>15</v>
      </c>
      <c r="H7" s="85" t="s">
        <v>10</v>
      </c>
      <c r="I7" s="85" t="s">
        <v>11</v>
      </c>
      <c r="J7" s="107"/>
      <c r="K7" s="107"/>
      <c r="L7" s="107"/>
      <c r="M7" s="108"/>
      <c r="N7" s="101" t="s">
        <v>24</v>
      </c>
      <c r="O7" s="48" t="s">
        <v>101</v>
      </c>
    </row>
    <row r="8" spans="1:18" s="44" customFormat="1" ht="45" customHeight="1" x14ac:dyDescent="0.2">
      <c r="A8" s="49">
        <v>1</v>
      </c>
      <c r="B8" s="67" t="s">
        <v>231</v>
      </c>
      <c r="C8" s="51">
        <v>28000</v>
      </c>
      <c r="D8" s="51">
        <f>C8*1.07</f>
        <v>29960</v>
      </c>
      <c r="E8" s="39" t="s">
        <v>13</v>
      </c>
      <c r="F8" s="52" t="s">
        <v>109</v>
      </c>
      <c r="G8" s="53">
        <f>D8</f>
        <v>29960</v>
      </c>
      <c r="H8" s="52" t="str">
        <f t="shared" ref="H8:I8" si="0">F8</f>
        <v>บ. ยูเอชเอ็ม จำกัด</v>
      </c>
      <c r="I8" s="53">
        <f t="shared" si="0"/>
        <v>29960</v>
      </c>
      <c r="J8" s="54" t="s">
        <v>75</v>
      </c>
      <c r="K8" s="55" t="s">
        <v>232</v>
      </c>
      <c r="L8" s="103" t="s">
        <v>233</v>
      </c>
      <c r="M8" s="57" t="s">
        <v>78</v>
      </c>
      <c r="N8" s="40" t="s">
        <v>100</v>
      </c>
      <c r="O8" s="40"/>
      <c r="R8" s="58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R12"/>
  <sheetViews>
    <sheetView tabSelected="1" zoomScaleNormal="100" zoomScalePageLayoutView="90" workbookViewId="0">
      <selection activeCell="F7" sqref="F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250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249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2" t="s">
        <v>1</v>
      </c>
      <c r="B6" s="112" t="s">
        <v>2</v>
      </c>
      <c r="C6" s="107" t="s">
        <v>22</v>
      </c>
      <c r="D6" s="107" t="s">
        <v>3</v>
      </c>
      <c r="E6" s="113" t="s">
        <v>4</v>
      </c>
      <c r="F6" s="114" t="s">
        <v>5</v>
      </c>
      <c r="G6" s="114"/>
      <c r="H6" s="107" t="s">
        <v>6</v>
      </c>
      <c r="I6" s="107"/>
      <c r="J6" s="107" t="s">
        <v>7</v>
      </c>
      <c r="K6" s="107" t="s">
        <v>8</v>
      </c>
      <c r="L6" s="107"/>
      <c r="M6" s="108" t="s">
        <v>62</v>
      </c>
      <c r="N6" s="109" t="s">
        <v>23</v>
      </c>
      <c r="O6" s="110"/>
    </row>
    <row r="7" spans="1:18" s="44" customFormat="1" ht="65.25" x14ac:dyDescent="0.2">
      <c r="A7" s="112"/>
      <c r="B7" s="112"/>
      <c r="C7" s="107"/>
      <c r="D7" s="107"/>
      <c r="E7" s="113"/>
      <c r="F7" s="105" t="s">
        <v>9</v>
      </c>
      <c r="G7" s="85" t="s">
        <v>15</v>
      </c>
      <c r="H7" s="85" t="s">
        <v>10</v>
      </c>
      <c r="I7" s="85" t="s">
        <v>11</v>
      </c>
      <c r="J7" s="107"/>
      <c r="K7" s="107"/>
      <c r="L7" s="107"/>
      <c r="M7" s="108"/>
      <c r="N7" s="104" t="s">
        <v>24</v>
      </c>
      <c r="O7" s="48" t="s">
        <v>101</v>
      </c>
    </row>
    <row r="8" spans="1:18" s="44" customFormat="1" ht="45" customHeight="1" x14ac:dyDescent="0.2">
      <c r="A8" s="49">
        <v>1</v>
      </c>
      <c r="B8" s="67" t="s">
        <v>234</v>
      </c>
      <c r="C8" s="51">
        <v>43822.5</v>
      </c>
      <c r="D8" s="51">
        <f>C8*1.07</f>
        <v>46890.075000000004</v>
      </c>
      <c r="E8" s="39" t="s">
        <v>13</v>
      </c>
      <c r="F8" s="52" t="s">
        <v>237</v>
      </c>
      <c r="G8" s="53">
        <f>D8</f>
        <v>46890.075000000004</v>
      </c>
      <c r="H8" s="52" t="str">
        <f t="shared" ref="H8:I11" si="0">F8</f>
        <v xml:space="preserve">บ. เอสวีอาร์ เอ็นจิเนียริ่งแอนด์ซัพพลาย จำกัด </v>
      </c>
      <c r="I8" s="53">
        <f t="shared" si="0"/>
        <v>46890.075000000004</v>
      </c>
      <c r="J8" s="54" t="s">
        <v>75</v>
      </c>
      <c r="K8" s="55" t="s">
        <v>238</v>
      </c>
      <c r="L8" s="103" t="s">
        <v>239</v>
      </c>
      <c r="M8" s="106" t="s">
        <v>78</v>
      </c>
      <c r="N8" s="40" t="s">
        <v>100</v>
      </c>
      <c r="O8" s="40"/>
      <c r="R8" s="58"/>
    </row>
    <row r="9" spans="1:18" ht="65.25" x14ac:dyDescent="0.5">
      <c r="A9" s="49">
        <v>2</v>
      </c>
      <c r="B9" s="67" t="s">
        <v>235</v>
      </c>
      <c r="C9" s="51">
        <v>20000</v>
      </c>
      <c r="D9" s="51">
        <f>C9*1.07</f>
        <v>21400</v>
      </c>
      <c r="E9" s="39" t="s">
        <v>13</v>
      </c>
      <c r="F9" s="39" t="s">
        <v>138</v>
      </c>
      <c r="G9" s="53">
        <f t="shared" ref="G9:G11" si="1">D9</f>
        <v>21400</v>
      </c>
      <c r="H9" s="52" t="str">
        <f t="shared" ref="H9:H11" si="2">F9</f>
        <v>บ. จินดาสุขคอมเมอร์เชียล (1980) จำกัด</v>
      </c>
      <c r="I9" s="53">
        <f t="shared" si="0"/>
        <v>21400</v>
      </c>
      <c r="J9" s="54" t="s">
        <v>75</v>
      </c>
      <c r="K9" s="55" t="s">
        <v>240</v>
      </c>
      <c r="L9" s="103" t="s">
        <v>239</v>
      </c>
      <c r="M9" s="106" t="s">
        <v>78</v>
      </c>
      <c r="N9" s="40" t="s">
        <v>100</v>
      </c>
      <c r="O9" s="40"/>
    </row>
    <row r="10" spans="1:18" ht="45" customHeight="1" x14ac:dyDescent="0.5">
      <c r="A10" s="49">
        <v>3</v>
      </c>
      <c r="B10" s="65" t="s">
        <v>243</v>
      </c>
      <c r="C10" s="93">
        <v>29650</v>
      </c>
      <c r="D10" s="93">
        <v>31511.5</v>
      </c>
      <c r="E10" s="39" t="s">
        <v>13</v>
      </c>
      <c r="F10" s="39" t="s">
        <v>197</v>
      </c>
      <c r="G10" s="53">
        <f t="shared" si="1"/>
        <v>31511.5</v>
      </c>
      <c r="H10" s="52" t="str">
        <f t="shared" si="2"/>
        <v>บ. ยูไนเต็ด พีพีอาร์ กรุ๊ป จำกัด</v>
      </c>
      <c r="I10" s="53">
        <f t="shared" si="0"/>
        <v>31511.5</v>
      </c>
      <c r="J10" s="54" t="s">
        <v>75</v>
      </c>
      <c r="K10" s="55" t="s">
        <v>244</v>
      </c>
      <c r="L10" s="103" t="s">
        <v>242</v>
      </c>
    </row>
    <row r="11" spans="1:18" s="44" customFormat="1" ht="45" customHeight="1" x14ac:dyDescent="0.2">
      <c r="A11" s="49">
        <v>4</v>
      </c>
      <c r="B11" s="67" t="s">
        <v>236</v>
      </c>
      <c r="C11" s="93">
        <v>90000</v>
      </c>
      <c r="D11" s="99">
        <f>C11*1.07</f>
        <v>96300</v>
      </c>
      <c r="E11" s="39" t="s">
        <v>13</v>
      </c>
      <c r="F11" s="39" t="s">
        <v>109</v>
      </c>
      <c r="G11" s="53">
        <f t="shared" si="1"/>
        <v>96300</v>
      </c>
      <c r="H11" s="52" t="str">
        <f t="shared" si="2"/>
        <v>บ. ยูเอชเอ็ม จำกัด</v>
      </c>
      <c r="I11" s="53">
        <f t="shared" si="0"/>
        <v>96300</v>
      </c>
      <c r="J11" s="54" t="s">
        <v>75</v>
      </c>
      <c r="K11" s="55" t="s">
        <v>241</v>
      </c>
      <c r="L11" s="103" t="s">
        <v>242</v>
      </c>
      <c r="M11" s="100"/>
    </row>
    <row r="12" spans="1:18" ht="45" customHeight="1" x14ac:dyDescent="0.5">
      <c r="A12" s="49">
        <v>5</v>
      </c>
      <c r="B12" s="67" t="s">
        <v>248</v>
      </c>
      <c r="C12" s="93">
        <v>42580</v>
      </c>
      <c r="D12" s="99">
        <f>C12*1.07</f>
        <v>45560.600000000006</v>
      </c>
      <c r="E12" s="39" t="s">
        <v>13</v>
      </c>
      <c r="F12" s="39" t="s">
        <v>247</v>
      </c>
      <c r="G12" s="53">
        <f t="shared" ref="G12" si="3">D12</f>
        <v>45560.600000000006</v>
      </c>
      <c r="H12" s="52" t="str">
        <f t="shared" ref="H12" si="4">F12</f>
        <v>บ. สยามโตชู จำกัด</v>
      </c>
      <c r="I12" s="53">
        <f t="shared" ref="I12" si="5">G12</f>
        <v>45560.600000000006</v>
      </c>
      <c r="J12" s="54" t="s">
        <v>75</v>
      </c>
      <c r="K12" s="55" t="s">
        <v>245</v>
      </c>
      <c r="L12" s="103" t="s">
        <v>246</v>
      </c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17" t="s">
        <v>73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17" t="s">
        <v>70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35"/>
      <c r="N2" s="35"/>
      <c r="O2" s="35"/>
      <c r="P2" s="35"/>
      <c r="Q2" s="35"/>
      <c r="R2" s="35"/>
    </row>
    <row r="3" spans="1:18" ht="18.75" x14ac:dyDescent="0.25">
      <c r="A3" s="117" t="s">
        <v>71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18" t="s">
        <v>1</v>
      </c>
      <c r="B6" s="118" t="s">
        <v>2</v>
      </c>
      <c r="C6" s="119" t="s">
        <v>22</v>
      </c>
      <c r="D6" s="119" t="s">
        <v>3</v>
      </c>
      <c r="E6" s="120" t="s">
        <v>4</v>
      </c>
      <c r="F6" s="121" t="s">
        <v>5</v>
      </c>
      <c r="G6" s="121"/>
      <c r="H6" s="119" t="s">
        <v>6</v>
      </c>
      <c r="I6" s="119"/>
      <c r="J6" s="119" t="s">
        <v>7</v>
      </c>
      <c r="K6" s="119" t="s">
        <v>8</v>
      </c>
      <c r="L6" s="119"/>
      <c r="M6" s="122" t="s">
        <v>62</v>
      </c>
      <c r="N6" s="115" t="s">
        <v>23</v>
      </c>
      <c r="O6" s="116"/>
    </row>
    <row r="7" spans="1:18" s="9" customFormat="1" ht="56.25" x14ac:dyDescent="0.2">
      <c r="A7" s="118"/>
      <c r="B7" s="118"/>
      <c r="C7" s="119"/>
      <c r="D7" s="119"/>
      <c r="E7" s="120"/>
      <c r="F7" s="37" t="s">
        <v>9</v>
      </c>
      <c r="G7" s="36" t="s">
        <v>15</v>
      </c>
      <c r="H7" s="36" t="s">
        <v>10</v>
      </c>
      <c r="I7" s="36" t="s">
        <v>11</v>
      </c>
      <c r="J7" s="119"/>
      <c r="K7" s="119"/>
      <c r="L7" s="119"/>
      <c r="M7" s="122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29" t="s">
        <v>19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x14ac:dyDescent="0.3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35">
      <c r="A3" s="129" t="s">
        <v>18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28.5" customHeight="1" x14ac:dyDescent="0.3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37.9" customHeight="1" x14ac:dyDescent="0.35">
      <c r="A5" s="131" t="s">
        <v>1</v>
      </c>
      <c r="B5" s="131" t="s">
        <v>2</v>
      </c>
      <c r="C5" s="132" t="s">
        <v>12</v>
      </c>
      <c r="D5" s="132" t="s">
        <v>3</v>
      </c>
      <c r="E5" s="134" t="s">
        <v>4</v>
      </c>
      <c r="F5" s="135" t="s">
        <v>5</v>
      </c>
      <c r="G5" s="136"/>
      <c r="H5" s="123" t="s">
        <v>6</v>
      </c>
      <c r="I5" s="124"/>
      <c r="J5" s="125" t="s">
        <v>7</v>
      </c>
      <c r="K5" s="125" t="s">
        <v>8</v>
      </c>
      <c r="L5" s="125"/>
    </row>
    <row r="6" spans="1:12" ht="69" customHeight="1" x14ac:dyDescent="0.35">
      <c r="A6" s="131"/>
      <c r="B6" s="131"/>
      <c r="C6" s="133"/>
      <c r="D6" s="133"/>
      <c r="E6" s="134"/>
      <c r="F6" s="3" t="s">
        <v>9</v>
      </c>
      <c r="G6" s="4" t="s">
        <v>16</v>
      </c>
      <c r="H6" s="4" t="s">
        <v>10</v>
      </c>
      <c r="I6" s="4" t="s">
        <v>11</v>
      </c>
      <c r="J6" s="125"/>
      <c r="K6" s="125"/>
      <c r="L6" s="125"/>
    </row>
    <row r="7" spans="1:12" ht="72.599999999999994" customHeight="1" x14ac:dyDescent="0.35">
      <c r="A7" s="126" t="s">
        <v>17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8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1" t="s">
        <v>129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 s="44" customFormat="1" x14ac:dyDescent="0.2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41"/>
      <c r="Q2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3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46" t="s">
        <v>9</v>
      </c>
      <c r="G6" s="62" t="s">
        <v>15</v>
      </c>
      <c r="H6" s="62" t="s">
        <v>10</v>
      </c>
      <c r="I6" s="62" t="s">
        <v>11</v>
      </c>
      <c r="J6" s="107"/>
      <c r="K6" s="107"/>
      <c r="L6" s="107"/>
      <c r="M6" s="108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6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6" t="s">
        <v>31</v>
      </c>
      <c r="O7" s="40"/>
      <c r="R7" s="58"/>
    </row>
    <row r="8" spans="1:18" s="44" customFormat="1" ht="46.5" customHeight="1" x14ac:dyDescent="0.2">
      <c r="A8" s="49">
        <v>2</v>
      </c>
      <c r="B8" s="68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6" t="s">
        <v>31</v>
      </c>
      <c r="R8" s="58"/>
    </row>
    <row r="9" spans="1:18" s="44" customFormat="1" ht="46.5" customHeight="1" x14ac:dyDescent="0.2">
      <c r="A9" s="49">
        <v>3</v>
      </c>
      <c r="B9" s="67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6" t="s">
        <v>31</v>
      </c>
    </row>
    <row r="10" spans="1:18" s="44" customFormat="1" ht="46.5" customHeight="1" x14ac:dyDescent="0.2">
      <c r="A10" s="49">
        <v>4</v>
      </c>
      <c r="B10" s="65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6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6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6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6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6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73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3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70" t="s">
        <v>9</v>
      </c>
      <c r="G6" s="69" t="s">
        <v>15</v>
      </c>
      <c r="H6" s="69" t="s">
        <v>10</v>
      </c>
      <c r="I6" s="69" t="s">
        <v>11</v>
      </c>
      <c r="J6" s="107"/>
      <c r="K6" s="107"/>
      <c r="L6" s="107"/>
      <c r="M6" s="108"/>
      <c r="N6" s="7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130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131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2" t="s">
        <v>1</v>
      </c>
      <c r="B6" s="112" t="s">
        <v>2</v>
      </c>
      <c r="C6" s="107" t="s">
        <v>22</v>
      </c>
      <c r="D6" s="107" t="s">
        <v>3</v>
      </c>
      <c r="E6" s="113" t="s">
        <v>4</v>
      </c>
      <c r="F6" s="114" t="s">
        <v>5</v>
      </c>
      <c r="G6" s="114"/>
      <c r="H6" s="107" t="s">
        <v>6</v>
      </c>
      <c r="I6" s="107"/>
      <c r="J6" s="107" t="s">
        <v>7</v>
      </c>
      <c r="K6" s="107" t="s">
        <v>8</v>
      </c>
      <c r="L6" s="107"/>
      <c r="M6" s="108" t="s">
        <v>62</v>
      </c>
      <c r="N6" s="109" t="s">
        <v>23</v>
      </c>
      <c r="O6" s="110"/>
    </row>
    <row r="7" spans="1:18" s="44" customFormat="1" ht="65.25" x14ac:dyDescent="0.2">
      <c r="A7" s="112"/>
      <c r="B7" s="112"/>
      <c r="C7" s="107"/>
      <c r="D7" s="107"/>
      <c r="E7" s="113"/>
      <c r="F7" s="70" t="s">
        <v>9</v>
      </c>
      <c r="G7" s="69" t="s">
        <v>15</v>
      </c>
      <c r="H7" s="69" t="s">
        <v>10</v>
      </c>
      <c r="I7" s="69" t="s">
        <v>11</v>
      </c>
      <c r="J7" s="107"/>
      <c r="K7" s="107"/>
      <c r="L7" s="107"/>
      <c r="M7" s="108"/>
      <c r="N7" s="71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6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8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7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5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1" t="s">
        <v>172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 s="44" customFormat="1" x14ac:dyDescent="0.2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41"/>
      <c r="Q2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152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83" t="s">
        <v>9</v>
      </c>
      <c r="G6" s="81" t="s">
        <v>15</v>
      </c>
      <c r="H6" s="81" t="s">
        <v>10</v>
      </c>
      <c r="I6" s="81" t="s">
        <v>166</v>
      </c>
      <c r="J6" s="107"/>
      <c r="K6" s="107"/>
      <c r="L6" s="107"/>
      <c r="M6" s="108"/>
      <c r="N6" s="82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8" t="str">
        <f>'สขร_ม.ค. 65'!B8</f>
        <v>วัสดุอุปกรณ์ในการซ่อมมาตรวัดน้ำ จำนวน 28 รายการ</v>
      </c>
      <c r="C7" s="80">
        <f>'สขร_ม.ค. 65'!C8</f>
        <v>75174.5</v>
      </c>
      <c r="D7" s="51">
        <f>C7</f>
        <v>75174.5</v>
      </c>
      <c r="E7" s="39" t="s">
        <v>13</v>
      </c>
      <c r="F7" s="52" t="str">
        <f>'สขร_ม.ค. 65'!F8</f>
        <v>หจก. ธาราเอ็นจิเนียริ่ง</v>
      </c>
      <c r="G7" s="53">
        <f>D7</f>
        <v>75174.5</v>
      </c>
      <c r="H7" s="52" t="str">
        <f>F7</f>
        <v>หจก. ธาราเอ็นจิเนียริ่ง</v>
      </c>
      <c r="I7" s="53">
        <f>G7</f>
        <v>75174.5</v>
      </c>
      <c r="J7" s="54" t="s">
        <v>75</v>
      </c>
      <c r="K7" s="55" t="str">
        <f>'สขร_ม.ค. 65'!K8</f>
        <v>PO.3300052672</v>
      </c>
      <c r="L7" s="55" t="str">
        <f>'สขร_ม.ค. 65'!L8</f>
        <v>ลว. 20 มกราคม 2565</v>
      </c>
      <c r="M7" s="57" t="s">
        <v>112</v>
      </c>
      <c r="N7" s="76" t="s">
        <v>31</v>
      </c>
      <c r="O7" s="77"/>
      <c r="R7" s="58"/>
    </row>
    <row r="8" spans="1:18" s="44" customFormat="1" ht="63.75" customHeight="1" x14ac:dyDescent="0.2">
      <c r="A8" s="49">
        <v>2</v>
      </c>
      <c r="B8" s="68" t="str">
        <f>'สขร_ม.ค. 65'!B9</f>
        <v>งานจ้างปรับปรุงเครื่องทดสอบความเที่ยงตรงมาตรวัดน้ำ ขนาด 3 นิ้ว - 4 นิ้ว</v>
      </c>
      <c r="C8" s="80">
        <f>'สขร_ม.ค. 65'!C9</f>
        <v>1500000</v>
      </c>
      <c r="D8" s="51">
        <f t="shared" ref="D8" si="0">C8</f>
        <v>1500000</v>
      </c>
      <c r="E8" s="39" t="str">
        <f>'สขร_ม.ค. 65'!E9</f>
        <v>วิธี e-bidding</v>
      </c>
      <c r="F8" s="52" t="s">
        <v>164</v>
      </c>
      <c r="G8" s="53">
        <v>1500000</v>
      </c>
      <c r="H8" s="52" t="str">
        <f>'สขร_ม.ค. 65'!H9</f>
        <v>บ. ออโรร่า ออสเตรลิส จำกัด</v>
      </c>
      <c r="I8" s="53">
        <f t="shared" ref="I8" si="1">G8</f>
        <v>1500000</v>
      </c>
      <c r="J8" s="54" t="s">
        <v>75</v>
      </c>
      <c r="K8" s="55" t="str">
        <f>'สขร_ม.ค. 65'!K9</f>
        <v>PO.03300052728</v>
      </c>
      <c r="L8" s="55" t="str">
        <f>'สขร_ม.ค. 65'!L9</f>
        <v>ลว. 25 มกราคม 2565</v>
      </c>
      <c r="M8" s="57" t="s">
        <v>80</v>
      </c>
      <c r="N8" s="76" t="s">
        <v>31</v>
      </c>
      <c r="O8" s="76"/>
      <c r="R8" s="58"/>
    </row>
    <row r="9" spans="1:18" x14ac:dyDescent="0.5">
      <c r="C9" s="59"/>
      <c r="G9" s="60"/>
      <c r="I9" s="60"/>
      <c r="R9" s="61"/>
    </row>
    <row r="10" spans="1:18" x14ac:dyDescent="0.5">
      <c r="G10" s="84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1" t="s">
        <v>151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 s="44" customFormat="1" x14ac:dyDescent="0.2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41"/>
      <c r="Q2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152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73" t="s">
        <v>9</v>
      </c>
      <c r="G6" s="72" t="s">
        <v>15</v>
      </c>
      <c r="H6" s="72" t="s">
        <v>10</v>
      </c>
      <c r="I6" s="72" t="s">
        <v>166</v>
      </c>
      <c r="J6" s="107"/>
      <c r="K6" s="107"/>
      <c r="L6" s="107"/>
      <c r="M6" s="108"/>
      <c r="N6" s="74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8" t="str">
        <f>'สขร_ธ.ค. 64'!B8</f>
        <v>ปะเก็นยางฝาบนและปะเก็นพลาสติก ยี่ห้อ ASAHI (GMK) ศก. 1/2 นิ้ว</v>
      </c>
      <c r="C7" s="75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6" t="s">
        <v>31</v>
      </c>
      <c r="O7" s="77"/>
      <c r="R7" s="58"/>
    </row>
    <row r="8" spans="1:18" s="44" customFormat="1" ht="46.5" customHeight="1" x14ac:dyDescent="0.2">
      <c r="A8" s="49">
        <v>2</v>
      </c>
      <c r="B8" s="68" t="str">
        <f>'สขร_ธ.ค. 64'!B9</f>
        <v>สีพ่นมาตรวัดน้ำ</v>
      </c>
      <c r="C8" s="75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7"/>
      <c r="O8" s="76" t="s">
        <v>31</v>
      </c>
      <c r="R8" s="58"/>
    </row>
    <row r="9" spans="1:18" s="44" customFormat="1" ht="46.5" customHeight="1" x14ac:dyDescent="0.2">
      <c r="A9" s="49">
        <v>3</v>
      </c>
      <c r="B9" s="68" t="str">
        <f>'สขร_ธ.ค. 64'!B10</f>
        <v xml:space="preserve">ปะเก็นยางยูเนียนมาตรวัดน้ำขนาด ศก. 1 นิ้ว </v>
      </c>
      <c r="C9" s="75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7"/>
      <c r="O9" s="76" t="s">
        <v>31</v>
      </c>
    </row>
    <row r="10" spans="1:18" s="44" customFormat="1" ht="46.5" customHeight="1" x14ac:dyDescent="0.2">
      <c r="A10" s="49">
        <v>4</v>
      </c>
      <c r="B10" s="68" t="str">
        <f>'สขร_ธ.ค. 64'!B11</f>
        <v>หมึกพิมพ์ จำนวน 14 รายการ</v>
      </c>
      <c r="C10" s="75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6" t="s">
        <v>31</v>
      </c>
      <c r="O10" s="77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9">
        <f>'สขร_ธ.ค. 64'!C12</f>
        <v>54000</v>
      </c>
      <c r="D11" s="79">
        <f>'สขร_ธ.ค. 64'!D12</f>
        <v>54000</v>
      </c>
      <c r="E11" s="79" t="str">
        <f>'สขร_ธ.ค. 64'!E12</f>
        <v>วิธีเฉพาะเจาะจง</v>
      </c>
      <c r="F11" s="80" t="str">
        <f>'สขร_ธ.ค. 64'!F12</f>
        <v>นายกัณณ์ เครือพงศ์ศักดิ์</v>
      </c>
      <c r="G11" s="79">
        <f>'สขร_ธ.ค. 64'!G12</f>
        <v>54000</v>
      </c>
      <c r="H11" s="80" t="str">
        <f>'สขร_ธ.ค. 64'!H12</f>
        <v>นายกัณณ์ เครือพงศ์ศักดิ์</v>
      </c>
      <c r="I11" s="79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7"/>
      <c r="O11" s="76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2"/>
  <sheetViews>
    <sheetView topLeftCell="A7" zoomScaleNormal="100" zoomScalePageLayoutView="90" workbookViewId="0">
      <selection activeCell="B9" sqref="B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169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170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2" t="s">
        <v>1</v>
      </c>
      <c r="B6" s="112" t="s">
        <v>2</v>
      </c>
      <c r="C6" s="107" t="s">
        <v>22</v>
      </c>
      <c r="D6" s="107" t="s">
        <v>3</v>
      </c>
      <c r="E6" s="113" t="s">
        <v>4</v>
      </c>
      <c r="F6" s="114" t="s">
        <v>5</v>
      </c>
      <c r="G6" s="114"/>
      <c r="H6" s="107" t="s">
        <v>6</v>
      </c>
      <c r="I6" s="107"/>
      <c r="J6" s="107" t="s">
        <v>7</v>
      </c>
      <c r="K6" s="107" t="s">
        <v>8</v>
      </c>
      <c r="L6" s="107"/>
      <c r="M6" s="108" t="s">
        <v>62</v>
      </c>
      <c r="N6" s="109" t="s">
        <v>23</v>
      </c>
      <c r="O6" s="110"/>
    </row>
    <row r="7" spans="1:18" s="44" customFormat="1" ht="65.25" x14ac:dyDescent="0.2">
      <c r="A7" s="112"/>
      <c r="B7" s="112"/>
      <c r="C7" s="107"/>
      <c r="D7" s="107"/>
      <c r="E7" s="113"/>
      <c r="F7" s="83" t="s">
        <v>9</v>
      </c>
      <c r="G7" s="81" t="s">
        <v>15</v>
      </c>
      <c r="H7" s="81" t="s">
        <v>10</v>
      </c>
      <c r="I7" s="81" t="s">
        <v>11</v>
      </c>
      <c r="J7" s="107"/>
      <c r="K7" s="107"/>
      <c r="L7" s="107"/>
      <c r="M7" s="108"/>
      <c r="N7" s="82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8" t="s">
        <v>158</v>
      </c>
      <c r="C8" s="51">
        <v>75174.5</v>
      </c>
      <c r="D8" s="51">
        <v>80436.72</v>
      </c>
      <c r="E8" s="39" t="s">
        <v>13</v>
      </c>
      <c r="F8" s="52" t="s">
        <v>161</v>
      </c>
      <c r="G8" s="53">
        <f>D8</f>
        <v>80436.72</v>
      </c>
      <c r="H8" s="52" t="str">
        <f>F8</f>
        <v>หจก. ธาราเอ็นจิเนียริ่ง</v>
      </c>
      <c r="I8" s="53">
        <f>G8</f>
        <v>80436.72</v>
      </c>
      <c r="J8" s="54" t="s">
        <v>75</v>
      </c>
      <c r="K8" s="55" t="s">
        <v>159</v>
      </c>
      <c r="L8" s="56" t="s">
        <v>160</v>
      </c>
      <c r="M8" s="57" t="s">
        <v>78</v>
      </c>
      <c r="N8" s="40" t="s">
        <v>100</v>
      </c>
      <c r="O8" s="40"/>
      <c r="R8" s="58"/>
    </row>
    <row r="9" spans="1:18" s="44" customFormat="1" ht="65.25" customHeight="1" x14ac:dyDescent="0.2">
      <c r="A9" s="49">
        <v>2</v>
      </c>
      <c r="B9" s="68" t="s">
        <v>162</v>
      </c>
      <c r="C9" s="51">
        <v>1500000</v>
      </c>
      <c r="D9" s="51">
        <f>C9*1.07</f>
        <v>1605000</v>
      </c>
      <c r="E9" s="64" t="s">
        <v>167</v>
      </c>
      <c r="F9" s="52" t="s">
        <v>163</v>
      </c>
      <c r="G9" s="53" t="s">
        <v>171</v>
      </c>
      <c r="H9" s="52" t="s">
        <v>164</v>
      </c>
      <c r="I9" s="53">
        <v>1594300</v>
      </c>
      <c r="J9" s="54" t="s">
        <v>75</v>
      </c>
      <c r="K9" s="55" t="s">
        <v>168</v>
      </c>
      <c r="L9" s="56" t="s">
        <v>165</v>
      </c>
      <c r="M9" s="57" t="s">
        <v>80</v>
      </c>
      <c r="N9" s="40"/>
      <c r="O9" s="40" t="s">
        <v>100</v>
      </c>
      <c r="R9" s="58"/>
    </row>
    <row r="10" spans="1:18" x14ac:dyDescent="0.5">
      <c r="C10" s="59"/>
      <c r="G10" s="60"/>
      <c r="I10" s="60"/>
      <c r="R10" s="61"/>
    </row>
    <row r="12" spans="1:18" x14ac:dyDescent="0.5">
      <c r="C12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130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136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2" t="s">
        <v>1</v>
      </c>
      <c r="B6" s="112" t="s">
        <v>2</v>
      </c>
      <c r="C6" s="107" t="s">
        <v>22</v>
      </c>
      <c r="D6" s="107" t="s">
        <v>3</v>
      </c>
      <c r="E6" s="113" t="s">
        <v>4</v>
      </c>
      <c r="F6" s="114" t="s">
        <v>5</v>
      </c>
      <c r="G6" s="114"/>
      <c r="H6" s="107" t="s">
        <v>6</v>
      </c>
      <c r="I6" s="107"/>
      <c r="J6" s="107" t="s">
        <v>7</v>
      </c>
      <c r="K6" s="107" t="s">
        <v>8</v>
      </c>
      <c r="L6" s="107"/>
      <c r="M6" s="108" t="s">
        <v>62</v>
      </c>
      <c r="N6" s="109" t="s">
        <v>23</v>
      </c>
      <c r="O6" s="110"/>
    </row>
    <row r="7" spans="1:18" s="44" customFormat="1" ht="65.25" x14ac:dyDescent="0.2">
      <c r="A7" s="112"/>
      <c r="B7" s="112"/>
      <c r="C7" s="107"/>
      <c r="D7" s="107"/>
      <c r="E7" s="113"/>
      <c r="F7" s="73" t="s">
        <v>9</v>
      </c>
      <c r="G7" s="72" t="s">
        <v>15</v>
      </c>
      <c r="H7" s="72" t="s">
        <v>10</v>
      </c>
      <c r="I7" s="72" t="s">
        <v>11</v>
      </c>
      <c r="J7" s="107"/>
      <c r="K7" s="107"/>
      <c r="L7" s="107"/>
      <c r="M7" s="108"/>
      <c r="N7" s="74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8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8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7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5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8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1"/>
  <sheetViews>
    <sheetView zoomScaleNormal="100" zoomScalePageLayoutView="90" workbookViewId="0">
      <selection activeCell="D9" sqref="D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1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173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174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2" t="s">
        <v>1</v>
      </c>
      <c r="B6" s="112" t="s">
        <v>2</v>
      </c>
      <c r="C6" s="107" t="s">
        <v>22</v>
      </c>
      <c r="D6" s="107" t="s">
        <v>3</v>
      </c>
      <c r="E6" s="113" t="s">
        <v>4</v>
      </c>
      <c r="F6" s="114" t="s">
        <v>5</v>
      </c>
      <c r="G6" s="114"/>
      <c r="H6" s="107" t="s">
        <v>6</v>
      </c>
      <c r="I6" s="107"/>
      <c r="J6" s="107" t="s">
        <v>7</v>
      </c>
      <c r="K6" s="107" t="s">
        <v>8</v>
      </c>
      <c r="L6" s="107"/>
      <c r="M6" s="108" t="s">
        <v>62</v>
      </c>
      <c r="N6" s="109" t="s">
        <v>23</v>
      </c>
      <c r="O6" s="110"/>
    </row>
    <row r="7" spans="1:18" s="44" customFormat="1" ht="65.25" x14ac:dyDescent="0.2">
      <c r="A7" s="112"/>
      <c r="B7" s="112"/>
      <c r="C7" s="107"/>
      <c r="D7" s="107"/>
      <c r="E7" s="113"/>
      <c r="F7" s="87" t="s">
        <v>9</v>
      </c>
      <c r="G7" s="85" t="s">
        <v>15</v>
      </c>
      <c r="H7" s="85" t="s">
        <v>10</v>
      </c>
      <c r="I7" s="85" t="s">
        <v>11</v>
      </c>
      <c r="J7" s="107"/>
      <c r="K7" s="107"/>
      <c r="L7" s="107"/>
      <c r="M7" s="108"/>
      <c r="N7" s="86" t="s">
        <v>24</v>
      </c>
      <c r="O7" s="48" t="s">
        <v>101</v>
      </c>
    </row>
    <row r="8" spans="1:18" s="44" customFormat="1" ht="67.5" customHeight="1" x14ac:dyDescent="0.2">
      <c r="A8" s="49" t="s">
        <v>175</v>
      </c>
      <c r="B8" s="39" t="s">
        <v>175</v>
      </c>
      <c r="C8" s="51" t="s">
        <v>175</v>
      </c>
      <c r="D8" s="51" t="s">
        <v>175</v>
      </c>
      <c r="E8" s="39" t="s">
        <v>175</v>
      </c>
      <c r="F8" s="52" t="s">
        <v>175</v>
      </c>
      <c r="G8" s="53" t="s">
        <v>175</v>
      </c>
      <c r="H8" s="52" t="s">
        <v>175</v>
      </c>
      <c r="I8" s="53" t="s">
        <v>175</v>
      </c>
      <c r="J8" s="54" t="s">
        <v>175</v>
      </c>
      <c r="K8" s="55" t="s">
        <v>175</v>
      </c>
      <c r="L8" s="56" t="s">
        <v>175</v>
      </c>
      <c r="M8" s="57"/>
      <c r="N8" s="40"/>
      <c r="O8" s="40"/>
      <c r="R8" s="58"/>
    </row>
    <row r="9" spans="1:18" x14ac:dyDescent="0.5">
      <c r="C9" s="59"/>
      <c r="G9" s="60"/>
      <c r="I9" s="60"/>
      <c r="R9" s="61"/>
    </row>
    <row r="11" spans="1:18" x14ac:dyDescent="0.5">
      <c r="C11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สขร_ม.ค. 65</vt:lpstr>
      <vt:lpstr>สขร_ธ.ค. 64</vt:lpstr>
      <vt:lpstr>สขร_ก.พ. 65</vt:lpstr>
      <vt:lpstr>สขร_มี.ค. 65</vt:lpstr>
      <vt:lpstr>สขร_เม.ย. 65</vt:lpstr>
      <vt:lpstr>สขร_พ.ค. 65</vt:lpstr>
      <vt:lpstr>สขร_มิ.ย. 65</vt:lpstr>
      <vt:lpstr>สขร_ก.ค. 65</vt:lpstr>
      <vt:lpstr>ตัวอย่างการกรอก สขร. 75%</vt:lpstr>
      <vt:lpstr>เรื่องร้องเรียนจัดซื้อ (ฝสอ.)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2022-07-27T07:23:49Z</cp:lastPrinted>
  <dcterms:created xsi:type="dcterms:W3CDTF">2017-01-05T04:39:12Z</dcterms:created>
  <dcterms:modified xsi:type="dcterms:W3CDTF">2022-08-26T12:49:57Z</dcterms:modified>
</cp:coreProperties>
</file>