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2975\Desktop\แฟ้มชั่วคราวรายงานประจำเดือน\"/>
    </mc:Choice>
  </mc:AlternateContent>
  <bookViews>
    <workbookView xWindow="0" yWindow="0" windowWidth="28800" windowHeight="12300" activeTab="1"/>
  </bookViews>
  <sheets>
    <sheet name="เฉพาะเจาะจง พ.ย. 2563" sheetId="1" r:id="rId1"/>
    <sheet name="ประกวด พ.ย. 2563" sheetId="2" r:id="rId2"/>
    <sheet name="คัดเลือก ส.ค. 2563" sheetId="3" r:id="rId3"/>
  </sheets>
  <definedNames>
    <definedName name="_xlnm.Print_Area" localSheetId="2">'คัดเลือก ส.ค. 2563'!$A$1:$L$16</definedName>
    <definedName name="_xlnm.Print_Area" localSheetId="0">'เฉพาะเจาะจง พ.ย. 2563'!$A$1:$L$29</definedName>
    <definedName name="_xlnm.Print_Area" localSheetId="1">'ประกวด พ.ย. 2563'!$A$1:$L$21</definedName>
    <definedName name="_xlnm.Print_Titles" localSheetId="0">'เฉพาะเจาะจง พ.ย. 2563'!$1:$7</definedName>
    <definedName name="_xlnm.Print_Titles" localSheetId="1">'ประกวด พ.ย. 2563'!$1:$7</definedName>
  </definedNames>
  <calcPr calcId="162913"/>
</workbook>
</file>

<file path=xl/calcChain.xml><?xml version="1.0" encoding="utf-8"?>
<calcChain xmlns="http://schemas.openxmlformats.org/spreadsheetml/2006/main">
  <c r="J14" i="2" l="1"/>
  <c r="J13" i="2"/>
  <c r="I13" i="2"/>
  <c r="I22" i="1"/>
  <c r="I21" i="1"/>
  <c r="I20" i="1"/>
  <c r="I19" i="1"/>
  <c r="I18" i="1"/>
  <c r="J12" i="2"/>
  <c r="I12" i="2"/>
  <c r="H12" i="2"/>
  <c r="I11" i="2"/>
  <c r="D11" i="2"/>
  <c r="I17" i="1"/>
  <c r="I16" i="1"/>
  <c r="I10" i="2"/>
  <c r="I15" i="1"/>
  <c r="I14" i="1"/>
  <c r="I13" i="1"/>
  <c r="I12" i="1"/>
  <c r="J12" i="1" s="1"/>
  <c r="D12" i="1"/>
  <c r="H12" i="1"/>
  <c r="I9" i="2"/>
  <c r="I11" i="1"/>
  <c r="I10" i="1"/>
  <c r="I8" i="2"/>
  <c r="H8" i="2"/>
  <c r="I9" i="1"/>
  <c r="I8" i="1"/>
  <c r="D8" i="1"/>
  <c r="J11" i="2" l="1"/>
  <c r="H11" i="2" l="1"/>
  <c r="J10" i="2"/>
  <c r="H10" i="2"/>
  <c r="D10" i="2"/>
  <c r="J9" i="2"/>
  <c r="H9" i="2"/>
  <c r="D9" i="2"/>
  <c r="J16" i="1"/>
  <c r="H16" i="1"/>
  <c r="D16" i="1"/>
  <c r="J22" i="1"/>
  <c r="H22" i="1"/>
  <c r="D22" i="1"/>
  <c r="J21" i="1"/>
  <c r="H21" i="1"/>
  <c r="D21" i="1"/>
  <c r="J20" i="1"/>
  <c r="H20" i="1"/>
  <c r="D20" i="1"/>
  <c r="J8" i="3" l="1"/>
  <c r="G8" i="3" s="1"/>
  <c r="H8" i="3"/>
  <c r="D8" i="3"/>
  <c r="J19" i="1" l="1"/>
  <c r="H19" i="1"/>
  <c r="D19" i="1"/>
  <c r="J18" i="1"/>
  <c r="H18" i="1"/>
  <c r="J17" i="1"/>
  <c r="H17" i="1"/>
  <c r="D17" i="1"/>
  <c r="J15" i="1"/>
  <c r="H15" i="1"/>
  <c r="D15" i="1"/>
  <c r="J14" i="1"/>
  <c r="H14" i="1"/>
  <c r="D14" i="1"/>
  <c r="H10" i="1" l="1"/>
  <c r="J9" i="3" l="1"/>
  <c r="J8" i="2" l="1"/>
  <c r="J9" i="1" l="1"/>
  <c r="J10" i="1"/>
  <c r="J11" i="1"/>
  <c r="J13" i="1"/>
  <c r="J8" i="1" l="1"/>
  <c r="J23" i="1" s="1"/>
  <c r="H13" i="1" l="1"/>
  <c r="D13" i="1" l="1"/>
  <c r="H11" i="1" l="1"/>
  <c r="H9" i="1"/>
  <c r="H8" i="1" l="1"/>
  <c r="D9" i="1" l="1"/>
  <c r="D10" i="1"/>
  <c r="D11" i="1"/>
</calcChain>
</file>

<file path=xl/sharedStrings.xml><?xml version="1.0" encoding="utf-8"?>
<sst xmlns="http://schemas.openxmlformats.org/spreadsheetml/2006/main" count="177" uniqueCount="97">
  <si>
    <t>สำนักงานประปาสาขาสุวรรณภูมิ</t>
  </si>
  <si>
    <t>ลำดับที่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</si>
  <si>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</si>
  <si>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</si>
  <si>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</si>
  <si>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งานที่จัดซื้อหรือจัดจ้าง</t>
  </si>
  <si>
    <t>วิธีซื้อหรือจ้าง</t>
  </si>
  <si>
    <t>รายชื่อผู้เสนอราคา และ 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</si>
  <si>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</si>
  <si>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</si>
  <si>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ราคาที่เหมาะสม</t>
  </si>
  <si>
    <t>โดยวิธีเฉพาะเจาะจง</t>
  </si>
  <si>
    <t>วิธีเฉพาะเจาะจง</t>
  </si>
  <si>
    <t>ผู้จัดทำ</t>
  </si>
  <si>
    <t>วงเงินงบประมาณที่จะซื้อหรือจ้าง (ไม่รวมvat)</t>
  </si>
  <si>
    <t>ราคากลาง(รวมvat)</t>
  </si>
  <si>
    <t>ราคาที่เสนอ(รวมvat) (บาท)</t>
  </si>
  <si>
    <t>ราคาที่ตกลงซื้อ/จ้าง(รวมvat) (บาท)</t>
  </si>
  <si>
    <t>โดยวิธีประกวดราคาอิเล็กทรอนิกส์</t>
  </si>
  <si>
    <t>ราคาที่ตกลงซื้อ/จ้าง(ไม่รวมvat) (บาท)</t>
  </si>
  <si>
    <t>วงเงินงบประมาณที่จะซื้อหรือจ้าง 
(ไม่รวมvat)</t>
  </si>
  <si>
    <t>ราคาที่
เหมาะสม</t>
  </si>
  <si>
    <t>วิธีประกวด
ราคาอิเล็กทรอนิกส์</t>
  </si>
  <si>
    <t>ราคาที่ตกลงซื้อ/จ้าง
(รวมvat) (บาท)</t>
  </si>
  <si>
    <t>นักบริหารงาน 5 สธพ.กธบ.สสสภ.</t>
  </si>
  <si>
    <t>โดยวิธีคัดเลือก</t>
  </si>
  <si>
    <t>หมายเหตุ รายการที่ 1 เป็นราคาที่รวม VAT</t>
  </si>
  <si>
    <t>ราคากลาง
(รวมvat)</t>
  </si>
  <si>
    <t>หจก.สวนสนการช่าง</t>
  </si>
  <si>
    <t>สรุปผลการดำเนินการจัดซื้อจัดจ้างในรอบเดือนสิงหาคม พ.ศ.2563</t>
  </si>
  <si>
    <t>วันที่ 2 กันยายน 2563</t>
  </si>
  <si>
    <t>เลขที่ สสสภ.(ป)จล.29/2563
ลงวันที่ 11/08/2563</t>
  </si>
  <si>
    <t>งานก่อสร้างวางท่อประปาและงานที่เกี่ยวข้อง งานวางท่อประปาปรับปรุงกำลังน้ำร่วม เขตลาดกระบัง บริเวณถนนเลียบคลองลำกอไผ่ แขวงลำปลาทิว เขตลาดกระบัง กรุงเทพมหานคร พื้นที่สำนักงานประปาสาขาสุวรรณภูมิ</t>
  </si>
  <si>
    <t>(นางปิยรัตน์ ผลากรกุล)</t>
  </si>
  <si>
    <t>ห้างหุ้นส่วนจำกัด 
วงศ์เพชร ก่อสร้าง</t>
  </si>
  <si>
    <t>ห้างหุ้นส่วนจำกัด 
อินแอนด์ออนเซอร์วิส</t>
  </si>
  <si>
    <t>ห้างหุ้นส่วนจำกัด 
สุวัฒนาคอนสตรัคชั่น</t>
  </si>
  <si>
    <t>ห้างหุ้นส่วนจำกัด 
เพชรธนพัทธ์วิศวกรรม</t>
  </si>
  <si>
    <t>ห้างหุ้นส่วนจำกัด ปิยชาติ คอนสตรัคชั่น</t>
  </si>
  <si>
    <t>ห้างหุ้นส่วนจำกัด วงศ์เพชร ก่อสร้าง</t>
  </si>
  <si>
    <t>สรุปผลการดำเนินการจัดซื้อจัดจ้างในรอบเดือนพฤศจิกายน พ.ศ.2563</t>
  </si>
  <si>
    <t>วันที่ 1 ธันวาคม 2563</t>
  </si>
  <si>
    <t>งานก่อสร้างวางท่อประปาและงานที่เกี่ยวข้อง งานวางท่อประปาเอกชน โครงการ ลลิล ทาวน์ แลนซีโอ คริป บางนา-สุวรรณภูมิ เฟส 1 ตำบลศรีษะจรเข้ใหญ่ อำเภอบางเสาธง จังหวัดสมุทรปราการ พื้นที่สำนักงานประปาสาขาสุวรรณภูมิ</t>
  </si>
  <si>
    <t>ห้างหุ้นส่วนจำกัด อานนท์การช่าง</t>
  </si>
  <si>
    <t>เลขที่ สสสภ.(ขอ)จล.19/2564
ลงวันที่ 2/11/2563</t>
  </si>
  <si>
    <t>งานก่อสร้างวางท่อประปาและงานที่เกี่ยวข้อง งานวางท่อประปาเอกชน โครงการแกรนด์ บริทาเนีย บางนา 
กม.12 เฟส 1 ถ.สุขาภิบาล 6 ตำบลบางพลีใหญ่ อำเภอบางพลี จังหวัดสมุทรปราการ พื้นที่สำนักงานประปาสาขาสุวรรณภูมิ</t>
  </si>
  <si>
    <t>เลขที่ สสสภ.(ขอ)จล.17/2564
ลงวันที่ 4/11/2563</t>
  </si>
  <si>
    <t>ห้างหุ้นส่วนจำกัด เค.ที. เมนเดอร์</t>
  </si>
  <si>
    <t>งานก่อสร้างวางท่อประปาและงานที่เกี่ยวข้อง งานวางท่อประปาเอกชน โครงการลลิล ทาวน์ แลนซีโอ คริป บางนา-สุวรรณภูมิ เฟส 1.1 ตำบลศีรษะจรเข้ใหญ่ อำเภอบางเสาธง จังหวัดสมุทรปราการ พื้นที่สำนักงานประปาสาขาสุวรรณภูมิ</t>
  </si>
  <si>
    <t>บริษัท น่านเหนือ ก่อสร้าง จำกัด</t>
  </si>
  <si>
    <t>เลขที่ สสสภ.(ขอ)จล.21/2564
ลงวันที่ 11/11/2563</t>
  </si>
  <si>
    <t>งานก่อสร้างวางท่อประปาและงานที่เกี่ยวข้อง งานวางท่อประปาเอกชน โครงการอณาสิริ บางนา เฟส 1.3 ตำบลบางเสาธง อำเภอบางเสาธง จังหวัดสมุทรปราการ พื้นที่สำนักงานประปาสาขาสุวรรณภูมิ</t>
  </si>
  <si>
    <t>เลขที่ สสสภ.(ขอ)จล.20/2564
ลงวันที่ 12/11/2563</t>
  </si>
  <si>
    <t>งานก่อสร้างวางท่อประปาและงานที่เกี่ยวข้อง งานวางท่อประปาขยายเขตบริการให้เต็มพื้นที่ทั่วชุมชนเมือง บริเวณซอยเลียบคลองสุคันธ์ หมู่ที่ 8 ตำบลบางบ่อ อำเภอบางบ่อ จังหวัดสมุทรปราการ พื้นที่สำนักงานประปาสาขาสุวรรณภูมิ</t>
  </si>
  <si>
    <t>เลขที่ สสสภ.(M)จล.01/2564
ลงวันที่ 12/11/2563</t>
  </si>
  <si>
    <t>งานติดตั้งประปา,งานเพิ่ม/ลด ขนาดมาตรวัดน้ำ และงานที่เกี่ยวข้อง พื้นที่สำนักงานประปาสาขาสุวรรณภูมิ</t>
  </si>
  <si>
    <t>บริษัท เจริญพาณิชย์
การช่าง จำกัด</t>
  </si>
  <si>
    <t>เลขที่ สสสภ.(ขต)จล.02/2564
ลงวันที่ 12/11/2563</t>
  </si>
  <si>
    <t>งานก่อสร้างวางท่อประปาและงานที่เกี่ยวข้อง งานวางท่อประปาปรับปรุงกำลังน้ำ บริเวณซอยโรงสีไฟศรีกรุงลาดกระบัง ถนนประชาพัฒนา แขวงทับยาว เขตลาดกระบัง กรุงเทพมหานคร พื้นที่สำนักงานประปาสาขาสุวรรณภูมิ</t>
  </si>
  <si>
    <t>บริษัท เอสดี.วอเตอร์ จำกัด</t>
  </si>
  <si>
    <t>เลขที่ สสสภ(ป)จล.04/2564
ลงวันที่ 13/11/2563</t>
  </si>
  <si>
    <t>งานก่อสร้างวางท่อประปา และงานที่เกี่ยวข้อง เพื่องานย้ายหัวดับเพลิง บริเวณโครงการ ภัสสร เพรสทีจ บางนา-สุวรรณภูมิ (PS66) ตำบลราชาเทวะ อำเภอบางพลี จังหวัดสมุทรปราการ พื้นที่สำนักงานประปาสาขา
สุวรรณภูมิ</t>
  </si>
  <si>
    <t>เลขที่ สสสภ.จท.02/2564
ลงวันที่ 13/11/2563</t>
  </si>
  <si>
    <t>งานก่อสร้างวางท่อประปาและงานที่เกี่ยวข้อง งานวางท่อประปาเอกชน โครงการ ไลโอ บลิสซ์ บางนา-วัดศรีวารีน้อย 3 เฟส 2 ตำบลศีรษะจรเข้ใหญ่ อำเภอบางเสาธง จังหวัดสมุทรปราการ พื้นที่สำนักงานประปาสาขาสุวรรณภูมิ</t>
  </si>
  <si>
    <t>เลขที่ สสสภ.(ขอ)จล.23/2564
ลงวันที่ 13/11/2563</t>
  </si>
  <si>
    <t>งานก่อสร้างวางท่อประปาและงานที่เกี่ยวข้อง เพื่อวางท่อประปาปรับปรุงกำลังน้ำ บริเวณเลียบคลองบางนางทิ้มและคลองสนามพลี หมู่ที่ 7 ตำบลบางบ่อ อำเภอบางบ่อ จังหวัดสมุทรปราการ พื้นที่สำนักงานประปาสาขาสุวรรณภูมิ</t>
  </si>
  <si>
    <t>ห้างหุ้นส่วนจำกัด สวนสนการช่าง</t>
  </si>
  <si>
    <t>เลขที่ สสสภ.(ป)จล.01/2564
ลงวันที่ 16/11/2563</t>
  </si>
  <si>
    <t>งานก่อสร้างวางท่อประปาและงานที่เกี่ยวข้อง งานวางท่อประปาเอกชน โครงการ สัมมากร อเวนิว สุวรรณภูมิ เฟส 5.0 แขวงคลองสองต้นนุ่น เขตลาดกระบัง กรุงเทพมหานคร พื้นที่สำนักงานประปาสาขาสุวรรณภูมิ</t>
  </si>
  <si>
    <t>เลขที่ สสสภ.(ขอ)จล.22/2564
ลงวันที่ 17/11/2563</t>
  </si>
  <si>
    <t>งานก่อสร้างวางท่อประปาและงานที่เกี่ยวข้อง เพื่อวางท่อประปาขยายเขตจำหน่ายน้ำ 1 งาน ประกอบด้วย 3 เส้นทาง 1. บริเวณซอยจันทร์แสงสุก แขวงคลองสามประเวศ เขตลาดกระบัง กรุงเทพมหานคร 2. บริเวณซอยแก้วหิรัญ ถนนประชาพัฒนา แขวงทับยาว เขตลาดกระบัง กรุงเทพมหานคร 3. บริเวณชุมชนบึงบัว ซอยคุ้มเกล้า 16 แยก 2 แขวงลำปลาทิว เขตลาดกระบัง กรุงเทพมหานคร พื้นที่สำนักงานประปาสาขาสุวรรณภูมิ</t>
  </si>
  <si>
    <t>บริษัท ดี อี ซี เอ็ม จำกัด</t>
  </si>
  <si>
    <t>เลขที่ สสสภ.(ข)จล.05/2564
ลงวันที่ 17/11/2563</t>
  </si>
  <si>
    <t>งานก่อสร้างวางท่อประปาและงานที่เกี่ยวข้อง งานวางท่อประปาเอกชน โครงการ บ้านพิศาล สุวรรณภูมิ 2/1 เฟส 2 ตำบลบางโฉลง อำเภอบางพลี จังหวัดสมุทรปราการ พื้นที่สำนักงานประปาสาขาสุวรรณภูมิ</t>
  </si>
  <si>
    <t>เลขที่ สสสภ.(ขอ)จล.11/2564
ลงวันที่ 18/11/2563</t>
  </si>
  <si>
    <t>งานก่อสร้างวางท่อประปาและงานที่เกี่ยวข้อง งานวางท่อประปาขยายเขตบริการให้เต็มพื้นที่ทั่วชุมชนเมือง จำนวน 1 งาน ประกอบด้วย 3 เส้นทาง 1. บริเวณเลียบคลองตาปู หมู่ที่ 8 ตำบลศีรษะจรเข้ใหญ่ อำเภอบางเสาธง จังหวัดสมุทรปราการ พื้นที่สำนักงานประปาสาขาสุวรรณภูมิ 2. บริเวณซอยบ้านนายพยับ เปลี่ยนสี (บจก.แดนฟู๊ด) หมู่ที่ 9 ตำบลศีรษะจรเข้ใหญ่ อำเภอบางเสาธง จังหวัดสมุทรปราการ พื้นที่สำนักงานประปาสาขาสุวรรณภูมิ 3. บริเวณเลียบคลองศาลเจ้า หมู่ที่ 5 ตำบลศีรษะจรเข้ใหญ่ อำเภอบางเสาธง จังหวัดสมุทรปราการ พื้นที่สำนักงานประปาสาขาสุวรรณภูมิ</t>
  </si>
  <si>
    <t>เลขที่ สสสภ.(M)จล.05/2564
ลงวันที่ 18/11/2564</t>
  </si>
  <si>
    <t xml:space="preserve">งานก่อสร้างวางท่อประปาและงานที่เกี่ยวข้อง งานวางท่อประปาเอกชน 1 งาน ประกอบด้วย 3 เส้นทาง 
1. โครงการ โคโม่ บีอังก้า บางนา เฟส 5 ตำบลบางพลีใหญ่ อำเภอบางพลี จังหวัดสมุทรปราการ 2. โครงการ เดอะวิลเลจ บางนา - วงแหวน 4 เฟส 0.1 ตำบลบางพลีใหญ่ อำเภอบางพลี จังหวัดสมุทรปราการ 3. โครงการ บ้านพิศาล ลาดกระบัง - สุวรรณภูมิ เฟส 1 ตำบลศีรษะจรเข้น้อย อำเภอบางเสาธง จังหวัดสมุทรปราการ พื้นที่สำนักงานประปาสาขาสุวรรณภูมิ </t>
  </si>
  <si>
    <t>เลขที่ สสสภ.(ขอ)จล.25/2564
ลงวันที่ 18/11/2563</t>
  </si>
  <si>
    <t>งานก่อสร้างวางท่อประปาและงานที่เกี่ยวข้อง เพื่อวางท่อประปาขยายเขตจำหน่ายน้ำ บริเวณซอยจารุสังข์ 1 ถนนสุขาภิบาล 5 ตำบลบางพลีใหญ่ อำเภอบางพลี จังหวัดสมุทรปราการ พื้นที่สำนักงานประปาสาขา
สุวรรณภูมิ</t>
  </si>
  <si>
    <t>เลขที่ สสสภ.(ข)จล.03/2564
ลงวันที่ 25/11/2563</t>
  </si>
  <si>
    <t>งานก่อสร้างวางท่อประปาและงานที่เกี่ยวข้อง งานวางท่อประปาเอกชน โครงการ เซนส์ บางนา-สุวรรณภูมิ เฟส 3 ตำบลราชาเทวะ อำเภอบางพลี จังหวัดสมุทรปราการ พื้นที่สำนักงานประปาสาขาสุวรรณภูมิ</t>
  </si>
  <si>
    <t>ห้างหุ้นส่วนจำกัด 
การประปานานา</t>
  </si>
  <si>
    <t>เลขที่ สสสภ.(ขอ)จล.24/2564
ลงวันที่ 25/11/2563</t>
  </si>
  <si>
    <t>งานก่อสร้างวางท่อประปาและงานที่เกี่ยวข้อง งานวางท่อขยายเขตจำหน่ายน้ำ บริเวณซอยแยกสายเมนเข้าบ้านคลองบัวเกาะ ซอย 9 ตำบลราชาเทวะ อำเภอบางพลี จังหวัดสมุทรปราการ พื้นที่สำนักงานประปาสาขา
สุวรรณภูมิ</t>
  </si>
  <si>
    <t>เลขที่ สสสภ.(ข)จล.04/2564
ลงวันที่ 25/11/2563</t>
  </si>
  <si>
    <t>งานก่อสร้างวางท่อประปาและงานที่เกี่ยวข้อง งานวางท่อประปาเอกชน โครงการ เนอวานา เอเลเมนท์ - บางนา เฟส 3 ตำบลราชาเทวะ อำเภอบางพลี จังหวัดสมุทรปราการ พื้นที่สำนักงานประปาสาขาสุวรรณภูมิ</t>
  </si>
  <si>
    <t>บริษัท สุทธิพรการโยธา จำกัด</t>
  </si>
  <si>
    <t>เลขที่ สสสภ.(ขอ)จล.27/2564
ลงวันที่ 26/11/2563</t>
  </si>
  <si>
    <t>งานก่อสร้างวางท่อประปาและงานที่เกี่ยวข้อง งานวางท่อประปาเอกชน โครงการ โฉนดที่ดินเลขที่ 31414,31415,31416 ตำบลศีรษะจรเข้น้อย อำเภอบางเสาธง จังหวัดสมุทรปราการ พื้นที่สำนักงานประปาสาขาสุวรรณภูมิ</t>
  </si>
  <si>
    <t>เลขที่ สสสภ.(ขอ)จล.16/2564
ลงวันที่ 27/11/2565</t>
  </si>
  <si>
    <t>หมายเหตุ รายการที่ 1-6 เป็นราคาที่รวม VAT</t>
  </si>
  <si>
    <t>(นายอิศรา อุณหะสูต)</t>
  </si>
  <si>
    <t>นักบัญชี 3 สธพ.กธบ.สสสภ.</t>
  </si>
  <si>
    <t>หมายเหตุ รายการที่ 1-15  เป็นราคาที่รวม VAT</t>
  </si>
  <si>
    <t>งานปรับปรุงถอดเปลี่ยน ยก/ย้ายมาตรวัดน้ำและงานที่เกี่ยวข้อง พื้นที่สำนักงานประปาสาขาสุวรรณภูมิ</t>
  </si>
  <si>
    <t>เลขที่ สสสภ.ปบ.55-1/2564
ลงวันที่ 9/11/2563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</si>
</sst>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#,##0.00_ ;\-#,##0.00\ "/>
  </numFmts>
  <fonts count="13" x14ac:knownFonts="1">
    <font>
      <sz val="10"/>
      <name val="Arial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8"/>
      <name val="TH SarabunPSK"/>
      <family val="2"/>
    </font>
    <font>
      <sz val="11"/>
      <color indexed="8"/>
      <name val="Tahoma"/>
      <family val="2"/>
      <charset val="222"/>
    </font>
    <font>
      <b/>
      <sz val="28"/>
      <name val="TH SarabunPSK"/>
      <family val="2"/>
    </font>
    <font>
      <sz val="28"/>
      <name val="TH SarabunPSK"/>
      <family val="2"/>
    </font>
    <font>
      <b/>
      <u/>
      <sz val="28"/>
      <name val="TH SarabunPSK"/>
      <family val="2"/>
    </font>
    <font>
      <sz val="28"/>
      <color theme="1"/>
      <name val="TH SarabunPSK"/>
      <family val="2"/>
    </font>
    <font>
      <b/>
      <i/>
      <u/>
      <sz val="28"/>
      <name val="TH SarabunPSK"/>
      <family val="2"/>
    </font>
    <font>
      <sz val="26"/>
      <color theme="1"/>
      <name val="TH SarabunPSK"/>
      <family val="2"/>
    </font>
    <font>
      <sz val="2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43" fontId="4" fillId="0" borderId="0" xfId="1" applyNumberFormat="1" applyFont="1" applyFill="1"/>
    <xf numFmtId="0" fontId="4" fillId="0" borderId="0" xfId="0" applyNumberFormat="1" applyFont="1" applyFill="1" applyAlignment="1">
      <alignment horizontal="left" vertical="center"/>
    </xf>
    <xf numFmtId="187" fontId="4" fillId="0" borderId="0" xfId="1" applyNumberFormat="1" applyFont="1" applyFill="1"/>
    <xf numFmtId="187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top"/>
    </xf>
    <xf numFmtId="0" fontId="7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43" fontId="7" fillId="0" borderId="3" xfId="1" applyNumberFormat="1" applyFont="1" applyFill="1" applyBorder="1" applyAlignment="1">
      <alignment vertical="center"/>
    </xf>
    <xf numFmtId="0" fontId="9" fillId="0" borderId="3" xfId="31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NumberFormat="1" applyFont="1" applyFill="1" applyBorder="1" applyAlignment="1">
      <alignment vertical="center"/>
    </xf>
    <xf numFmtId="187" fontId="7" fillId="0" borderId="0" xfId="1" applyNumberFormat="1" applyFont="1" applyFill="1"/>
    <xf numFmtId="4" fontId="10" fillId="0" borderId="0" xfId="1" applyNumberFormat="1" applyFont="1" applyFill="1" applyBorder="1" applyAlignment="1">
      <alignment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Font="1" applyFill="1" applyBorder="1"/>
    <xf numFmtId="187" fontId="7" fillId="0" borderId="0" xfId="1" applyNumberFormat="1" applyFont="1" applyFill="1" applyAlignment="1">
      <alignment horizontal="right"/>
    </xf>
    <xf numFmtId="43" fontId="7" fillId="0" borderId="0" xfId="1" applyNumberFormat="1" applyFont="1" applyFill="1"/>
    <xf numFmtId="0" fontId="11" fillId="0" borderId="3" xfId="31" applyNumberFormat="1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center"/>
    </xf>
    <xf numFmtId="187" fontId="12" fillId="0" borderId="0" xfId="1" applyNumberFormat="1" applyFont="1" applyFill="1"/>
    <xf numFmtId="0" fontId="12" fillId="0" borderId="0" xfId="0" applyNumberFormat="1" applyFont="1" applyFill="1" applyAlignment="1">
      <alignment horizontal="left" vertical="center"/>
    </xf>
    <xf numFmtId="187" fontId="12" fillId="0" borderId="0" xfId="1" applyNumberFormat="1" applyFont="1" applyFill="1" applyAlignment="1">
      <alignment horizontal="right"/>
    </xf>
    <xf numFmtId="43" fontId="12" fillId="0" borderId="0" xfId="1" applyNumberFormat="1" applyFont="1" applyFill="1"/>
    <xf numFmtId="4" fontId="7" fillId="0" borderId="3" xfId="1" applyNumberFormat="1" applyFont="1" applyFill="1" applyBorder="1" applyAlignment="1">
      <alignment vertical="center"/>
    </xf>
    <xf numFmtId="0" fontId="7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7" fillId="0" borderId="3" xfId="0" applyFont="1" applyFill="1" applyBorder="1" applyAlignment="1">
      <alignment vertical="center" wrapText="1"/>
    </xf>
    <xf numFmtId="188" fontId="7" fillId="0" borderId="3" xfId="1" applyNumberFormat="1" applyFont="1" applyFill="1" applyBorder="1" applyAlignment="1">
      <alignment vertical="center"/>
    </xf>
    <xf numFmtId="2" fontId="7" fillId="0" borderId="0" xfId="0" applyNumberFormat="1" applyFont="1" applyFill="1"/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 wrapText="1"/>
    </xf>
    <xf numFmtId="43" fontId="7" fillId="0" borderId="4" xfId="1" applyNumberFormat="1" applyFont="1" applyFill="1" applyBorder="1" applyAlignment="1">
      <alignment vertical="center"/>
    </xf>
    <xf numFmtId="188" fontId="7" fillId="0" borderId="4" xfId="1" applyNumberFormat="1" applyFont="1" applyFill="1" applyBorder="1" applyAlignment="1">
      <alignment vertical="center"/>
    </xf>
    <xf numFmtId="0" fontId="11" fillId="0" borderId="4" xfId="31" applyNumberFormat="1" applyFont="1" applyFill="1" applyBorder="1" applyAlignment="1">
      <alignment vertical="center" wrapText="1"/>
    </xf>
    <xf numFmtId="187" fontId="7" fillId="0" borderId="4" xfId="0" applyNumberFormat="1" applyFont="1" applyFill="1" applyBorder="1" applyAlignment="1">
      <alignment horizontal="center" vertical="top" wrapText="1"/>
    </xf>
    <xf numFmtId="187" fontId="7" fillId="0" borderId="5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3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center" wrapText="1"/>
    </xf>
    <xf numFmtId="187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</cellXfs>
  <cellStyles count="33">
    <cellStyle name="Comma" xfId="1" builtinId="3"/>
    <cellStyle name="Excel Built-in Normal" xfId="2"/>
    <cellStyle name="Excel Built-in Normal 2" xfId="3"/>
    <cellStyle name="Normal" xfId="0" builtinId="0"/>
    <cellStyle name="Normal 10" xfId="4"/>
    <cellStyle name="Normal 11" xfId="5"/>
    <cellStyle name="Normal 12" xfId="6"/>
    <cellStyle name="Normal 12 2" xfId="7"/>
    <cellStyle name="Normal 13" xfId="8"/>
    <cellStyle name="Normal 13 2" xfId="9"/>
    <cellStyle name="Normal 14" xfId="10"/>
    <cellStyle name="Normal 14 2" xfId="11"/>
    <cellStyle name="Normal 15" xfId="12"/>
    <cellStyle name="Normal 15 2" xfId="13"/>
    <cellStyle name="Normal 16" xfId="14"/>
    <cellStyle name="Normal 16 2" xfId="15"/>
    <cellStyle name="Normal 16 3" xfId="31"/>
    <cellStyle name="Normal 2" xfId="16"/>
    <cellStyle name="Normal 2 2" xfId="17"/>
    <cellStyle name="Normal 2 3" xfId="18"/>
    <cellStyle name="Normal 2 4" xfId="19"/>
    <cellStyle name="Normal 2 5" xfId="20"/>
    <cellStyle name="Normal 2 6" xfId="21"/>
    <cellStyle name="Normal 2 7" xfId="22"/>
    <cellStyle name="Normal 3" xfId="23"/>
    <cellStyle name="Normal 4" xfId="24"/>
    <cellStyle name="Normal 5" xfId="25"/>
    <cellStyle name="Normal 6" xfId="26"/>
    <cellStyle name="Normal 7" xfId="27"/>
    <cellStyle name="Normal 8" xfId="28"/>
    <cellStyle name="Normal 9" xfId="29"/>
    <cellStyle name="Note 2" xfId="30"/>
    <cellStyle name="เครื่องหมายจุลภาค 2" xfId="3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view="pageBreakPreview" zoomScale="50" zoomScaleSheetLayoutView="50" workbookViewId="0">
      <pane ySplit="7" topLeftCell="A8" activePane="bottomLeft" state="frozen"/>
      <selection pane="bottomLeft" activeCell="J23" sqref="J23"/>
    </sheetView>
  </sheetViews>
  <sheetFormatPr defaultColWidth="9.140625" defaultRowHeight="30.75" x14ac:dyDescent="0.45"/>
  <cols>
    <col min="1" max="1" width="9.7109375" style="29" customWidth="1"/>
    <col min="2" max="2" width="82.140625" style="26" customWidth="1"/>
    <col min="3" max="3" width="22.7109375" style="26" customWidth="1"/>
    <col min="4" max="4" width="22" style="33" customWidth="1"/>
    <col min="5" max="5" width="24.7109375" style="29" customWidth="1"/>
    <col min="6" max="6" width="38.42578125" style="26" customWidth="1"/>
    <col min="7" max="7" width="22.140625" style="30" customWidth="1"/>
    <col min="8" max="8" width="40.7109375" style="26" customWidth="1"/>
    <col min="9" max="9" width="22.85546875" style="26" customWidth="1"/>
    <col min="10" max="10" width="27.85546875" style="32" customWidth="1"/>
    <col min="11" max="11" width="24.42578125" style="26" customWidth="1"/>
    <col min="12" max="12" width="42.42578125" style="31" customWidth="1"/>
    <col min="13" max="16384" width="9.140625" style="26"/>
  </cols>
  <sheetData>
    <row r="1" spans="1:12" ht="36" x14ac:dyDescent="0.55000000000000004">
      <c r="A1" s="54" t="s">
        <v>40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ht="36" x14ac:dyDescent="0.55000000000000004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ht="36" x14ac:dyDescent="0.55000000000000004">
      <c r="A3" s="55" t="s">
        <v>41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36" x14ac:dyDescent="0.55000000000000004">
      <c r="A4" s="56" t="s">
        <v>11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2" s="27" customFormat="1" ht="30.75" customHeight="1" x14ac:dyDescent="0.2">
      <c r="A5" s="57" t="s">
        <v>1</v>
      </c>
      <c r="B5" s="57" t="s">
        <v>5</v>
      </c>
      <c r="C5" s="58" t="s">
        <v>20</v>
      </c>
      <c r="D5" s="59" t="s">
        <v>15</v>
      </c>
      <c r="E5" s="57" t="s">
        <v>6</v>
      </c>
      <c r="F5" s="57" t="s">
        <v>7</v>
      </c>
      <c r="G5" s="57"/>
      <c r="H5" s="57" t="s">
        <v>8</v>
      </c>
      <c r="I5" s="57"/>
      <c r="J5" s="57"/>
      <c r="K5" s="57" t="s">
        <v>9</v>
      </c>
      <c r="L5" s="57" t="s">
        <v>2</v>
      </c>
    </row>
    <row r="6" spans="1:12" s="27" customFormat="1" ht="30.75" customHeight="1" x14ac:dyDescent="0.2">
      <c r="A6" s="57"/>
      <c r="B6" s="57"/>
      <c r="C6" s="58"/>
      <c r="D6" s="59"/>
      <c r="E6" s="57"/>
      <c r="F6" s="60" t="s">
        <v>3</v>
      </c>
      <c r="G6" s="62" t="s">
        <v>16</v>
      </c>
      <c r="H6" s="60" t="s">
        <v>4</v>
      </c>
      <c r="I6" s="52" t="s">
        <v>19</v>
      </c>
      <c r="J6" s="52" t="s">
        <v>23</v>
      </c>
      <c r="K6" s="57"/>
      <c r="L6" s="57"/>
    </row>
    <row r="7" spans="1:12" s="27" customFormat="1" ht="105" customHeight="1" x14ac:dyDescent="0.2">
      <c r="A7" s="57"/>
      <c r="B7" s="57"/>
      <c r="C7" s="58"/>
      <c r="D7" s="59"/>
      <c r="E7" s="57"/>
      <c r="F7" s="61"/>
      <c r="G7" s="63"/>
      <c r="H7" s="64"/>
      <c r="I7" s="53"/>
      <c r="J7" s="53"/>
      <c r="K7" s="57"/>
      <c r="L7" s="57"/>
    </row>
    <row r="8" spans="1:12" s="28" customFormat="1" ht="194.25" customHeight="1" x14ac:dyDescent="0.2">
      <c r="A8" s="12">
        <v>1</v>
      </c>
      <c r="B8" s="37" t="s">
        <v>42</v>
      </c>
      <c r="C8" s="14">
        <v>460593.46</v>
      </c>
      <c r="D8" s="14">
        <f>(C8*107)/100</f>
        <v>492835.00219999999</v>
      </c>
      <c r="E8" s="12" t="s">
        <v>12</v>
      </c>
      <c r="F8" s="46" t="s">
        <v>43</v>
      </c>
      <c r="G8" s="38">
        <v>477596</v>
      </c>
      <c r="H8" s="40" t="str">
        <f>F8</f>
        <v>ห้างหุ้นส่วนจำกัด อานนท์การช่าง</v>
      </c>
      <c r="I8" s="14">
        <f t="shared" ref="I8:I22" si="0">G8*100/107</f>
        <v>446351.4018691589</v>
      </c>
      <c r="J8" s="14">
        <f>(I8*107)/100</f>
        <v>477596</v>
      </c>
      <c r="K8" s="12" t="s">
        <v>10</v>
      </c>
      <c r="L8" s="25" t="s">
        <v>44</v>
      </c>
    </row>
    <row r="9" spans="1:12" s="28" customFormat="1" ht="204" customHeight="1" x14ac:dyDescent="0.2">
      <c r="A9" s="12">
        <v>2</v>
      </c>
      <c r="B9" s="13" t="s">
        <v>45</v>
      </c>
      <c r="C9" s="14">
        <v>336191.59</v>
      </c>
      <c r="D9" s="14">
        <f t="shared" ref="D9:D13" si="1">(C9*107)/100</f>
        <v>359725.0013</v>
      </c>
      <c r="E9" s="12" t="s">
        <v>12</v>
      </c>
      <c r="F9" s="46" t="s">
        <v>36</v>
      </c>
      <c r="G9" s="38">
        <v>348440</v>
      </c>
      <c r="H9" s="40" t="str">
        <f>F9</f>
        <v>ห้างหุ้นส่วนจำกัด 
สุวัฒนาคอนสตรัคชั่น</v>
      </c>
      <c r="I9" s="14">
        <f t="shared" si="0"/>
        <v>325644.85981308413</v>
      </c>
      <c r="J9" s="14">
        <f t="shared" ref="J9:J13" si="2">(I9*107)/100</f>
        <v>348440</v>
      </c>
      <c r="K9" s="12" t="s">
        <v>10</v>
      </c>
      <c r="L9" s="25" t="s">
        <v>46</v>
      </c>
    </row>
    <row r="10" spans="1:12" s="28" customFormat="1" ht="186.75" customHeight="1" x14ac:dyDescent="0.2">
      <c r="A10" s="12">
        <v>3</v>
      </c>
      <c r="B10" s="13" t="s">
        <v>48</v>
      </c>
      <c r="C10" s="14">
        <v>98767.29</v>
      </c>
      <c r="D10" s="14">
        <f t="shared" si="1"/>
        <v>105681.0003</v>
      </c>
      <c r="E10" s="12" t="s">
        <v>12</v>
      </c>
      <c r="F10" s="46" t="s">
        <v>49</v>
      </c>
      <c r="G10" s="38">
        <v>102406</v>
      </c>
      <c r="H10" s="41" t="str">
        <f>F10</f>
        <v>บริษัท น่านเหนือ ก่อสร้าง จำกัด</v>
      </c>
      <c r="I10" s="14">
        <f t="shared" si="0"/>
        <v>95706.542056074773</v>
      </c>
      <c r="J10" s="14">
        <f t="shared" si="2"/>
        <v>102406</v>
      </c>
      <c r="K10" s="12" t="s">
        <v>10</v>
      </c>
      <c r="L10" s="25" t="s">
        <v>50</v>
      </c>
    </row>
    <row r="11" spans="1:12" s="28" customFormat="1" ht="243" customHeight="1" x14ac:dyDescent="0.2">
      <c r="A11" s="12">
        <v>4</v>
      </c>
      <c r="B11" s="13" t="s">
        <v>51</v>
      </c>
      <c r="C11" s="14">
        <v>257798.13</v>
      </c>
      <c r="D11" s="14">
        <f t="shared" si="1"/>
        <v>275843.99910000002</v>
      </c>
      <c r="E11" s="12" t="s">
        <v>12</v>
      </c>
      <c r="F11" s="44" t="s">
        <v>34</v>
      </c>
      <c r="G11" s="38">
        <v>266916</v>
      </c>
      <c r="H11" s="40" t="str">
        <f>F11</f>
        <v>ห้างหุ้นส่วนจำกัด 
วงศ์เพชร ก่อสร้าง</v>
      </c>
      <c r="I11" s="14">
        <f t="shared" si="0"/>
        <v>249454.20560747664</v>
      </c>
      <c r="J11" s="14">
        <f t="shared" si="2"/>
        <v>266916</v>
      </c>
      <c r="K11" s="12" t="s">
        <v>10</v>
      </c>
      <c r="L11" s="25" t="s">
        <v>52</v>
      </c>
    </row>
    <row r="12" spans="1:12" s="28" customFormat="1" ht="139.5" customHeight="1" x14ac:dyDescent="0.2">
      <c r="A12" s="47">
        <v>5</v>
      </c>
      <c r="B12" s="48" t="s">
        <v>55</v>
      </c>
      <c r="C12" s="49">
        <v>467277</v>
      </c>
      <c r="D12" s="49">
        <f t="shared" si="1"/>
        <v>499986.39</v>
      </c>
      <c r="E12" s="47" t="s">
        <v>12</v>
      </c>
      <c r="F12" s="45" t="s">
        <v>56</v>
      </c>
      <c r="G12" s="50">
        <v>483939.6</v>
      </c>
      <c r="H12" s="45" t="str">
        <f t="shared" ref="H12" si="3">F12</f>
        <v>บริษัท เจริญพาณิชย์
การช่าง จำกัด</v>
      </c>
      <c r="I12" s="14">
        <f t="shared" si="0"/>
        <v>452280</v>
      </c>
      <c r="J12" s="49">
        <f t="shared" si="2"/>
        <v>483939.6</v>
      </c>
      <c r="K12" s="47" t="s">
        <v>10</v>
      </c>
      <c r="L12" s="51" t="s">
        <v>57</v>
      </c>
    </row>
    <row r="13" spans="1:12" s="28" customFormat="1" ht="230.25" customHeight="1" x14ac:dyDescent="0.2">
      <c r="A13" s="12">
        <v>6</v>
      </c>
      <c r="B13" s="13" t="s">
        <v>58</v>
      </c>
      <c r="C13" s="14">
        <v>229531.78</v>
      </c>
      <c r="D13" s="14">
        <f t="shared" si="1"/>
        <v>245599.00460000001</v>
      </c>
      <c r="E13" s="12" t="s">
        <v>12</v>
      </c>
      <c r="F13" s="46" t="s">
        <v>59</v>
      </c>
      <c r="G13" s="38">
        <v>237825</v>
      </c>
      <c r="H13" s="40" t="str">
        <f>F13</f>
        <v>บริษัท เอสดี.วอเตอร์ จำกัด</v>
      </c>
      <c r="I13" s="14">
        <f t="shared" si="0"/>
        <v>222266.3551401869</v>
      </c>
      <c r="J13" s="14">
        <f t="shared" si="2"/>
        <v>237825</v>
      </c>
      <c r="K13" s="12" t="s">
        <v>10</v>
      </c>
      <c r="L13" s="25" t="s">
        <v>60</v>
      </c>
    </row>
    <row r="14" spans="1:12" s="28" customFormat="1" ht="207.75" customHeight="1" x14ac:dyDescent="0.2">
      <c r="A14" s="12">
        <v>7</v>
      </c>
      <c r="B14" s="13" t="s">
        <v>61</v>
      </c>
      <c r="C14" s="14">
        <v>21889.72</v>
      </c>
      <c r="D14" s="14">
        <f>(C14*107)/100</f>
        <v>23422.000400000001</v>
      </c>
      <c r="E14" s="12" t="s">
        <v>12</v>
      </c>
      <c r="F14" s="46" t="s">
        <v>35</v>
      </c>
      <c r="G14" s="38">
        <v>22675</v>
      </c>
      <c r="H14" s="42" t="str">
        <f t="shared" ref="H14:H19" si="4">F14</f>
        <v>ห้างหุ้นส่วนจำกัด 
อินแอนด์ออนเซอร์วิส</v>
      </c>
      <c r="I14" s="14">
        <f t="shared" si="0"/>
        <v>21191.58878504673</v>
      </c>
      <c r="J14" s="14">
        <f t="shared" ref="J14:J19" si="5">(I14*107)/100</f>
        <v>22675</v>
      </c>
      <c r="K14" s="12" t="s">
        <v>10</v>
      </c>
      <c r="L14" s="25" t="s">
        <v>62</v>
      </c>
    </row>
    <row r="15" spans="1:12" s="28" customFormat="1" ht="192.75" customHeight="1" x14ac:dyDescent="0.2">
      <c r="A15" s="12">
        <v>8</v>
      </c>
      <c r="B15" s="13" t="s">
        <v>63</v>
      </c>
      <c r="C15" s="14">
        <v>435504.67</v>
      </c>
      <c r="D15" s="14">
        <f>(C15*107)/100</f>
        <v>465989.99689999997</v>
      </c>
      <c r="E15" s="12" t="s">
        <v>12</v>
      </c>
      <c r="F15" s="46" t="s">
        <v>49</v>
      </c>
      <c r="G15" s="38">
        <v>451777</v>
      </c>
      <c r="H15" s="42" t="str">
        <f t="shared" si="4"/>
        <v>บริษัท น่านเหนือ ก่อสร้าง จำกัด</v>
      </c>
      <c r="I15" s="14">
        <f t="shared" si="0"/>
        <v>422221.49532710278</v>
      </c>
      <c r="J15" s="14">
        <f t="shared" si="5"/>
        <v>451777</v>
      </c>
      <c r="K15" s="12" t="s">
        <v>10</v>
      </c>
      <c r="L15" s="25" t="s">
        <v>64</v>
      </c>
    </row>
    <row r="16" spans="1:12" s="28" customFormat="1" ht="195.75" customHeight="1" x14ac:dyDescent="0.2">
      <c r="A16" s="12">
        <v>9</v>
      </c>
      <c r="B16" s="13" t="s">
        <v>68</v>
      </c>
      <c r="C16" s="14">
        <v>148554.21</v>
      </c>
      <c r="D16" s="14">
        <f t="shared" ref="D16" si="6">(C16*107)/100</f>
        <v>158953.00469999999</v>
      </c>
      <c r="E16" s="12" t="s">
        <v>12</v>
      </c>
      <c r="F16" s="46" t="s">
        <v>36</v>
      </c>
      <c r="G16" s="38">
        <v>153773</v>
      </c>
      <c r="H16" s="44" t="str">
        <f t="shared" ref="H16" si="7">F16</f>
        <v>ห้างหุ้นส่วนจำกัด 
สุวัฒนาคอนสตรัคชั่น</v>
      </c>
      <c r="I16" s="14">
        <f t="shared" si="0"/>
        <v>143713.08411214955</v>
      </c>
      <c r="J16" s="14">
        <f t="shared" ref="J16" si="8">(I16*107)/100</f>
        <v>153773.00000000003</v>
      </c>
      <c r="K16" s="12" t="s">
        <v>10</v>
      </c>
      <c r="L16" s="25" t="s">
        <v>69</v>
      </c>
    </row>
    <row r="17" spans="1:12" s="28" customFormat="1" ht="344.25" customHeight="1" x14ac:dyDescent="0.2">
      <c r="A17" s="12">
        <v>10</v>
      </c>
      <c r="B17" s="13" t="s">
        <v>70</v>
      </c>
      <c r="C17" s="14">
        <v>376735.51</v>
      </c>
      <c r="D17" s="14">
        <f>(C17*107)/100</f>
        <v>403106.99570000003</v>
      </c>
      <c r="E17" s="12" t="s">
        <v>12</v>
      </c>
      <c r="F17" s="46" t="s">
        <v>71</v>
      </c>
      <c r="G17" s="38">
        <v>390162</v>
      </c>
      <c r="H17" s="42" t="str">
        <f t="shared" si="4"/>
        <v>บริษัท ดี อี ซี เอ็ม จำกัด</v>
      </c>
      <c r="I17" s="14">
        <f t="shared" si="0"/>
        <v>364637.38317757007</v>
      </c>
      <c r="J17" s="14">
        <f t="shared" si="5"/>
        <v>390162</v>
      </c>
      <c r="K17" s="12" t="s">
        <v>10</v>
      </c>
      <c r="L17" s="25" t="s">
        <v>72</v>
      </c>
    </row>
    <row r="18" spans="1:12" s="28" customFormat="1" ht="409.5" customHeight="1" x14ac:dyDescent="0.2">
      <c r="A18" s="12">
        <v>11</v>
      </c>
      <c r="B18" s="13" t="s">
        <v>77</v>
      </c>
      <c r="C18" s="14">
        <v>328103.74</v>
      </c>
      <c r="D18" s="14">
        <v>351071</v>
      </c>
      <c r="E18" s="12" t="s">
        <v>12</v>
      </c>
      <c r="F18" s="46" t="s">
        <v>34</v>
      </c>
      <c r="G18" s="38">
        <v>340175</v>
      </c>
      <c r="H18" s="42" t="str">
        <f t="shared" si="4"/>
        <v>ห้างหุ้นส่วนจำกัด 
วงศ์เพชร ก่อสร้าง</v>
      </c>
      <c r="I18" s="14">
        <f t="shared" si="0"/>
        <v>317920.56074766355</v>
      </c>
      <c r="J18" s="14">
        <f t="shared" si="5"/>
        <v>340175</v>
      </c>
      <c r="K18" s="12" t="s">
        <v>10</v>
      </c>
      <c r="L18" s="25" t="s">
        <v>78</v>
      </c>
    </row>
    <row r="19" spans="1:12" s="28" customFormat="1" ht="198" customHeight="1" x14ac:dyDescent="0.2">
      <c r="A19" s="12">
        <v>12</v>
      </c>
      <c r="B19" s="13" t="s">
        <v>79</v>
      </c>
      <c r="C19" s="14">
        <v>265139.25</v>
      </c>
      <c r="D19" s="14">
        <f>(C19*107)/100</f>
        <v>283698.9975</v>
      </c>
      <c r="E19" s="12" t="s">
        <v>12</v>
      </c>
      <c r="F19" s="46" t="s">
        <v>37</v>
      </c>
      <c r="G19" s="38">
        <v>274497</v>
      </c>
      <c r="H19" s="42" t="str">
        <f t="shared" si="4"/>
        <v>ห้างหุ้นส่วนจำกัด 
เพชรธนพัทธ์วิศวกรรม</v>
      </c>
      <c r="I19" s="14">
        <f t="shared" si="0"/>
        <v>256539.25233644861</v>
      </c>
      <c r="J19" s="14">
        <f t="shared" si="5"/>
        <v>274497</v>
      </c>
      <c r="K19" s="12" t="s">
        <v>10</v>
      </c>
      <c r="L19" s="25" t="s">
        <v>80</v>
      </c>
    </row>
    <row r="20" spans="1:12" s="28" customFormat="1" ht="177.75" customHeight="1" x14ac:dyDescent="0.2">
      <c r="A20" s="12">
        <v>13</v>
      </c>
      <c r="B20" s="13" t="s">
        <v>81</v>
      </c>
      <c r="C20" s="14">
        <v>207592.52</v>
      </c>
      <c r="D20" s="14">
        <f t="shared" ref="D20:D22" si="9">(C20*107)/100</f>
        <v>222123.9964</v>
      </c>
      <c r="E20" s="12" t="s">
        <v>12</v>
      </c>
      <c r="F20" s="46" t="s">
        <v>82</v>
      </c>
      <c r="G20" s="38">
        <v>215233</v>
      </c>
      <c r="H20" s="44" t="str">
        <f t="shared" ref="H20:H22" si="10">F20</f>
        <v>ห้างหุ้นส่วนจำกัด 
การประปานานา</v>
      </c>
      <c r="I20" s="14">
        <f t="shared" si="0"/>
        <v>201152.33644859813</v>
      </c>
      <c r="J20" s="14">
        <f t="shared" ref="J20:J22" si="11">(I20*107)/100</f>
        <v>215233</v>
      </c>
      <c r="K20" s="12" t="s">
        <v>10</v>
      </c>
      <c r="L20" s="25" t="s">
        <v>83</v>
      </c>
    </row>
    <row r="21" spans="1:12" s="28" customFormat="1" ht="230.25" customHeight="1" x14ac:dyDescent="0.2">
      <c r="A21" s="12">
        <v>14</v>
      </c>
      <c r="B21" s="13" t="s">
        <v>84</v>
      </c>
      <c r="C21" s="14">
        <v>465070.09</v>
      </c>
      <c r="D21" s="14">
        <f t="shared" si="9"/>
        <v>497624.9963</v>
      </c>
      <c r="E21" s="12" t="s">
        <v>12</v>
      </c>
      <c r="F21" s="46" t="s">
        <v>36</v>
      </c>
      <c r="G21" s="38">
        <v>482373</v>
      </c>
      <c r="H21" s="44" t="str">
        <f t="shared" si="10"/>
        <v>ห้างหุ้นส่วนจำกัด 
สุวัฒนาคอนสตรัคชั่น</v>
      </c>
      <c r="I21" s="14">
        <f t="shared" si="0"/>
        <v>450815.88785046729</v>
      </c>
      <c r="J21" s="14">
        <f t="shared" si="11"/>
        <v>482373</v>
      </c>
      <c r="K21" s="12" t="s">
        <v>10</v>
      </c>
      <c r="L21" s="25" t="s">
        <v>85</v>
      </c>
    </row>
    <row r="22" spans="1:12" s="28" customFormat="1" ht="230.25" customHeight="1" x14ac:dyDescent="0.2">
      <c r="A22" s="12">
        <v>15</v>
      </c>
      <c r="B22" s="13" t="s">
        <v>86</v>
      </c>
      <c r="C22" s="14">
        <v>287143.93</v>
      </c>
      <c r="D22" s="14">
        <f t="shared" si="9"/>
        <v>307244.00509999995</v>
      </c>
      <c r="E22" s="12" t="s">
        <v>12</v>
      </c>
      <c r="F22" s="46" t="s">
        <v>87</v>
      </c>
      <c r="G22" s="38">
        <v>297674</v>
      </c>
      <c r="H22" s="44" t="str">
        <f t="shared" si="10"/>
        <v>บริษัท สุทธิพรการโยธา จำกัด</v>
      </c>
      <c r="I22" s="14">
        <f t="shared" si="0"/>
        <v>278200</v>
      </c>
      <c r="J22" s="14">
        <f t="shared" si="11"/>
        <v>297674</v>
      </c>
      <c r="K22" s="12" t="s">
        <v>10</v>
      </c>
      <c r="L22" s="25" t="s">
        <v>88</v>
      </c>
    </row>
    <row r="23" spans="1:12" ht="42" x14ac:dyDescent="0.55000000000000004">
      <c r="A23" s="16"/>
      <c r="B23" s="17"/>
      <c r="C23" s="18"/>
      <c r="D23" s="18"/>
      <c r="E23" s="16"/>
      <c r="F23" s="11"/>
      <c r="G23" s="19"/>
      <c r="H23" s="11"/>
      <c r="I23" s="39"/>
      <c r="J23" s="20">
        <f>SUM(J8:J22)</f>
        <v>4545461.5999999996</v>
      </c>
      <c r="K23" s="11"/>
      <c r="L23" s="21"/>
    </row>
    <row r="24" spans="1:12" ht="36" x14ac:dyDescent="0.55000000000000004">
      <c r="A24" s="16"/>
      <c r="B24" s="17" t="s">
        <v>94</v>
      </c>
      <c r="C24" s="22"/>
      <c r="D24" s="18"/>
      <c r="E24" s="16"/>
      <c r="F24" s="11"/>
      <c r="G24" s="19"/>
      <c r="H24" s="11"/>
      <c r="I24" s="39"/>
      <c r="J24" s="23"/>
      <c r="K24" s="11"/>
      <c r="L24" s="21"/>
    </row>
    <row r="25" spans="1:12" ht="17.25" customHeight="1" x14ac:dyDescent="0.55000000000000004">
      <c r="A25" s="16"/>
      <c r="B25" s="17"/>
      <c r="C25" s="22"/>
      <c r="D25" s="24"/>
      <c r="E25" s="16"/>
      <c r="F25" s="11"/>
      <c r="G25" s="19"/>
      <c r="H25" s="11"/>
      <c r="I25" s="11"/>
      <c r="J25" s="23"/>
      <c r="K25" s="11"/>
      <c r="L25" s="21"/>
    </row>
    <row r="26" spans="1:12" ht="36" x14ac:dyDescent="0.55000000000000004">
      <c r="A26" s="16"/>
      <c r="B26" s="11"/>
      <c r="C26" s="16" t="s">
        <v>13</v>
      </c>
      <c r="D26" s="24"/>
      <c r="E26" s="16"/>
      <c r="F26" s="11"/>
      <c r="G26" s="19"/>
      <c r="H26" s="11"/>
      <c r="I26" s="11"/>
      <c r="J26" s="23"/>
      <c r="K26" s="11"/>
      <c r="L26" s="21"/>
    </row>
    <row r="27" spans="1:12" ht="52.5" customHeight="1" x14ac:dyDescent="0.55000000000000004">
      <c r="A27" s="16"/>
      <c r="B27" s="11"/>
      <c r="C27" s="11"/>
      <c r="D27" s="24"/>
      <c r="E27" s="16"/>
      <c r="F27" s="11"/>
      <c r="G27" s="19"/>
      <c r="H27" s="11"/>
      <c r="I27" s="11"/>
      <c r="J27" s="23"/>
      <c r="K27" s="11"/>
      <c r="L27" s="21"/>
    </row>
    <row r="28" spans="1:12" ht="36" x14ac:dyDescent="0.55000000000000004">
      <c r="A28" s="16"/>
      <c r="B28" s="11"/>
      <c r="C28" s="16" t="s">
        <v>92</v>
      </c>
      <c r="D28" s="24"/>
      <c r="E28" s="16"/>
      <c r="F28" s="11"/>
      <c r="G28" s="19"/>
      <c r="H28" s="11"/>
      <c r="I28" s="11"/>
      <c r="J28" s="23"/>
      <c r="K28" s="11"/>
      <c r="L28" s="21"/>
    </row>
    <row r="29" spans="1:12" ht="36" x14ac:dyDescent="0.55000000000000004">
      <c r="A29" s="16"/>
      <c r="B29" s="11"/>
      <c r="C29" s="16" t="s">
        <v>93</v>
      </c>
      <c r="D29" s="24"/>
      <c r="E29" s="16"/>
      <c r="F29" s="11"/>
      <c r="G29" s="19"/>
      <c r="H29" s="11"/>
      <c r="I29" s="11"/>
      <c r="J29" s="23"/>
      <c r="K29" s="11"/>
      <c r="L29" s="21"/>
    </row>
  </sheetData>
  <mergeCells count="18">
    <mergeCell ref="G6:G7"/>
    <mergeCell ref="H6:H7"/>
    <mergeCell ref="J6:J7"/>
    <mergeCell ref="A1:L1"/>
    <mergeCell ref="A2:L2"/>
    <mergeCell ref="A3:L3"/>
    <mergeCell ref="A4:L4"/>
    <mergeCell ref="E5:E7"/>
    <mergeCell ref="F5:G5"/>
    <mergeCell ref="H5:J5"/>
    <mergeCell ref="K5:K7"/>
    <mergeCell ref="A5:A7"/>
    <mergeCell ref="B5:B7"/>
    <mergeCell ref="C5:C7"/>
    <mergeCell ref="D5:D7"/>
    <mergeCell ref="I6:I7"/>
    <mergeCell ref="L5:L7"/>
    <mergeCell ref="F6:F7"/>
  </mergeCells>
  <printOptions horizontalCentered="1"/>
  <pageMargins left="0" right="0" top="0.19685039370078741" bottom="0.19685039370078741" header="0.19685039370078741" footer="0.19685039370078741"/>
  <pageSetup paperSize="9" scale="37" orientation="landscape" r:id="rId1"/>
  <headerFooter>
    <oddFooter>Page &amp;P of &amp;N</oddFooter>
  </headerFooter>
  <rowBreaks count="1" manualBreakCount="1">
    <brk id="1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view="pageBreakPreview" zoomScale="50" zoomScaleSheetLayoutView="50" workbookViewId="0">
      <selection activeCell="K8" sqref="K8"/>
    </sheetView>
  </sheetViews>
  <sheetFormatPr defaultColWidth="9.140625" defaultRowHeight="23.25" x14ac:dyDescent="0.35"/>
  <cols>
    <col min="1" max="1" width="10.140625" style="36" customWidth="1"/>
    <col min="2" max="2" width="95.7109375" style="3" customWidth="1"/>
    <col min="3" max="3" width="26.85546875" style="3" customWidth="1"/>
    <col min="4" max="4" width="26.7109375" style="4" customWidth="1"/>
    <col min="5" max="5" width="22.42578125" style="2" customWidth="1"/>
    <col min="6" max="6" width="41" style="3" customWidth="1"/>
    <col min="7" max="7" width="26" style="6" customWidth="1"/>
    <col min="8" max="8" width="40.42578125" style="3" customWidth="1"/>
    <col min="9" max="9" width="26.28515625" style="3" customWidth="1"/>
    <col min="10" max="10" width="27.7109375" style="7" customWidth="1"/>
    <col min="11" max="11" width="19.42578125" style="3" customWidth="1"/>
    <col min="12" max="12" width="47.28515625" style="5" customWidth="1"/>
    <col min="13" max="15" width="9.140625" style="3"/>
    <col min="16" max="16384" width="9.140625" style="1"/>
  </cols>
  <sheetData>
    <row r="1" spans="1:15" ht="36" x14ac:dyDescent="0.55000000000000004">
      <c r="A1" s="54" t="s">
        <v>40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5" ht="36" x14ac:dyDescent="0.55000000000000004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5" ht="36" x14ac:dyDescent="0.55000000000000004">
      <c r="A3" s="55" t="s">
        <v>41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5" ht="36" x14ac:dyDescent="0.55000000000000004">
      <c r="A4" s="56" t="s">
        <v>18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5" s="9" customFormat="1" ht="42" customHeight="1" x14ac:dyDescent="0.2">
      <c r="A5" s="57" t="s">
        <v>1</v>
      </c>
      <c r="B5" s="57" t="s">
        <v>5</v>
      </c>
      <c r="C5" s="58" t="s">
        <v>14</v>
      </c>
      <c r="D5" s="58" t="s">
        <v>15</v>
      </c>
      <c r="E5" s="57" t="s">
        <v>6</v>
      </c>
      <c r="F5" s="57" t="s">
        <v>7</v>
      </c>
      <c r="G5" s="57"/>
      <c r="H5" s="57" t="s">
        <v>8</v>
      </c>
      <c r="I5" s="57"/>
      <c r="J5" s="57"/>
      <c r="K5" s="57" t="s">
        <v>9</v>
      </c>
      <c r="L5" s="57" t="s">
        <v>2</v>
      </c>
      <c r="M5" s="8"/>
      <c r="N5" s="8"/>
      <c r="O5" s="8"/>
    </row>
    <row r="6" spans="1:15" s="9" customFormat="1" ht="21" customHeight="1" x14ac:dyDescent="0.2">
      <c r="A6" s="57"/>
      <c r="B6" s="57"/>
      <c r="C6" s="58"/>
      <c r="D6" s="58"/>
      <c r="E6" s="57"/>
      <c r="F6" s="60" t="s">
        <v>3</v>
      </c>
      <c r="G6" s="62" t="s">
        <v>16</v>
      </c>
      <c r="H6" s="60" t="s">
        <v>4</v>
      </c>
      <c r="I6" s="52" t="s">
        <v>19</v>
      </c>
      <c r="J6" s="52" t="s">
        <v>17</v>
      </c>
      <c r="K6" s="57"/>
      <c r="L6" s="57"/>
      <c r="M6" s="8"/>
      <c r="N6" s="8"/>
      <c r="O6" s="8"/>
    </row>
    <row r="7" spans="1:15" s="9" customFormat="1" ht="99" customHeight="1" x14ac:dyDescent="0.2">
      <c r="A7" s="57"/>
      <c r="B7" s="57"/>
      <c r="C7" s="58"/>
      <c r="D7" s="58"/>
      <c r="E7" s="57"/>
      <c r="F7" s="61"/>
      <c r="G7" s="63"/>
      <c r="H7" s="64"/>
      <c r="I7" s="53"/>
      <c r="J7" s="53"/>
      <c r="K7" s="57"/>
      <c r="L7" s="57"/>
      <c r="M7" s="8"/>
      <c r="N7" s="8"/>
      <c r="O7" s="8"/>
    </row>
    <row r="8" spans="1:15" s="10" customFormat="1" ht="215.25" customHeight="1" x14ac:dyDescent="0.2">
      <c r="A8" s="12">
        <v>1</v>
      </c>
      <c r="B8" s="13" t="s">
        <v>95</v>
      </c>
      <c r="C8" s="14">
        <v>1261682</v>
      </c>
      <c r="D8" s="14">
        <v>1349999.74</v>
      </c>
      <c r="E8" s="40" t="s">
        <v>22</v>
      </c>
      <c r="F8" s="46" t="s">
        <v>47</v>
      </c>
      <c r="G8" s="34">
        <v>1290000</v>
      </c>
      <c r="H8" s="40" t="str">
        <f>F8</f>
        <v>ห้างหุ้นส่วนจำกัด เค.ที. เมนเดอร์</v>
      </c>
      <c r="I8" s="14">
        <f t="shared" ref="I8:I13" si="0">G8*100/107</f>
        <v>1205607.4766355141</v>
      </c>
      <c r="J8" s="14">
        <f>(I8*107)/100</f>
        <v>1290000</v>
      </c>
      <c r="K8" s="40" t="s">
        <v>21</v>
      </c>
      <c r="L8" s="15" t="s">
        <v>96</v>
      </c>
    </row>
    <row r="9" spans="1:15" s="10" customFormat="1" ht="215.25" customHeight="1" x14ac:dyDescent="0.2">
      <c r="A9" s="12">
        <v>2</v>
      </c>
      <c r="B9" s="13" t="s">
        <v>53</v>
      </c>
      <c r="C9" s="14">
        <v>1375672.9</v>
      </c>
      <c r="D9" s="14">
        <f t="shared" ref="D9:D11" si="1">(C9*107)/100</f>
        <v>1471970.0029999998</v>
      </c>
      <c r="E9" s="44" t="s">
        <v>22</v>
      </c>
      <c r="F9" s="44" t="s">
        <v>38</v>
      </c>
      <c r="G9" s="34">
        <v>848850</v>
      </c>
      <c r="H9" s="44" t="str">
        <f t="shared" ref="H9:H12" si="2">F9</f>
        <v>ห้างหุ้นส่วนจำกัด ปิยชาติ คอนสตรัคชั่น</v>
      </c>
      <c r="I9" s="14">
        <f t="shared" si="0"/>
        <v>793317.75700934581</v>
      </c>
      <c r="J9" s="14">
        <f t="shared" ref="J9:J13" si="3">(I9*107)/100</f>
        <v>848850</v>
      </c>
      <c r="K9" s="44" t="s">
        <v>21</v>
      </c>
      <c r="L9" s="15" t="s">
        <v>54</v>
      </c>
    </row>
    <row r="10" spans="1:15" s="10" customFormat="1" ht="215.25" customHeight="1" x14ac:dyDescent="0.2">
      <c r="A10" s="12">
        <v>3</v>
      </c>
      <c r="B10" s="13" t="s">
        <v>65</v>
      </c>
      <c r="C10" s="14">
        <v>940931.78</v>
      </c>
      <c r="D10" s="14">
        <f t="shared" si="1"/>
        <v>1006797.0046000001</v>
      </c>
      <c r="E10" s="44" t="s">
        <v>22</v>
      </c>
      <c r="F10" s="46" t="s">
        <v>66</v>
      </c>
      <c r="G10" s="34">
        <v>935547</v>
      </c>
      <c r="H10" s="44" t="str">
        <f t="shared" si="2"/>
        <v>ห้างหุ้นส่วนจำกัด สวนสนการช่าง</v>
      </c>
      <c r="I10" s="14">
        <f t="shared" si="0"/>
        <v>874342.99065420555</v>
      </c>
      <c r="J10" s="14">
        <f t="shared" si="3"/>
        <v>935547</v>
      </c>
      <c r="K10" s="44" t="s">
        <v>21</v>
      </c>
      <c r="L10" s="15" t="s">
        <v>67</v>
      </c>
    </row>
    <row r="11" spans="1:15" s="10" customFormat="1" ht="215.25" customHeight="1" x14ac:dyDescent="0.2">
      <c r="A11" s="12">
        <v>4</v>
      </c>
      <c r="B11" s="13" t="s">
        <v>73</v>
      </c>
      <c r="C11" s="14">
        <v>709301.87</v>
      </c>
      <c r="D11" s="14">
        <f t="shared" si="1"/>
        <v>758953.00089999998</v>
      </c>
      <c r="E11" s="44" t="s">
        <v>22</v>
      </c>
      <c r="F11" s="46" t="s">
        <v>35</v>
      </c>
      <c r="G11" s="34">
        <v>434676</v>
      </c>
      <c r="H11" s="44" t="str">
        <f t="shared" si="2"/>
        <v>ห้างหุ้นส่วนจำกัด 
อินแอนด์ออนเซอร์วิส</v>
      </c>
      <c r="I11" s="14">
        <f t="shared" si="0"/>
        <v>406239.25233644858</v>
      </c>
      <c r="J11" s="14">
        <f t="shared" si="3"/>
        <v>434676</v>
      </c>
      <c r="K11" s="44" t="s">
        <v>21</v>
      </c>
      <c r="L11" s="15" t="s">
        <v>74</v>
      </c>
    </row>
    <row r="12" spans="1:15" s="10" customFormat="1" ht="402.75" customHeight="1" x14ac:dyDescent="0.2">
      <c r="A12" s="12">
        <v>5</v>
      </c>
      <c r="B12" s="13" t="s">
        <v>75</v>
      </c>
      <c r="C12" s="14">
        <v>2577762.62</v>
      </c>
      <c r="D12" s="14">
        <v>2758206</v>
      </c>
      <c r="E12" s="46" t="s">
        <v>22</v>
      </c>
      <c r="F12" s="46" t="s">
        <v>35</v>
      </c>
      <c r="G12" s="34">
        <v>1984554</v>
      </c>
      <c r="H12" s="46" t="str">
        <f t="shared" si="2"/>
        <v>ห้างหุ้นส่วนจำกัด 
อินแอนด์ออนเซอร์วิส</v>
      </c>
      <c r="I12" s="14">
        <f t="shared" si="0"/>
        <v>1854723.3644859814</v>
      </c>
      <c r="J12" s="14">
        <f t="shared" si="3"/>
        <v>1984554</v>
      </c>
      <c r="K12" s="46" t="s">
        <v>21</v>
      </c>
      <c r="L12" s="15" t="s">
        <v>76</v>
      </c>
    </row>
    <row r="13" spans="1:15" s="10" customFormat="1" ht="212.25" customHeight="1" x14ac:dyDescent="0.2">
      <c r="A13" s="12">
        <v>6</v>
      </c>
      <c r="B13" s="13" t="s">
        <v>89</v>
      </c>
      <c r="C13" s="14">
        <v>679930.84</v>
      </c>
      <c r="D13" s="14">
        <v>727526</v>
      </c>
      <c r="E13" s="46" t="s">
        <v>22</v>
      </c>
      <c r="F13" s="46" t="s">
        <v>39</v>
      </c>
      <c r="G13" s="34">
        <v>439999</v>
      </c>
      <c r="H13" s="46" t="s">
        <v>39</v>
      </c>
      <c r="I13" s="14">
        <f t="shared" si="0"/>
        <v>411214.01869158878</v>
      </c>
      <c r="J13" s="14">
        <f t="shared" si="3"/>
        <v>439999</v>
      </c>
      <c r="K13" s="46" t="s">
        <v>21</v>
      </c>
      <c r="L13" s="15" t="s">
        <v>90</v>
      </c>
    </row>
    <row r="14" spans="1:15" s="3" customFormat="1" ht="42" x14ac:dyDescent="0.55000000000000004">
      <c r="A14" s="16"/>
      <c r="B14" s="11"/>
      <c r="C14" s="18"/>
      <c r="D14" s="18"/>
      <c r="E14" s="16"/>
      <c r="F14" s="11"/>
      <c r="G14" s="19"/>
      <c r="H14" s="11"/>
      <c r="I14" s="11"/>
      <c r="J14" s="20">
        <f>SUM(J8:J13)</f>
        <v>5933626</v>
      </c>
      <c r="K14" s="11"/>
      <c r="L14" s="21"/>
    </row>
    <row r="15" spans="1:15" s="3" customFormat="1" ht="36" x14ac:dyDescent="0.55000000000000004">
      <c r="A15" s="16"/>
      <c r="B15" s="11" t="s">
        <v>91</v>
      </c>
      <c r="C15" s="22"/>
      <c r="D15" s="18"/>
      <c r="E15" s="16"/>
      <c r="F15" s="11"/>
      <c r="G15" s="19"/>
      <c r="H15" s="11"/>
      <c r="I15" s="11"/>
      <c r="J15" s="23"/>
      <c r="K15" s="11"/>
      <c r="L15" s="21"/>
    </row>
    <row r="16" spans="1:15" s="3" customFormat="1" ht="17.25" customHeight="1" x14ac:dyDescent="0.55000000000000004">
      <c r="A16" s="35"/>
      <c r="B16" s="11"/>
      <c r="C16" s="11"/>
      <c r="D16" s="24"/>
      <c r="E16" s="16"/>
      <c r="F16" s="11"/>
      <c r="G16" s="19"/>
      <c r="H16" s="11"/>
      <c r="I16" s="11"/>
      <c r="J16" s="23"/>
      <c r="K16" s="11"/>
      <c r="L16" s="21"/>
    </row>
    <row r="17" spans="1:12" s="3" customFormat="1" ht="36" x14ac:dyDescent="0.55000000000000004">
      <c r="A17" s="35"/>
      <c r="B17" s="11"/>
      <c r="C17" s="16" t="s">
        <v>13</v>
      </c>
      <c r="D17" s="24"/>
      <c r="E17" s="16"/>
      <c r="F17" s="11"/>
      <c r="G17" s="19"/>
      <c r="H17" s="11"/>
      <c r="I17" s="11"/>
      <c r="J17" s="23"/>
      <c r="K17" s="11"/>
      <c r="L17" s="21"/>
    </row>
    <row r="18" spans="1:12" s="3" customFormat="1" ht="52.5" customHeight="1" x14ac:dyDescent="0.55000000000000004">
      <c r="A18" s="35"/>
      <c r="B18" s="11"/>
      <c r="C18" s="11"/>
      <c r="D18" s="24"/>
      <c r="E18" s="16"/>
      <c r="F18" s="11"/>
      <c r="G18" s="19"/>
      <c r="H18" s="11"/>
      <c r="I18" s="11"/>
      <c r="J18" s="23"/>
      <c r="K18" s="11"/>
      <c r="L18" s="21"/>
    </row>
    <row r="19" spans="1:12" s="3" customFormat="1" ht="36" x14ac:dyDescent="0.55000000000000004">
      <c r="A19" s="35"/>
      <c r="B19" s="11"/>
      <c r="C19" s="16" t="s">
        <v>92</v>
      </c>
      <c r="D19" s="24"/>
      <c r="E19" s="16"/>
      <c r="F19" s="11"/>
      <c r="G19" s="19"/>
      <c r="H19" s="11"/>
      <c r="I19" s="11"/>
      <c r="J19" s="23"/>
      <c r="K19" s="11"/>
      <c r="L19" s="21"/>
    </row>
    <row r="20" spans="1:12" s="3" customFormat="1" ht="36" x14ac:dyDescent="0.55000000000000004">
      <c r="A20" s="35"/>
      <c r="B20" s="11"/>
      <c r="C20" s="16" t="s">
        <v>93</v>
      </c>
      <c r="D20" s="24"/>
      <c r="E20" s="16"/>
      <c r="F20" s="11"/>
      <c r="G20" s="19"/>
      <c r="H20" s="11"/>
      <c r="I20" s="11"/>
      <c r="J20" s="23"/>
      <c r="K20" s="11"/>
      <c r="L20" s="21"/>
    </row>
    <row r="21" spans="1:12" ht="36" x14ac:dyDescent="0.55000000000000004">
      <c r="A21" s="35"/>
      <c r="B21" s="11"/>
      <c r="C21" s="11"/>
      <c r="D21" s="24"/>
      <c r="E21" s="16"/>
      <c r="F21" s="11"/>
      <c r="G21" s="19"/>
      <c r="H21" s="11"/>
      <c r="I21" s="11"/>
      <c r="J21" s="23"/>
      <c r="K21" s="11"/>
      <c r="L21" s="21"/>
    </row>
  </sheetData>
  <mergeCells count="18">
    <mergeCell ref="L5:L7"/>
    <mergeCell ref="F6:F7"/>
    <mergeCell ref="G6:G7"/>
    <mergeCell ref="H6:H7"/>
    <mergeCell ref="I6:I7"/>
    <mergeCell ref="J6:J7"/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</mergeCells>
  <pageMargins left="0.39370078740157483" right="0.19685039370078741" top="0.43307086614173229" bottom="0.19685039370078741" header="0.19685039370078741" footer="0.19685039370078741"/>
  <pageSetup paperSize="9" scale="35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view="pageBreakPreview" zoomScale="50" zoomScaleNormal="50" zoomScaleSheetLayoutView="50" workbookViewId="0">
      <selection activeCell="E36" sqref="E36"/>
    </sheetView>
  </sheetViews>
  <sheetFormatPr defaultRowHeight="12.75" x14ac:dyDescent="0.2"/>
  <cols>
    <col min="1" max="1" width="10.140625" customWidth="1"/>
    <col min="2" max="2" width="92" customWidth="1"/>
    <col min="3" max="3" width="26.85546875" customWidth="1"/>
    <col min="4" max="4" width="26.7109375" customWidth="1"/>
    <col min="5" max="5" width="22.42578125" customWidth="1"/>
    <col min="6" max="6" width="45.28515625" customWidth="1"/>
    <col min="7" max="7" width="26" customWidth="1"/>
    <col min="8" max="8" width="43.28515625" customWidth="1"/>
    <col min="9" max="9" width="26.28515625" customWidth="1"/>
    <col min="10" max="10" width="27.7109375" customWidth="1"/>
    <col min="11" max="11" width="19.42578125" customWidth="1"/>
    <col min="12" max="12" width="48.5703125" customWidth="1"/>
  </cols>
  <sheetData>
    <row r="1" spans="1:12" ht="36" x14ac:dyDescent="0.55000000000000004">
      <c r="A1" s="54" t="s">
        <v>29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ht="36" x14ac:dyDescent="0.55000000000000004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ht="36" x14ac:dyDescent="0.55000000000000004">
      <c r="A3" s="55" t="s">
        <v>30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36" x14ac:dyDescent="0.55000000000000004">
      <c r="A4" s="56" t="s">
        <v>25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2" ht="61.5" customHeight="1" x14ac:dyDescent="0.2">
      <c r="A5" s="57" t="s">
        <v>1</v>
      </c>
      <c r="B5" s="57" t="s">
        <v>5</v>
      </c>
      <c r="C5" s="58" t="s">
        <v>14</v>
      </c>
      <c r="D5" s="58" t="s">
        <v>27</v>
      </c>
      <c r="E5" s="57" t="s">
        <v>6</v>
      </c>
      <c r="F5" s="57" t="s">
        <v>7</v>
      </c>
      <c r="G5" s="57"/>
      <c r="H5" s="57" t="s">
        <v>8</v>
      </c>
      <c r="I5" s="57"/>
      <c r="J5" s="57"/>
      <c r="K5" s="57" t="s">
        <v>9</v>
      </c>
      <c r="L5" s="57" t="s">
        <v>2</v>
      </c>
    </row>
    <row r="6" spans="1:12" ht="61.5" customHeight="1" x14ac:dyDescent="0.2">
      <c r="A6" s="57"/>
      <c r="B6" s="57"/>
      <c r="C6" s="58"/>
      <c r="D6" s="58"/>
      <c r="E6" s="57"/>
      <c r="F6" s="60" t="s">
        <v>3</v>
      </c>
      <c r="G6" s="62" t="s">
        <v>16</v>
      </c>
      <c r="H6" s="60" t="s">
        <v>4</v>
      </c>
      <c r="I6" s="52" t="s">
        <v>19</v>
      </c>
      <c r="J6" s="52" t="s">
        <v>17</v>
      </c>
      <c r="K6" s="57"/>
      <c r="L6" s="57"/>
    </row>
    <row r="7" spans="1:12" ht="61.5" customHeight="1" x14ac:dyDescent="0.2">
      <c r="A7" s="57"/>
      <c r="B7" s="57"/>
      <c r="C7" s="58"/>
      <c r="D7" s="58"/>
      <c r="E7" s="57"/>
      <c r="F7" s="61"/>
      <c r="G7" s="63"/>
      <c r="H7" s="64"/>
      <c r="I7" s="53"/>
      <c r="J7" s="53"/>
      <c r="K7" s="57"/>
      <c r="L7" s="57"/>
    </row>
    <row r="8" spans="1:12" ht="144" x14ac:dyDescent="0.2">
      <c r="A8" s="12">
        <v>1</v>
      </c>
      <c r="B8" s="13" t="s">
        <v>32</v>
      </c>
      <c r="C8" s="14">
        <v>1000000</v>
      </c>
      <c r="D8" s="14">
        <f>(C8*107)/100</f>
        <v>1070000</v>
      </c>
      <c r="E8" s="43" t="s">
        <v>22</v>
      </c>
      <c r="F8" s="43" t="s">
        <v>28</v>
      </c>
      <c r="G8" s="34">
        <f>J8</f>
        <v>919370.00100000005</v>
      </c>
      <c r="H8" s="43" t="str">
        <f>F8</f>
        <v>หจก.สวนสนการช่าง</v>
      </c>
      <c r="I8" s="14">
        <v>859224.3</v>
      </c>
      <c r="J8" s="14">
        <f>(I8*107)/100</f>
        <v>919370.00100000005</v>
      </c>
      <c r="K8" s="43" t="s">
        <v>21</v>
      </c>
      <c r="L8" s="15" t="s">
        <v>31</v>
      </c>
    </row>
    <row r="9" spans="1:12" ht="42" x14ac:dyDescent="0.55000000000000004">
      <c r="A9" s="16"/>
      <c r="B9" s="11"/>
      <c r="C9" s="18"/>
      <c r="D9" s="18"/>
      <c r="E9" s="16"/>
      <c r="F9" s="11"/>
      <c r="G9" s="19"/>
      <c r="H9" s="11"/>
      <c r="I9" s="11"/>
      <c r="J9" s="20">
        <f>SUM(J8)</f>
        <v>919370.00100000005</v>
      </c>
      <c r="K9" s="11"/>
      <c r="L9" s="21"/>
    </row>
    <row r="10" spans="1:12" ht="36" x14ac:dyDescent="0.55000000000000004">
      <c r="A10" s="16"/>
      <c r="B10" s="11" t="s">
        <v>26</v>
      </c>
      <c r="C10" s="22"/>
      <c r="D10" s="18"/>
      <c r="E10" s="16"/>
      <c r="F10" s="11"/>
      <c r="G10" s="19"/>
      <c r="H10" s="11"/>
      <c r="I10" s="11"/>
      <c r="J10" s="23"/>
      <c r="K10" s="11"/>
      <c r="L10" s="21"/>
    </row>
    <row r="11" spans="1:12" ht="36" x14ac:dyDescent="0.55000000000000004">
      <c r="A11" s="35"/>
      <c r="B11" s="11"/>
      <c r="C11" s="11"/>
      <c r="D11" s="24"/>
      <c r="E11" s="16"/>
      <c r="F11" s="11"/>
      <c r="G11" s="19"/>
      <c r="H11" s="11"/>
      <c r="I11" s="11"/>
      <c r="J11" s="23"/>
      <c r="K11" s="11"/>
      <c r="L11" s="21"/>
    </row>
    <row r="12" spans="1:12" ht="36" x14ac:dyDescent="0.55000000000000004">
      <c r="A12" s="35"/>
      <c r="B12" s="11"/>
      <c r="C12" s="16" t="s">
        <v>13</v>
      </c>
      <c r="D12" s="24"/>
      <c r="E12" s="16"/>
      <c r="F12" s="11"/>
      <c r="G12" s="19"/>
      <c r="H12" s="11"/>
      <c r="I12" s="11"/>
      <c r="J12" s="23"/>
      <c r="K12" s="11"/>
      <c r="L12" s="21"/>
    </row>
    <row r="13" spans="1:12" ht="36" x14ac:dyDescent="0.55000000000000004">
      <c r="A13" s="35"/>
      <c r="B13" s="11"/>
      <c r="C13" s="11"/>
      <c r="D13" s="24"/>
      <c r="E13" s="16"/>
      <c r="F13" s="11"/>
      <c r="G13" s="19"/>
      <c r="H13" s="11"/>
      <c r="I13" s="11"/>
      <c r="J13" s="23"/>
      <c r="K13" s="11"/>
      <c r="L13" s="21"/>
    </row>
    <row r="14" spans="1:12" ht="36" x14ac:dyDescent="0.55000000000000004">
      <c r="A14" s="35"/>
      <c r="B14" s="11"/>
      <c r="C14" s="16" t="s">
        <v>33</v>
      </c>
      <c r="D14" s="24"/>
      <c r="E14" s="16"/>
      <c r="F14" s="11"/>
      <c r="G14" s="19"/>
      <c r="H14" s="11"/>
      <c r="I14" s="11"/>
      <c r="J14" s="23"/>
      <c r="K14" s="11"/>
      <c r="L14" s="21"/>
    </row>
    <row r="15" spans="1:12" ht="36" x14ac:dyDescent="0.55000000000000004">
      <c r="A15" s="35"/>
      <c r="B15" s="11"/>
      <c r="C15" s="16" t="s">
        <v>24</v>
      </c>
      <c r="D15" s="24"/>
      <c r="E15" s="16"/>
      <c r="F15" s="11"/>
      <c r="G15" s="19"/>
      <c r="H15" s="11"/>
      <c r="I15" s="11"/>
      <c r="J15" s="23"/>
      <c r="K15" s="11"/>
      <c r="L15" s="21"/>
    </row>
    <row r="16" spans="1:12" ht="36" x14ac:dyDescent="0.55000000000000004">
      <c r="A16" s="35"/>
      <c r="B16" s="11"/>
      <c r="C16" s="11"/>
      <c r="D16" s="24"/>
      <c r="E16" s="16"/>
      <c r="F16" s="11"/>
      <c r="G16" s="19"/>
      <c r="H16" s="11"/>
      <c r="I16" s="11"/>
      <c r="J16" s="23"/>
      <c r="K16" s="11"/>
      <c r="L16" s="21"/>
    </row>
  </sheetData>
  <mergeCells count="18">
    <mergeCell ref="I6:I7"/>
    <mergeCell ref="J6:J7"/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  <mergeCell ref="G6:G7"/>
    <mergeCell ref="H6:H7"/>
  </mergeCells>
  <pageMargins left="0.39370078740157483" right="0.19685039370078741" top="0.43307086614173229" bottom="0.19685039370078741" header="0.31496062992125984" footer="0.31496062992125984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เฉพาะเจาะจง พ.ย. 2563</vt:lpstr>
      <vt:lpstr>ประกวด พ.ย. 2563</vt:lpstr>
      <vt:lpstr>คัดเลือก ส.ค. 2563</vt:lpstr>
      <vt:lpstr>'คัดเลือก ส.ค. 2563'!Print_Area</vt:lpstr>
      <vt:lpstr>'เฉพาะเจาะจง พ.ย. 2563'!Print_Area</vt:lpstr>
      <vt:lpstr>'ประกวด พ.ย. 2563'!Print_Area</vt:lpstr>
      <vt:lpstr>'เฉพาะเจาะจง พ.ย. 2563'!Print_Titles</vt:lpstr>
      <vt:lpstr>'ประกวด พ.ย. 2563'!Print_Titles</vt:lpstr>
    </vt:vector>
  </TitlesOfParts>
  <Company>MWA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00102259</dc:creator>
  <cp:lastModifiedBy>อิศรา อุณหะสูต</cp:lastModifiedBy>
  <cp:lastPrinted>2020-11-30T04:12:09Z</cp:lastPrinted>
  <dcterms:created xsi:type="dcterms:W3CDTF">2015-10-28T04:52:24Z</dcterms:created>
  <dcterms:modified xsi:type="dcterms:W3CDTF">2020-11-30T08:06:14Z</dcterms:modified>
</cp:coreProperties>
</file>