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gpa\Desktop\แฟ้มชั่วคราวรายงานประจำเดือน\"/>
    </mc:Choice>
  </mc:AlternateContent>
  <xr:revisionPtr revIDLastSave="0" documentId="13_ncr:1_{8DA16A32-20D6-45BA-A59D-C80693C92684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เฉพาะเจาะจง ม.ค. 2564" sheetId="1" r:id="rId1"/>
    <sheet name="ประกวด ม.ค. 2564" sheetId="2" r:id="rId2"/>
  </sheets>
  <definedNames>
    <definedName name="_xlnm.Print_Area" localSheetId="0">'เฉพาะเจาะจง ม.ค. 2564'!$A$1:$L$22</definedName>
    <definedName name="_xlnm.Print_Area" localSheetId="1">'ประกวด ม.ค. 2564'!$A$1:$L$16</definedName>
    <definedName name="_xlnm.Print_Titles" localSheetId="0">'เฉพาะเจาะจง ม.ค. 2564'!$1:$7</definedName>
    <definedName name="_xlnm.Print_Titles" localSheetId="1">'ประกวด ม.ค. 2564'!$1:$7</definedName>
  </definedNames>
  <calcPr calcId="191029"/>
</workbook>
</file>

<file path=xl/calcChain.xml><?xml version="1.0" encoding="utf-8"?>
<calcChain xmlns="http://schemas.openxmlformats.org/spreadsheetml/2006/main">
  <c r="I15" i="1" l="1"/>
  <c r="I14" i="1"/>
  <c r="I13" i="1"/>
  <c r="I12" i="1"/>
  <c r="J12" i="1" s="1"/>
  <c r="D12" i="1"/>
  <c r="H12" i="1"/>
  <c r="I11" i="1"/>
  <c r="I10" i="1"/>
  <c r="I8" i="2"/>
  <c r="H8" i="2"/>
  <c r="I9" i="1"/>
  <c r="I8" i="1"/>
  <c r="D8" i="1"/>
  <c r="J15" i="1" l="1"/>
  <c r="H15" i="1"/>
  <c r="D15" i="1"/>
  <c r="J14" i="1"/>
  <c r="H14" i="1"/>
  <c r="D14" i="1"/>
  <c r="H10" i="1" l="1"/>
  <c r="J8" i="2" l="1"/>
  <c r="J9" i="2" s="1"/>
  <c r="J9" i="1" l="1"/>
  <c r="J10" i="1"/>
  <c r="J11" i="1"/>
  <c r="J13" i="1"/>
  <c r="J8" i="1" l="1"/>
  <c r="J16" i="1" s="1"/>
  <c r="H13" i="1" l="1"/>
  <c r="D13" i="1" l="1"/>
  <c r="H11" i="1" l="1"/>
  <c r="H9" i="1"/>
  <c r="H8" i="1" l="1"/>
  <c r="D9" i="1" l="1"/>
  <c r="D10" i="1"/>
  <c r="D11" i="1"/>
</calcChain>
</file>

<file path=xl/sharedStrings.xml><?xml version="1.0" encoding="utf-8"?>
<sst xmlns="http://schemas.openxmlformats.org/spreadsheetml/2006/main" count="89" uniqueCount="57">
  <si>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</si>
  <si>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</si>
  <si>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</si>
  <si>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</si>
  <si>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</si>
  <si>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</si>
  <si>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</si>
  <si>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</si>
  <si>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</si>
  <si>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</si>
  <si>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</si>
  <si>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</si>
  <si>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</si>
  <si>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</si>
  <si>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</si>
  <si>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</si>
  <si>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</si>
  <si>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</si>
  <si>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</si>
  <si>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</si>
  <si>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</si>
  <si>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</si>
  <si>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ราคาที่ตกลงซื้อ/จ้าง
(รวมvat) (บาท)</t>
  </si>
  <si>
    <t>หมายเหตุ รายการที่ 1 เป็นราคาที่รวม VAT</t>
  </si>
  <si>
    <t>ห้างหุ้นส่วนจำกัด 
สุวัฒนาคอนสตรัคชั่น</t>
  </si>
  <si>
    <t>ห้างหุ้นส่วนจำกัด 
เพชรธนพัทธ์วิศวกรรม</t>
  </si>
  <si>
    <t>ห้างหุ้นส่วนจำกัด วงศ์เพชร ก่อสร้าง</t>
  </si>
  <si>
    <t>บริษัท เอสดี.วอเตอร์ จำกัด</t>
  </si>
  <si>
    <t>(นายอิศรา อุณหะสูต)</t>
  </si>
  <si>
    <t>นักบัญชี 3 สธพ.กธบ.สสสภ.</t>
  </si>
  <si>
    <t>สรุปผลการดำเนินการจัดซื้อจัดจ้างในรอบเดือนมกราคม พ.ศ.2564</t>
  </si>
  <si>
    <t>วันที่ 2 กุมภาพันธ์ 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</si>
  <si>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 โครงการ โคโม่ โบทานิก้า 
บางนา เฟส 2.0 ตำบลบางพลีใหญ่ อำเภอบางพลี จังหวัดสมุทรปราการ 2. โครงการ เดอะ วิลเลจ บางนา-วงแหวนฯ 4 เฟส 2.0 ตำบลบางพลีใหญ่ อำเภอบางพลี จังหวัดสมุทรปราการ</t>
  </si>
  <si>
    <t>เลขที่ สสสภ.(ขอ)จล.38/2564
ลงวันที่ 4/1/2564</t>
  </si>
  <si>
    <t xml:space="preserve">งานก่อสร้างวางท่อประปาและงานที่เกี่ยวข้อง งานวางท่อประปาเอกชน โครงการ WHA Logistics Center Bangna-Trad Km.23 (Shopee Express) ตำบลบางเสาธง อำเภอบางเสาธง จังหวัดสมุทรปราการ พื้นที่สำนักงานประปาสาขาสุวรรณภูมิ </t>
  </si>
  <si>
    <t>เลขที่ สสสภ.(ขอ)จล.39/2564
ลงวันที่ 8/1/2564</t>
  </si>
  <si>
    <t>บริษัท ดีดีเอส. เอ็นจิเนียริ่ง จำกัด</t>
  </si>
  <si>
    <t>เลขที่ สสสภ.(ป)จล.05/2564
ลงวันที่ 8/1/2564</t>
  </si>
  <si>
    <t xml:space="preserve">งานก่อสร้างวางท่อประปาและงานที่เกี่ยวข้อง งานวางท่อปรับปรุงกำลังน้ำ พื้นที่สำนักงานประปาสาขาสุวรรณภูมิ 1 งาน ประกอบด้วย 
3 เส้นทาง 1. บริเวณคลองลัดยายเต่า ตำบลบ้านระกาศ อำเภอบางบ่อ จังหวัดสมุทรปราการ 2. บริเวณซอยอิคาซาวา ตำบลบ้านระกาศ อำเภอบางบ่อ จังหวัดสมุทรปราการ 3. บริเวณซอยบางกระยาง ตำบลบ้านระกาศ อำเภอบางบ่อ จังหวัดสมุทรปราการ </t>
  </si>
  <si>
    <t xml:space="preserve">งานก่อสร้างวางท่อประปาและงานที่เกี่ยวข้อง งานย้ายหัวดับเพลิงและงานย้ายแนวท่อประปา จำนวน 1 งาน ประกอบด้วย 2 เส้นทาง 1. งานย้ายหัวดับเพลิง บริเวณหน้าสถานีบริการน้ำมัน PTT Station บางนา-ตราด กม.16 ทางเข้าท่าอากาศยานสุวรรณภูมิ-บางวัว ตำบลบางโฉลง อำเภอบางพลี จังหวัดสมุทรปราการ 2. งานย้ายแนวท่อประปา บริเวณถนนบางนา-ตราด กม.35 (ขาออก) ตำบลบางโฉลง อำเภอบางพลี จังหวัดสมุทรปราการ พื้นที่สำนักงานประปาสาขาสุวรรณภูมิ </t>
  </si>
  <si>
    <t>เลขที่ สสสภ.จท.04/2564
ลงวันที่ 19/1/2564</t>
  </si>
  <si>
    <t>ซื้อหมึกปริ้นเตอร์ จำนวน 24 รายการ</t>
  </si>
  <si>
    <t>ห้างหุ้นส่วนจำกัด 
ยูเนี่ยน ปริ้นท์</t>
  </si>
  <si>
    <t>เลขที่ 3300047348
ลงวันที่ 20/1/2564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</si>
  <si>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คณาสิริ บางนา เฟส 10.0 ตำบลบางบ่อ อำเภอบางบ่อ จังหวัดสมุทรปราการ 
2. โครงการเพอร์เฟคพาร์ค บางนา เฟส 4.0 ตำบลบางเสาธง อำเภอบางเสาธง จังหวัดสมุทรปราการ</t>
  </si>
  <si>
    <t>ห้างหุ้นส่วนจำกัด สายทิพย์ ยูทิลิตี้</t>
  </si>
  <si>
    <t>เลขที่ สสสภ.(ขอ)จล.41/2564
ลงวันที่ 21/1/2564</t>
  </si>
  <si>
    <t>งานก่อสร้างวางท่อประปาและงานที่เกี่ยวข้อง งานวางท่อประปาเอกชน โครงการบุราสิริ บางนา-สุวรรณภูมิ เฟส 10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</si>
  <si>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สสสภ.(ขอ)จล.40/2564
ลงวันที่ 21/1/2564</t>
  </si>
  <si>
    <t xml:space="preserve">งานก่อสร้างวางท่อประปาและงานที่เกี่ยวข้อง งานวางท่อประปาเอกชน โครงการ เพอร์เฟคพาร์ค กรุงเทพกรีฑา - รามคำแหง เฟส 3 แขวงคลองสองต้นนุ่น เขตลาดกระบัง กรุงเทพมหานคร พื้นที่สำนักงานประปาสาขาสุวรรณภูมิ </t>
  </si>
  <si>
    <t>บริษัท เบฟเวอร์ จำกัด</t>
  </si>
  <si>
    <t>เลขที่ สสสภ.(ขอ)จล.37/2564
ลงวันที่ 22/1/2564</t>
  </si>
  <si>
    <t>งานจ้างเหมาบริการดููแลบำรุงรักษาเครื่องปรับอากาศ จำนวน 39 เครื่อง สำนักงานประปาสาขาสุวรรณภูมิ</t>
  </si>
  <si>
    <t>บริษัท ชัยทวีคูณ จำกัด</t>
  </si>
  <si>
    <t>เลขที่ 3300047441
ลงวันที่ 26/1/2564</t>
  </si>
  <si>
    <t>หมายเหตุ รายการที่ 1-8  เป็นราคาที่รวม VAT</t>
  </si>
  <si>
    <t xml:space="preserve">ราคาที่เหมาะสม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</si>
</sst>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0_ ;\-#,##0.00\ "/>
  </numFmts>
  <fonts count="13">
    <font>
      <sz val="10"/>
      <name val="Arial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sz val="24"/>
      <name val="TH SarabunPSK"/>
      <family val="2"/>
    </font>
    <font>
      <b/>
      <sz val="28"/>
      <name val="Angsana New"/>
      <family val="1"/>
    </font>
    <font>
      <b/>
      <u/>
      <sz val="28"/>
      <name val="Angsana New"/>
      <family val="1"/>
    </font>
    <font>
      <sz val="28"/>
      <name val="Angsana New"/>
      <family val="1"/>
    </font>
    <font>
      <sz val="26"/>
      <color theme="1"/>
      <name val="Angsana New"/>
      <family val="1"/>
    </font>
    <font>
      <b/>
      <i/>
      <u/>
      <sz val="28"/>
      <name val="Angsana New"/>
      <family val="1"/>
    </font>
    <font>
      <sz val="2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65" fontId="4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165" fontId="6" fillId="0" borderId="0" xfId="1" applyNumberFormat="1" applyFont="1" applyFill="1"/>
    <xf numFmtId="0" fontId="6" fillId="0" borderId="0" xfId="0" applyNumberFormat="1" applyFont="1" applyFill="1" applyAlignment="1">
      <alignment horizontal="left" vertical="center"/>
    </xf>
    <xf numFmtId="165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/>
    <xf numFmtId="0" fontId="4" fillId="3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164" fontId="9" fillId="0" borderId="3" xfId="1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vertical="center"/>
    </xf>
    <xf numFmtId="0" fontId="10" fillId="0" borderId="3" xfId="31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164" fontId="9" fillId="0" borderId="4" xfId="1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166" fontId="9" fillId="0" borderId="4" xfId="1" applyNumberFormat="1" applyFont="1" applyFill="1" applyBorder="1" applyAlignment="1">
      <alignment vertical="center"/>
    </xf>
    <xf numFmtId="0" fontId="10" fillId="0" borderId="4" xfId="31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vertical="center"/>
    </xf>
    <xf numFmtId="0" fontId="9" fillId="0" borderId="0" xfId="0" applyFont="1" applyFill="1"/>
    <xf numFmtId="165" fontId="9" fillId="0" borderId="0" xfId="1" applyNumberFormat="1" applyFont="1" applyFill="1"/>
    <xf numFmtId="2" fontId="9" fillId="0" borderId="0" xfId="0" applyNumberFormat="1" applyFont="1" applyFill="1"/>
    <xf numFmtId="4" fontId="11" fillId="0" borderId="0" xfId="1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165" fontId="9" fillId="0" borderId="0" xfId="1" applyNumberFormat="1" applyFont="1" applyFill="1" applyAlignment="1">
      <alignment horizontal="right"/>
    </xf>
    <xf numFmtId="164" fontId="9" fillId="0" borderId="0" xfId="1" applyNumberFormat="1" applyFont="1" applyFill="1"/>
    <xf numFmtId="4" fontId="9" fillId="0" borderId="3" xfId="1" applyNumberFormat="1" applyFont="1" applyFill="1" applyBorder="1" applyAlignment="1">
      <alignment vertical="center"/>
    </xf>
    <xf numFmtId="0" fontId="12" fillId="0" borderId="3" xfId="31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view="pageBreakPreview" zoomScale="40" zoomScaleSheetLayoutView="40" workbookViewId="0">
      <pane ySplit="7" topLeftCell="A11" activePane="bottomLeft" state="frozen"/>
      <selection pane="bottomLeft" activeCell="A12" sqref="A12"/>
    </sheetView>
  </sheetViews>
  <sheetFormatPr defaultColWidth="9.1796875" defaultRowHeight="35.5"/>
  <cols>
    <col min="1" max="1" width="9.7265625" style="14" customWidth="1"/>
    <col min="2" max="2" width="82.1796875" style="11" customWidth="1"/>
    <col min="3" max="3" width="22.7265625" style="11" customWidth="1"/>
    <col min="4" max="4" width="22" style="18" customWidth="1"/>
    <col min="5" max="5" width="24.7265625" style="14" customWidth="1"/>
    <col min="6" max="6" width="38.453125" style="11" customWidth="1"/>
    <col min="7" max="7" width="22.1796875" style="15" customWidth="1"/>
    <col min="8" max="8" width="40.7265625" style="11" customWidth="1"/>
    <col min="9" max="9" width="22.81640625" style="11" customWidth="1"/>
    <col min="10" max="10" width="27.81640625" style="17" customWidth="1"/>
    <col min="11" max="11" width="24.453125" style="11" customWidth="1"/>
    <col min="12" max="12" width="45" style="16" customWidth="1"/>
    <col min="13" max="16384" width="9.1796875" style="11"/>
  </cols>
  <sheetData>
    <row r="1" spans="1:12" ht="40.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40.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40.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40.5">
      <c r="A4" s="57" t="s">
        <v>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12" customFormat="1" ht="30.75" customHeight="1">
      <c r="A5" s="47" t="s">
        <v>1</v>
      </c>
      <c r="B5" s="47" t="s">
        <v>5</v>
      </c>
      <c r="C5" s="58" t="s">
        <v>20</v>
      </c>
      <c r="D5" s="59" t="s">
        <v>15</v>
      </c>
      <c r="E5" s="47" t="s">
        <v>6</v>
      </c>
      <c r="F5" s="47" t="s">
        <v>7</v>
      </c>
      <c r="G5" s="47"/>
      <c r="H5" s="47" t="s">
        <v>8</v>
      </c>
      <c r="I5" s="47"/>
      <c r="J5" s="47"/>
      <c r="K5" s="47" t="s">
        <v>9</v>
      </c>
      <c r="L5" s="47" t="s">
        <v>2</v>
      </c>
    </row>
    <row r="6" spans="1:12" s="12" customFormat="1" ht="30.75" customHeight="1">
      <c r="A6" s="47"/>
      <c r="B6" s="47"/>
      <c r="C6" s="58"/>
      <c r="D6" s="59"/>
      <c r="E6" s="47"/>
      <c r="F6" s="48" t="s">
        <v>3</v>
      </c>
      <c r="G6" s="50" t="s">
        <v>16</v>
      </c>
      <c r="H6" s="48" t="s">
        <v>4</v>
      </c>
      <c r="I6" s="53" t="s">
        <v>19</v>
      </c>
      <c r="J6" s="53" t="s">
        <v>22</v>
      </c>
      <c r="K6" s="47"/>
      <c r="L6" s="47"/>
    </row>
    <row r="7" spans="1:12" s="12" customFormat="1" ht="105" customHeight="1">
      <c r="A7" s="47"/>
      <c r="B7" s="47"/>
      <c r="C7" s="58"/>
      <c r="D7" s="59"/>
      <c r="E7" s="47"/>
      <c r="F7" s="49"/>
      <c r="G7" s="51"/>
      <c r="H7" s="52"/>
      <c r="I7" s="54"/>
      <c r="J7" s="54"/>
      <c r="K7" s="47"/>
      <c r="L7" s="47"/>
    </row>
    <row r="8" spans="1:12" s="13" customFormat="1" ht="287" customHeight="1">
      <c r="A8" s="20">
        <v>1</v>
      </c>
      <c r="B8" s="21" t="s">
        <v>32</v>
      </c>
      <c r="C8" s="22">
        <v>210323.36</v>
      </c>
      <c r="D8" s="22">
        <f>(C8*107)/100</f>
        <v>225045.9952</v>
      </c>
      <c r="E8" s="20" t="s">
        <v>12</v>
      </c>
      <c r="F8" s="23" t="s">
        <v>25</v>
      </c>
      <c r="G8" s="24">
        <v>217826</v>
      </c>
      <c r="H8" s="23" t="str">
        <f>F8</f>
        <v>ห้างหุ้นส่วนจำกัด 
เพชรธนพัทธ์วิศวกรรม</v>
      </c>
      <c r="I8" s="22">
        <f t="shared" ref="I8:I15" si="0">G8*100/107</f>
        <v>203575.70093457945</v>
      </c>
      <c r="J8" s="22">
        <f>(I8*107)/100</f>
        <v>217826</v>
      </c>
      <c r="K8" s="20" t="s">
        <v>10</v>
      </c>
      <c r="L8" s="25" t="s">
        <v>33</v>
      </c>
    </row>
    <row r="9" spans="1:12" s="13" customFormat="1" ht="204" customHeight="1">
      <c r="A9" s="20">
        <v>2</v>
      </c>
      <c r="B9" s="26" t="s">
        <v>34</v>
      </c>
      <c r="C9" s="22">
        <v>178708.41</v>
      </c>
      <c r="D9" s="22">
        <f t="shared" ref="D9:D13" si="1">(C9*107)/100</f>
        <v>191217.9987</v>
      </c>
      <c r="E9" s="20" t="s">
        <v>12</v>
      </c>
      <c r="F9" s="23" t="s">
        <v>24</v>
      </c>
      <c r="G9" s="24">
        <v>184890</v>
      </c>
      <c r="H9" s="23" t="str">
        <f>F9</f>
        <v>ห้างหุ้นส่วนจำกัด 
สุวัฒนาคอนสตรัคชั่น</v>
      </c>
      <c r="I9" s="22">
        <f t="shared" si="0"/>
        <v>172794.39252336448</v>
      </c>
      <c r="J9" s="22">
        <f t="shared" ref="J9:J13" si="2">(I9*107)/100</f>
        <v>184890</v>
      </c>
      <c r="K9" s="20" t="s">
        <v>10</v>
      </c>
      <c r="L9" s="25" t="s">
        <v>35</v>
      </c>
    </row>
    <row r="10" spans="1:12" s="13" customFormat="1" ht="358.5" customHeight="1">
      <c r="A10" s="20">
        <v>3</v>
      </c>
      <c r="B10" s="26" t="s">
        <v>39</v>
      </c>
      <c r="C10" s="22">
        <v>100094.39</v>
      </c>
      <c r="D10" s="22">
        <f t="shared" si="1"/>
        <v>107100.9973</v>
      </c>
      <c r="E10" s="20" t="s">
        <v>12</v>
      </c>
      <c r="F10" s="23" t="s">
        <v>27</v>
      </c>
      <c r="G10" s="24">
        <v>103813.01</v>
      </c>
      <c r="H10" s="23" t="str">
        <f>F10</f>
        <v>บริษัท เอสดี.วอเตอร์ จำกัด</v>
      </c>
      <c r="I10" s="22">
        <f t="shared" si="0"/>
        <v>97021.504672897194</v>
      </c>
      <c r="J10" s="22">
        <f t="shared" si="2"/>
        <v>103813.01</v>
      </c>
      <c r="K10" s="20" t="s">
        <v>10</v>
      </c>
      <c r="L10" s="25" t="s">
        <v>40</v>
      </c>
    </row>
    <row r="11" spans="1:12" s="13" customFormat="1" ht="190.5" customHeight="1">
      <c r="A11" s="20">
        <v>4</v>
      </c>
      <c r="B11" s="26" t="s">
        <v>41</v>
      </c>
      <c r="C11" s="22">
        <v>222830</v>
      </c>
      <c r="D11" s="22">
        <f t="shared" si="1"/>
        <v>238428.1</v>
      </c>
      <c r="E11" s="20" t="s">
        <v>12</v>
      </c>
      <c r="F11" s="23" t="s">
        <v>42</v>
      </c>
      <c r="G11" s="24">
        <v>238428.1</v>
      </c>
      <c r="H11" s="23" t="str">
        <f>F11</f>
        <v>ห้างหุ้นส่วนจำกัด 
ยูเนี่ยน ปริ้นท์</v>
      </c>
      <c r="I11" s="22">
        <f t="shared" si="0"/>
        <v>222830</v>
      </c>
      <c r="J11" s="22">
        <f t="shared" si="2"/>
        <v>238428.1</v>
      </c>
      <c r="K11" s="20" t="s">
        <v>10</v>
      </c>
      <c r="L11" s="25" t="s">
        <v>43</v>
      </c>
    </row>
    <row r="12" spans="1:12" s="13" customFormat="1" ht="276" customHeight="1">
      <c r="A12" s="60">
        <v>5</v>
      </c>
      <c r="B12" s="28" t="s">
        <v>44</v>
      </c>
      <c r="C12" s="29">
        <v>236848.6</v>
      </c>
      <c r="D12" s="29">
        <f t="shared" si="1"/>
        <v>253428.00199999998</v>
      </c>
      <c r="E12" s="27" t="s">
        <v>12</v>
      </c>
      <c r="F12" s="30" t="s">
        <v>45</v>
      </c>
      <c r="G12" s="31">
        <v>245512</v>
      </c>
      <c r="H12" s="30" t="str">
        <f t="shared" ref="H12" si="3">F12</f>
        <v>ห้างหุ้นส่วนจำกัด สายทิพย์ ยูทิลิตี้</v>
      </c>
      <c r="I12" s="22">
        <f t="shared" si="0"/>
        <v>229450.46728971961</v>
      </c>
      <c r="J12" s="29">
        <f t="shared" si="2"/>
        <v>245512</v>
      </c>
      <c r="K12" s="27" t="s">
        <v>10</v>
      </c>
      <c r="L12" s="32" t="s">
        <v>46</v>
      </c>
    </row>
    <row r="13" spans="1:12" s="13" customFormat="1" ht="230.25" customHeight="1">
      <c r="A13" s="20">
        <v>6</v>
      </c>
      <c r="B13" s="26" t="s">
        <v>47</v>
      </c>
      <c r="C13" s="22">
        <v>177925.23</v>
      </c>
      <c r="D13" s="22">
        <f t="shared" si="1"/>
        <v>190379.99609999999</v>
      </c>
      <c r="E13" s="20" t="s">
        <v>12</v>
      </c>
      <c r="F13" s="23" t="s">
        <v>26</v>
      </c>
      <c r="G13" s="24">
        <v>184456</v>
      </c>
      <c r="H13" s="23" t="str">
        <f>F13</f>
        <v>ห้างหุ้นส่วนจำกัด วงศ์เพชร ก่อสร้าง</v>
      </c>
      <c r="I13" s="22">
        <f t="shared" si="0"/>
        <v>172388.78504672897</v>
      </c>
      <c r="J13" s="22">
        <f t="shared" si="2"/>
        <v>184456</v>
      </c>
      <c r="K13" s="20" t="s">
        <v>10</v>
      </c>
      <c r="L13" s="25" t="s">
        <v>48</v>
      </c>
    </row>
    <row r="14" spans="1:12" s="13" customFormat="1" ht="207.75" customHeight="1">
      <c r="A14" s="20">
        <v>7</v>
      </c>
      <c r="B14" s="26" t="s">
        <v>49</v>
      </c>
      <c r="C14" s="22">
        <v>438125.23</v>
      </c>
      <c r="D14" s="22">
        <f>(C14*107)/100</f>
        <v>468793.99609999999</v>
      </c>
      <c r="E14" s="20" t="s">
        <v>12</v>
      </c>
      <c r="F14" s="23" t="s">
        <v>50</v>
      </c>
      <c r="G14" s="24">
        <v>454248</v>
      </c>
      <c r="H14" s="23" t="str">
        <f t="shared" ref="H14:H15" si="4">F14</f>
        <v>บริษัท เบฟเวอร์ จำกัด</v>
      </c>
      <c r="I14" s="22">
        <f t="shared" si="0"/>
        <v>424530.84112149535</v>
      </c>
      <c r="J14" s="22">
        <f t="shared" ref="J14:J15" si="5">(I14*107)/100</f>
        <v>454248</v>
      </c>
      <c r="K14" s="20" t="s">
        <v>10</v>
      </c>
      <c r="L14" s="25" t="s">
        <v>51</v>
      </c>
    </row>
    <row r="15" spans="1:12" s="13" customFormat="1" ht="175" customHeight="1">
      <c r="A15" s="20">
        <v>8</v>
      </c>
      <c r="B15" s="26" t="s">
        <v>52</v>
      </c>
      <c r="C15" s="22">
        <v>96000</v>
      </c>
      <c r="D15" s="22">
        <f>(C15*107)/100</f>
        <v>102720</v>
      </c>
      <c r="E15" s="20" t="s">
        <v>12</v>
      </c>
      <c r="F15" s="23" t="s">
        <v>53</v>
      </c>
      <c r="G15" s="24">
        <v>102720</v>
      </c>
      <c r="H15" s="23" t="str">
        <f t="shared" si="4"/>
        <v>บริษัท ชัยทวีคูณ จำกัด</v>
      </c>
      <c r="I15" s="22">
        <f t="shared" si="0"/>
        <v>96000</v>
      </c>
      <c r="J15" s="22">
        <f t="shared" si="5"/>
        <v>102720</v>
      </c>
      <c r="K15" s="20" t="s">
        <v>10</v>
      </c>
      <c r="L15" s="25" t="s">
        <v>54</v>
      </c>
    </row>
    <row r="16" spans="1:12" ht="40.5">
      <c r="A16" s="33"/>
      <c r="B16" s="34"/>
      <c r="C16" s="35"/>
      <c r="D16" s="35"/>
      <c r="E16" s="33"/>
      <c r="F16" s="36"/>
      <c r="G16" s="37"/>
      <c r="H16" s="36"/>
      <c r="I16" s="38"/>
      <c r="J16" s="39">
        <f>SUM(J8:J15)</f>
        <v>1731893.1099999999</v>
      </c>
      <c r="K16" s="36"/>
      <c r="L16" s="40"/>
    </row>
    <row r="17" spans="1:12" ht="40">
      <c r="A17" s="33"/>
      <c r="B17" s="34" t="s">
        <v>55</v>
      </c>
      <c r="C17" s="41"/>
      <c r="D17" s="35"/>
      <c r="E17" s="33"/>
      <c r="F17" s="36"/>
      <c r="G17" s="37"/>
      <c r="H17" s="36"/>
      <c r="I17" s="38"/>
      <c r="J17" s="42"/>
      <c r="K17" s="36"/>
      <c r="L17" s="40"/>
    </row>
    <row r="18" spans="1:12" ht="17.25" customHeight="1">
      <c r="A18" s="33"/>
      <c r="B18" s="34"/>
      <c r="C18" s="41"/>
      <c r="D18" s="43"/>
      <c r="E18" s="33"/>
      <c r="F18" s="36"/>
      <c r="G18" s="37"/>
      <c r="H18" s="36"/>
      <c r="I18" s="36"/>
      <c r="J18" s="42"/>
      <c r="K18" s="36"/>
      <c r="L18" s="40"/>
    </row>
    <row r="19" spans="1:12" ht="40">
      <c r="A19" s="33"/>
      <c r="B19" s="36"/>
      <c r="C19" s="33" t="s">
        <v>13</v>
      </c>
      <c r="D19" s="43"/>
      <c r="E19" s="33"/>
      <c r="F19" s="36"/>
      <c r="G19" s="37"/>
      <c r="H19" s="36"/>
      <c r="I19" s="36"/>
      <c r="J19" s="42"/>
      <c r="K19" s="36"/>
      <c r="L19" s="40"/>
    </row>
    <row r="20" spans="1:12" ht="52.5" customHeight="1">
      <c r="A20" s="33"/>
      <c r="B20" s="36"/>
      <c r="C20" s="36"/>
      <c r="D20" s="43"/>
      <c r="E20" s="33"/>
      <c r="F20" s="36"/>
      <c r="G20" s="37"/>
      <c r="H20" s="36"/>
      <c r="I20" s="36"/>
      <c r="J20" s="42"/>
      <c r="K20" s="36"/>
      <c r="L20" s="40"/>
    </row>
    <row r="21" spans="1:12" ht="40">
      <c r="A21" s="33"/>
      <c r="B21" s="36"/>
      <c r="C21" s="33" t="s">
        <v>28</v>
      </c>
      <c r="D21" s="43"/>
      <c r="E21" s="33"/>
      <c r="F21" s="36"/>
      <c r="G21" s="37"/>
      <c r="H21" s="36"/>
      <c r="I21" s="36"/>
      <c r="J21" s="42"/>
      <c r="K21" s="36"/>
      <c r="L21" s="40"/>
    </row>
    <row r="22" spans="1:12" ht="40">
      <c r="A22" s="33"/>
      <c r="B22" s="36"/>
      <c r="C22" s="33" t="s">
        <v>29</v>
      </c>
      <c r="D22" s="43"/>
      <c r="E22" s="33"/>
      <c r="F22" s="36"/>
      <c r="G22" s="37"/>
      <c r="H22" s="36"/>
      <c r="I22" s="36"/>
      <c r="J22" s="42"/>
      <c r="K22" s="36"/>
      <c r="L22" s="40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0" right="0" top="0.19685039370078741" bottom="0.19685039370078741" header="0.19685039370078741" footer="0.19685039370078741"/>
  <pageSetup paperSize="9" scale="37" orientation="landscape" r:id="rId1"/>
  <headerFooter>
    <oddFooter>Page &amp;P of &amp;N</oddFooter>
  </headerFooter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tabSelected="1" view="pageBreakPreview" zoomScale="40" zoomScaleSheetLayoutView="40" workbookViewId="0">
      <selection activeCell="A2" sqref="A2:L2"/>
    </sheetView>
  </sheetViews>
  <sheetFormatPr defaultColWidth="9.1796875" defaultRowHeight="27"/>
  <cols>
    <col min="1" max="1" width="10.1796875" style="19" customWidth="1"/>
    <col min="2" max="2" width="95.7265625" style="3" customWidth="1"/>
    <col min="3" max="3" width="26.81640625" style="3" customWidth="1"/>
    <col min="4" max="4" width="25.08984375" style="4" customWidth="1"/>
    <col min="5" max="5" width="22.453125" style="2" customWidth="1"/>
    <col min="6" max="6" width="47.36328125" style="3" customWidth="1"/>
    <col min="7" max="7" width="26" style="6" customWidth="1"/>
    <col min="8" max="8" width="47.6328125" style="3" customWidth="1"/>
    <col min="9" max="9" width="26.26953125" style="3" customWidth="1"/>
    <col min="10" max="10" width="27.7265625" style="7" customWidth="1"/>
    <col min="11" max="11" width="28.6328125" style="3" customWidth="1"/>
    <col min="12" max="12" width="47.26953125" style="5" customWidth="1"/>
    <col min="13" max="15" width="9.1796875" style="3"/>
    <col min="16" max="16384" width="9.1796875" style="1"/>
  </cols>
  <sheetData>
    <row r="1" spans="1:15" ht="40.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40.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40.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40.5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>
      <c r="A5" s="47" t="s">
        <v>1</v>
      </c>
      <c r="B5" s="47" t="s">
        <v>5</v>
      </c>
      <c r="C5" s="58" t="s">
        <v>14</v>
      </c>
      <c r="D5" s="58" t="s">
        <v>15</v>
      </c>
      <c r="E5" s="47" t="s">
        <v>6</v>
      </c>
      <c r="F5" s="47" t="s">
        <v>7</v>
      </c>
      <c r="G5" s="47"/>
      <c r="H5" s="47" t="s">
        <v>8</v>
      </c>
      <c r="I5" s="47"/>
      <c r="J5" s="47"/>
      <c r="K5" s="47" t="s">
        <v>9</v>
      </c>
      <c r="L5" s="47" t="s">
        <v>2</v>
      </c>
      <c r="M5" s="8"/>
      <c r="N5" s="8"/>
      <c r="O5" s="8"/>
    </row>
    <row r="6" spans="1:15" s="9" customFormat="1" ht="21" customHeight="1">
      <c r="A6" s="47"/>
      <c r="B6" s="47"/>
      <c r="C6" s="58"/>
      <c r="D6" s="58"/>
      <c r="E6" s="47"/>
      <c r="F6" s="48" t="s">
        <v>3</v>
      </c>
      <c r="G6" s="50" t="s">
        <v>16</v>
      </c>
      <c r="H6" s="48" t="s">
        <v>4</v>
      </c>
      <c r="I6" s="53" t="s">
        <v>19</v>
      </c>
      <c r="J6" s="53" t="s">
        <v>17</v>
      </c>
      <c r="K6" s="47"/>
      <c r="L6" s="47"/>
      <c r="M6" s="8"/>
      <c r="N6" s="8"/>
      <c r="O6" s="8"/>
    </row>
    <row r="7" spans="1:15" s="9" customFormat="1" ht="99" customHeight="1">
      <c r="A7" s="47"/>
      <c r="B7" s="47"/>
      <c r="C7" s="58"/>
      <c r="D7" s="58"/>
      <c r="E7" s="47"/>
      <c r="F7" s="49"/>
      <c r="G7" s="51"/>
      <c r="H7" s="52"/>
      <c r="I7" s="54"/>
      <c r="J7" s="54"/>
      <c r="K7" s="47"/>
      <c r="L7" s="47"/>
      <c r="M7" s="8"/>
      <c r="N7" s="8"/>
      <c r="O7" s="8"/>
    </row>
    <row r="8" spans="1:15" s="10" customFormat="1" ht="286" customHeight="1">
      <c r="A8" s="20">
        <v>1</v>
      </c>
      <c r="B8" s="26" t="s">
        <v>38</v>
      </c>
      <c r="C8" s="22">
        <v>912657.94</v>
      </c>
      <c r="D8" s="22">
        <v>976544</v>
      </c>
      <c r="E8" s="23" t="s">
        <v>21</v>
      </c>
      <c r="F8" s="23" t="s">
        <v>36</v>
      </c>
      <c r="G8" s="44">
        <v>693441</v>
      </c>
      <c r="H8" s="23" t="str">
        <f>F8</f>
        <v>บริษัท ดีดีเอส. เอ็นจิเนียริ่ง จำกัด</v>
      </c>
      <c r="I8" s="22">
        <f t="shared" ref="I8" si="0">G8*100/107</f>
        <v>648075.70093457948</v>
      </c>
      <c r="J8" s="22">
        <f>(I8*107)/100</f>
        <v>693441</v>
      </c>
      <c r="K8" s="23" t="s">
        <v>56</v>
      </c>
      <c r="L8" s="45" t="s">
        <v>37</v>
      </c>
    </row>
    <row r="9" spans="1:15" s="3" customFormat="1" ht="40.5">
      <c r="A9" s="33"/>
      <c r="B9" s="36"/>
      <c r="C9" s="35"/>
      <c r="D9" s="35"/>
      <c r="E9" s="33"/>
      <c r="F9" s="36"/>
      <c r="G9" s="37"/>
      <c r="H9" s="36"/>
      <c r="I9" s="36"/>
      <c r="J9" s="39">
        <f>SUM(J8:J8)</f>
        <v>693441</v>
      </c>
      <c r="K9" s="36"/>
      <c r="L9" s="40"/>
    </row>
    <row r="10" spans="1:15" s="3" customFormat="1" ht="40">
      <c r="A10" s="33"/>
      <c r="B10" s="36" t="s">
        <v>23</v>
      </c>
      <c r="C10" s="41"/>
      <c r="D10" s="35"/>
      <c r="E10" s="33"/>
      <c r="F10" s="36"/>
      <c r="G10" s="37"/>
      <c r="H10" s="36"/>
      <c r="I10" s="36"/>
      <c r="J10" s="42"/>
      <c r="K10" s="36"/>
      <c r="L10" s="40"/>
    </row>
    <row r="11" spans="1:15" s="3" customFormat="1" ht="17.25" customHeight="1">
      <c r="A11" s="46"/>
      <c r="B11" s="36"/>
      <c r="C11" s="36"/>
      <c r="D11" s="43"/>
      <c r="E11" s="33"/>
      <c r="F11" s="36"/>
      <c r="G11" s="37"/>
      <c r="H11" s="36"/>
      <c r="I11" s="36"/>
      <c r="J11" s="42"/>
      <c r="K11" s="36"/>
      <c r="L11" s="40"/>
    </row>
    <row r="12" spans="1:15" s="3" customFormat="1" ht="40">
      <c r="A12" s="46"/>
      <c r="B12" s="36"/>
      <c r="C12" s="33" t="s">
        <v>13</v>
      </c>
      <c r="D12" s="43"/>
      <c r="E12" s="33"/>
      <c r="F12" s="36"/>
      <c r="G12" s="37"/>
      <c r="H12" s="36"/>
      <c r="I12" s="36"/>
      <c r="J12" s="42"/>
      <c r="K12" s="36"/>
      <c r="L12" s="40"/>
    </row>
    <row r="13" spans="1:15" s="3" customFormat="1" ht="52.5" customHeight="1">
      <c r="A13" s="46"/>
      <c r="B13" s="36"/>
      <c r="C13" s="36"/>
      <c r="D13" s="43"/>
      <c r="E13" s="33"/>
      <c r="F13" s="36"/>
      <c r="G13" s="37"/>
      <c r="H13" s="36"/>
      <c r="I13" s="36"/>
      <c r="J13" s="42"/>
      <c r="K13" s="36"/>
      <c r="L13" s="40"/>
    </row>
    <row r="14" spans="1:15" s="3" customFormat="1" ht="40">
      <c r="A14" s="46"/>
      <c r="B14" s="36"/>
      <c r="C14" s="33" t="s">
        <v>28</v>
      </c>
      <c r="D14" s="43"/>
      <c r="E14" s="33"/>
      <c r="F14" s="36"/>
      <c r="G14" s="37"/>
      <c r="H14" s="36"/>
      <c r="I14" s="36"/>
      <c r="J14" s="42"/>
      <c r="K14" s="36"/>
      <c r="L14" s="40"/>
    </row>
    <row r="15" spans="1:15" s="3" customFormat="1" ht="40">
      <c r="A15" s="46"/>
      <c r="B15" s="36"/>
      <c r="C15" s="33" t="s">
        <v>29</v>
      </c>
      <c r="D15" s="43"/>
      <c r="E15" s="33"/>
      <c r="F15" s="36"/>
      <c r="G15" s="37"/>
      <c r="H15" s="36"/>
      <c r="I15" s="36"/>
      <c r="J15" s="42"/>
      <c r="K15" s="36"/>
      <c r="L15" s="40"/>
    </row>
    <row r="16" spans="1:15" ht="40">
      <c r="A16" s="46"/>
      <c r="B16" s="36"/>
      <c r="C16" s="36"/>
      <c r="D16" s="43"/>
      <c r="E16" s="33"/>
      <c r="F16" s="36"/>
      <c r="G16" s="37"/>
      <c r="H16" s="36"/>
      <c r="I16" s="36"/>
      <c r="J16" s="42"/>
      <c r="K16" s="36"/>
      <c r="L16" s="40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rintOptions horizontalCentered="1"/>
  <pageMargins left="0.39370078740157499" right="0.196850393700787" top="0.43307086614173201" bottom="0.196850393700787" header="0.196850393700787" footer="0.196850393700787"/>
  <pageSetup paperSize="9" scale="32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 ม.ค. 2564</vt:lpstr>
      <vt:lpstr>ประกวด ม.ค. 2564</vt:lpstr>
      <vt:lpstr>'เฉพาะเจาะจง ม.ค. 2564'!Print_Area</vt:lpstr>
      <vt:lpstr>'ประกวด ม.ค. 2564'!Print_Area</vt:lpstr>
      <vt:lpstr>'เฉพาะเจาะจง ม.ค. 2564'!Print_Titles</vt:lpstr>
      <vt:lpstr>'ประกวด ม.ค. 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ungpa</cp:lastModifiedBy>
  <cp:lastPrinted>2021-02-01T08:05:48Z</cp:lastPrinted>
  <dcterms:created xsi:type="dcterms:W3CDTF">2015-10-28T04:52:24Z</dcterms:created>
  <dcterms:modified xsi:type="dcterms:W3CDTF">2021-02-01T08:07:08Z</dcterms:modified>
</cp:coreProperties>
</file>