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4\Back up งานจ้าง 2561\5.รายงานประจำเดือน\1.ส่งรายงานผลการดำเนินงานจัดซื้อจัดจ้าง (แนบส่ง) ฝจพ\2564\"/>
    </mc:Choice>
  </mc:AlternateContent>
  <bookViews>
    <workbookView xWindow="0" yWindow="0" windowWidth="28770" windowHeight="12300"/>
  </bookViews>
  <sheets>
    <sheet name="เฉพาะเจาะจง ก.พ. 2564" sheetId="1" r:id="rId1"/>
    <sheet name="ประกวด ก.พ. 2564" sheetId="2" r:id="rId2"/>
    <sheet name="คัดเลือก ส.ค. 2563" sheetId="3" r:id="rId3"/>
  </sheets>
  <definedNames>
    <definedName name="_xlnm.Print_Area" localSheetId="2">'คัดเลือก ส.ค. 2563'!$A$1:$L$16</definedName>
    <definedName name="_xlnm.Print_Area" localSheetId="0">'เฉพาะเจาะจง ก.พ. 2564'!$A$1:$L$27</definedName>
    <definedName name="_xlnm.Print_Area" localSheetId="1">'ประกวด ก.พ. 2564'!$A$1:$L$19</definedName>
    <definedName name="_xlnm.Print_Titles" localSheetId="0">'เฉพาะเจาะจง ก.พ. 2564'!$1:$7</definedName>
    <definedName name="_xlnm.Print_Titles" localSheetId="1">'ประกวด ก.พ. 2564'!$1:$7</definedName>
  </definedNames>
  <calcPr calcId="162913"/>
</workbook>
</file>

<file path=xl/calcChain.xml><?xml version="1.0" encoding="utf-8"?>
<calcChain xmlns="http://schemas.openxmlformats.org/spreadsheetml/2006/main">
  <c r="J21" i="1" l="1"/>
  <c r="J20" i="1" l="1"/>
  <c r="G20" i="1" l="1"/>
  <c r="H20" i="1"/>
  <c r="D20" i="1"/>
  <c r="J19" i="1"/>
  <c r="G19" i="1" s="1"/>
  <c r="H19" i="1"/>
  <c r="D19" i="1"/>
  <c r="J18" i="1" l="1"/>
  <c r="G18" i="1" s="1"/>
  <c r="H18" i="1"/>
  <c r="D18" i="1"/>
  <c r="J17" i="1"/>
  <c r="G17" i="1" s="1"/>
  <c r="H17" i="1"/>
  <c r="D17" i="1"/>
  <c r="J16" i="1"/>
  <c r="G16" i="1" s="1"/>
  <c r="H16" i="1"/>
  <c r="D16" i="1"/>
  <c r="J8" i="1" l="1"/>
  <c r="J11" i="2" l="1"/>
  <c r="G11" i="2" l="1"/>
  <c r="H11" i="2"/>
  <c r="D11" i="2"/>
  <c r="J10" i="2"/>
  <c r="G10" i="2" s="1"/>
  <c r="H10" i="2"/>
  <c r="D10" i="2"/>
  <c r="J9" i="2"/>
  <c r="G9" i="2" s="1"/>
  <c r="H9" i="2"/>
  <c r="D9" i="2"/>
  <c r="J15" i="1"/>
  <c r="G15" i="1" s="1"/>
  <c r="H15" i="1"/>
  <c r="D15" i="1"/>
  <c r="D8" i="1"/>
  <c r="J8" i="3" l="1"/>
  <c r="G8" i="3" s="1"/>
  <c r="H8" i="3"/>
  <c r="D8" i="3"/>
  <c r="J14" i="1" l="1"/>
  <c r="G14" i="1" s="1"/>
  <c r="H14" i="1"/>
  <c r="D14" i="1"/>
  <c r="J13" i="1"/>
  <c r="G13" i="1" s="1"/>
  <c r="H13" i="1"/>
  <c r="D13" i="1"/>
  <c r="H10" i="1" l="1"/>
  <c r="J9" i="3" l="1"/>
  <c r="J8" i="2" l="1"/>
  <c r="J12" i="2" s="1"/>
  <c r="G8" i="2" l="1"/>
  <c r="J9" i="1"/>
  <c r="J10" i="1"/>
  <c r="J11" i="1"/>
  <c r="J12" i="1"/>
  <c r="H8" i="2" l="1"/>
  <c r="D8" i="2"/>
  <c r="G8" i="1" l="1"/>
  <c r="H12" i="1"/>
  <c r="D12" i="1" l="1"/>
  <c r="H11" i="1" l="1"/>
  <c r="H9" i="1"/>
  <c r="H8" i="1" l="1"/>
  <c r="D9" i="1" l="1"/>
  <c r="D10" i="1"/>
  <c r="D11" i="1"/>
  <c r="G9" i="1"/>
  <c r="G10" i="1" l="1"/>
  <c r="G11" i="1" l="1"/>
  <c r="G12" i="1"/>
</calcChain>
</file>

<file path=xl/sharedStrings.xml><?xml version="1.0" encoding="utf-8"?>
<sst xmlns="http://schemas.openxmlformats.org/spreadsheetml/2006/main" count="156" uniqueCount="83">
  <si>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</si>
  <si>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</si>
  <si>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</si>
  <si>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</si>
  <si>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</si>
  <si>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</si>
  <si>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</si>
  <si>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</si>
  <si>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</si>
  <si>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</si>
  <si>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</si>
  <si>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</si>
  <si>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</si>
  <si>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</si>
  <si>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</si>
  <si>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</si>
  <si>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</si>
  <si>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</si>
  <si>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</si>
  <si>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</si>
  <si>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</si>
  <si>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</si>
  <si>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</si>
  <si>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ราคาที่ตกลงซื้อ/จ้าง
(รวมvat) (บาท)</t>
  </si>
  <si>
    <t>นักบริหารงาน 5 สธพ.กธบ.สสสภ.</t>
  </si>
  <si>
    <t>โดยวิธีคัดเลือก</t>
  </si>
  <si>
    <t>หมายเหตุ รายการที่ 1 เป็นราคาที่รวม VAT</t>
  </si>
  <si>
    <t>ราคากลาง
(รวมvat)</t>
  </si>
  <si>
    <t>หจก.สวนสนการช่าง</t>
  </si>
  <si>
    <t>สรุปผลการดำเนินการจัดซื้อจัดจ้างในรอบเดือนสิงหาคม พ.ศ.2563</t>
  </si>
  <si>
    <t>วันที่ 2 กันยายน 2563</t>
  </si>
  <si>
    <t>เลขที่ สสสภ.(ป)จล.29/2563
ลงวันที่ 11/08/2563</t>
  </si>
  <si>
    <t>งานก่อสร้างวางท่อประปาและงานที่เกี่ยวข้อง งานวางท่อประปาปรับปรุงกำลังน้ำร่วม เขตลาดกระบัง บริเวณถนนเลียบคลองลำกอไผ่ แขวงลำปลาทิว เขตลาดกระบัง กรุงเทพมหานคร พื้นที่สำนักงานประปาสาขาสุวรรณภูมิ</t>
  </si>
  <si>
    <t>(นางปิยรัตน์ ผลากรกุล)</t>
  </si>
  <si>
    <t>บจก. เอสดี.วอเตอร์</t>
  </si>
  <si>
    <t>หจก. อินแอนด์ออนเซอร์วิส</t>
  </si>
  <si>
    <t>บจก. ปุณยนุช อินเท็นซ</t>
  </si>
  <si>
    <t>หจก. สุวัฒนาคอนสตรัคชั่น</t>
  </si>
  <si>
    <t>สรุปผลการดำเนินการจัดซื้อจัดจ้างในรอบเดือนธันวาคม พ.ศ.2564</t>
  </si>
  <si>
    <t>วันที่ 1 มีนาคม 2564</t>
  </si>
  <si>
    <t>เลขที่ สสสภ.(ขอ)จล.44/2564
ลงวันที่ 1/2/2564</t>
  </si>
  <si>
    <t>งานก่อสร้างวางท่อประปาและงานที่เกี่ยวข้อง งานวางท่อประปาเอกชน โครงการ อณาสิริ บางนา เฟส 2.0 ตำบลบางเสาธง อำเภอบางเสาธง จังหวัดสมุทรปราการ พื้นที่สำนักงานประปาสาขาสุวรรณภูมิ</t>
  </si>
  <si>
    <t>หจก. เพชรธนพัทธ์วิศวกรรม</t>
  </si>
  <si>
    <t>เลขที่ สสสภ.(ขอ)จล.49/2564
ลงวันที่ 1/2/2564</t>
  </si>
  <si>
    <t>งานก่อสร้างวางท่อประปาและงานที่เกี่ยวข้อง งานวางท่อประปาเอกชน โครงการ THE EMBRIO เฟส 1.0 แขวงลำปลาทิว เขตลาดกระบัง กรุงเทพมหานคร พื้นที่สำนักงานประปาสาขาสุวรรณภูมิ</t>
  </si>
  <si>
    <t>หจก. การประปานานา</t>
  </si>
  <si>
    <t>เลขที่ สสสภ.(ขอ)จล.43/2564
ลงวันที่ 3/2/2564</t>
  </si>
  <si>
    <t>เลขที่ สสสภ.(ขอ)จล.46/2564
ลงวันที่ 3/2/2564</t>
  </si>
  <si>
    <t>งานก่อสร้างวางท่อประปาและงานที่เกี่ยวข้อง งานวางท่อประปาเอกชน โครงการ พนาลี ลาดกระบัง-สุวรรณภูมิ (พ.160) เฟส 3.0 ตำบลบางโฉลง อำเภอบางพลี จังหวัดสมุทรปราการ พื้นที่สำนักงานประปาสาขาสุวรรณภูมิ</t>
  </si>
  <si>
    <t>เลขที่ สสสภ.(ขอ)จล.42/2564
ลงวันที่ 4/2/2564</t>
  </si>
  <si>
    <t>งานก่อสร้างวางท่อประปาและงานที่เกี่ยวข้อง งานวางท่อประปาเอกชน โครงการเดอะ คอนเนค สุวรรณภูมิ (4) เฟส 7 ตำบลราชาเทวะ อำเภอบางพลี จังหวัดสมุทรปราการ พื้นที่สำนักงานประปาสาขาสุวรรณภูมิ</t>
  </si>
  <si>
    <t>เลขที่ 3300047672
ลงวันที่ 8/2/2564</t>
  </si>
  <si>
    <t>ซื้ออุปกรณ์งานบ้าน งานครัว จำนวน 18 รายการ</t>
  </si>
  <si>
    <t>หจก. พาลาซโซ่แพนโน อาร์ท แกลเลอรี่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</si>
  <si>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3 เส้นทาง 1.โครงการ สตอรี่ส์ บางนา-สุวรรณภูมิ เฟส 1 ตำบลราชาเทวะ อำเภอบางพลี จังหวัดสมุทรปราการ 2.โครงการ สตอรี่ส์ บางนา-สุวรรณภูมิ เฟส 2 ตำบลราชาเทวะ อำเภอบางพลี จังหวัดสมุทรปราการ 3.โครงการ สตอรี่ส์ บางนา-สุวรรณภูมิ เฟส 3 ตำบลราชาเทวะ อำเภอบางพลี จังหวัดสมุทรปราการ</t>
  </si>
  <si>
    <t>เลขที่ สสสภ.(ขอ)จล.48/2564
ลงวันที่ 11/2/2564</t>
  </si>
  <si>
    <t>งานก่อสร้างวางท่อประปาและงานที่เกี่ยวข้อง งานวางท่อประปาเอกชน โครงการ เลค เลเจนด์ บางนา-สุวรรณภูมิ เฟส 1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</si>
  <si>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ชวนชื่นทาวน์วิลเลจบางนา เฟส 4.0 ตำบลบางบ่อ อำเภอบางบ่อ จังหวัดสมุทรปราการ พื้นที่สำนักงานประปาสาขาสุวรรณภูมิ</t>
  </si>
  <si>
    <t>เลขที่ สสสภ.(ขอ)จล.51/2564
ลงวันที่ 15/2/2564</t>
  </si>
  <si>
    <t xml:space="preserve">บจก. เบฟเวอร์ </t>
  </si>
  <si>
    <t>งานก่อสร้างวางท่อประปาและงานที่เกี่ยวข้อง งานวางท่อประปาเอกชน โครงการ คาซ่า ซิตี้ บางนา กิ่งแก้ว เฟส 5 ตำบลราชาเทวะ อำเภอบางพลี จังหวัดสมุทรปราการ พื้นที่สำนักงานประปาสาขาสุวรรณภูมิ</t>
  </si>
  <si>
    <t>เลขที่ สสสภ.(ขอ)จล.52/2564
ลงวันที่ 15/2/2564</t>
  </si>
  <si>
    <t>เลขที่ สสสภ.(ขอ)จล.47/2564
ลงวันที่ 16/2/2564</t>
  </si>
  <si>
    <t>บจก. น่านเหนือ ก่อสร้าง</t>
  </si>
  <si>
    <t>เลขที่ สสสภ.(ขอ)จล.54/2564
ลงวันที่ 17/2/2564</t>
  </si>
  <si>
    <t>เลขที่ สสสภ.(ขอ)จล.53/2564
ลงวันที่ 17/2/2564</t>
  </si>
  <si>
    <t>งานก่อสร้างวางท่อประปาและงานที่เกี่ยวข้อง งานวางท่อประปาเอกชน โครงการ เมอริทเพลส บางนา เฟส 1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</si>
  <si>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สสสภ.(ขอ)จล.45/2564
ลงวันที่ 18/2/2564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</si>
  <si>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 PATIO ลาดกระบัง (PAT08/1) เฟส7.1 แขวงทับยาว เขตลาดกระบัง กรุงเทพมหานคร 2. โครงการ พฤกษาวิลล์ 110 ลาดกระบัง-ประชาพัฒนา เฟส 7 แขวงทับยาว เขตลาดกระบัง กรุงเทพมหานคร</t>
  </si>
  <si>
    <t>หจก.วงศ์เพชร ก่อสร้าง</t>
  </si>
  <si>
    <t>เลขที่ ป.55-01(64)
ลงวันที่ 9/2/2564</t>
  </si>
  <si>
    <t>บจก. ฐานดำรงค์ จำกัด</t>
  </si>
  <si>
    <t>เลขที่ สสสภ.(ขอ)จล.30/2564
ลงวันที่ 11/2/2564</t>
  </si>
  <si>
    <t>เลขที่ สสสภ.(ขอ)จล.35/2564
ลงวันที่ 18/2/2564</t>
  </si>
  <si>
    <t xml:space="preserve">งานก่อสร้างวางท่อประปาและงานที่เกี่ยวข้อง ด้านลดน้ำสูญเสีย พื้นที่สำนักงานประปาสาขาสุวรรณภูมิ </t>
  </si>
  <si>
    <t>งานก่อสร้างวางท่อประปาและงานที่เกี่ยวข้อง งานวางท่อประปาเอกชน โครงการ ลลิล ทาวน์ ไลโอ บลิสซ์ อ่อนนุช-สุวรรณภูมิ เฟส 4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</si>
  <si>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นิรติ (บางนา) เฟส 3 ตำบลบางพลีใหญ่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</si>
  <si>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เพอร์เฟคเพลส กรุงเทพกรีฑา (2) เฟส 5 แขวงคลองสองต้นนุ่น เขตลาดกระบัง กรุงเทพมหานคร พื้นที่สำนักงานประปาสาขาสุวรรณภูมิ</t>
  </si>
  <si>
    <t xml:space="preserve">งานก่อสร้างวางท่อประปาและงานที่เกี่ยวข้อง งานวางท่อประปาเอกชน โครงการ บ้านราชพฤกษ์-ลาดกระบัง เฟส 1 แขวงขุมทอง เขตลาดกระบัง กรุงเทพมหานคร พื้นที่สำนักงานประปาสาขาสุวรรณภูมิ </t>
  </si>
  <si>
    <t>หมายเหตุ รายการที่ 1-13  เป็นราคาที่รวม VAT</t>
  </si>
  <si>
    <t>หมายเหตุ รายการที่ 1-4 เป็นราคาที่รวม VAT</t>
  </si>
  <si>
    <t>เลขที่ สสสภ.(ข)จล.07/2564
ลงวันที่ 24/2/2564</t>
  </si>
  <si>
    <t>งานก่อสร้างวางท่อประปาและงานที่เกี่ยวข้อง เพื่อวางท่อประปาขยายเขตจำหน่ายน้ำ บริเวณซอยราชา 11 (มีชัย) ตำบลราชาเทวะ อำเภอบางพลี จังหวัดสมุทรปราการ พื้นที่สำนักงานประปาสาขาสุวรรณภูมิ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</si>
</sst>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188" fontId="7" fillId="0" borderId="3" xfId="1" applyNumberFormat="1" applyFont="1" applyFill="1" applyBorder="1" applyAlignment="1">
      <alignment vertical="center"/>
    </xf>
    <xf numFmtId="2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BreakPreview" zoomScale="50" zoomScaleSheetLayoutView="50" workbookViewId="0">
      <pane ySplit="7" topLeftCell="A8" activePane="bottomLeft" state="frozen"/>
      <selection pane="bottomLeft" activeCell="G26" sqref="G26"/>
    </sheetView>
  </sheetViews>
  <sheetFormatPr defaultColWidth="9.140625" defaultRowHeight="36" x14ac:dyDescent="0.8"/>
  <cols>
    <col min="1" max="1" width="9.7109375" style="29" customWidth="1"/>
    <col min="2" max="2" width="82.140625" style="26" customWidth="1"/>
    <col min="3" max="3" width="22.7109375" style="26" customWidth="1"/>
    <col min="4" max="4" width="22" style="33" customWidth="1"/>
    <col min="5" max="5" width="24.7109375" style="29" customWidth="1"/>
    <col min="6" max="6" width="38.42578125" style="26" customWidth="1"/>
    <col min="7" max="7" width="22.140625" style="30" customWidth="1"/>
    <col min="8" max="8" width="37.85546875" style="26" customWidth="1"/>
    <col min="9" max="9" width="22.85546875" style="26" customWidth="1"/>
    <col min="10" max="10" width="27.85546875" style="32" customWidth="1"/>
    <col min="11" max="11" width="24.42578125" style="26" customWidth="1"/>
    <col min="12" max="12" width="42.42578125" style="31" customWidth="1"/>
    <col min="13" max="16384" width="9.140625" style="26"/>
  </cols>
  <sheetData>
    <row r="1" spans="1:12" ht="42" x14ac:dyDescent="0.9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42" x14ac:dyDescent="0.9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42" x14ac:dyDescent="0.95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42" x14ac:dyDescent="0.95">
      <c r="A4" s="54" t="s">
        <v>11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27" customFormat="1" ht="30.75" customHeight="1" x14ac:dyDescent="0.2">
      <c r="A5" s="55" t="s">
        <v>1</v>
      </c>
      <c r="B5" s="55" t="s">
        <v>5</v>
      </c>
      <c r="C5" s="56" t="s">
        <v>20</v>
      </c>
      <c r="D5" s="57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</row>
    <row r="6" spans="1:12" s="27" customFormat="1" ht="30.75" customHeight="1" x14ac:dyDescent="0.2">
      <c r="A6" s="55"/>
      <c r="B6" s="55"/>
      <c r="C6" s="56"/>
      <c r="D6" s="57"/>
      <c r="E6" s="55"/>
      <c r="F6" s="48" t="s">
        <v>3</v>
      </c>
      <c r="G6" s="59" t="s">
        <v>16</v>
      </c>
      <c r="H6" s="48" t="s">
        <v>4</v>
      </c>
      <c r="I6" s="50" t="s">
        <v>19</v>
      </c>
      <c r="J6" s="50" t="s">
        <v>23</v>
      </c>
      <c r="K6" s="55"/>
      <c r="L6" s="55"/>
    </row>
    <row r="7" spans="1:12" s="27" customFormat="1" ht="105" customHeight="1" x14ac:dyDescent="0.2">
      <c r="A7" s="55"/>
      <c r="B7" s="55"/>
      <c r="C7" s="56"/>
      <c r="D7" s="57"/>
      <c r="E7" s="55"/>
      <c r="F7" s="58"/>
      <c r="G7" s="60"/>
      <c r="H7" s="49"/>
      <c r="I7" s="51"/>
      <c r="J7" s="51"/>
      <c r="K7" s="55"/>
      <c r="L7" s="55"/>
    </row>
    <row r="8" spans="1:12" s="28" customFormat="1" ht="247.5" customHeight="1" x14ac:dyDescent="0.2">
      <c r="A8" s="12">
        <v>1</v>
      </c>
      <c r="B8" s="36" t="s">
        <v>41</v>
      </c>
      <c r="C8" s="14">
        <v>268960.75</v>
      </c>
      <c r="D8" s="14">
        <f>(C8*107)/100</f>
        <v>287788.0025</v>
      </c>
      <c r="E8" s="12" t="s">
        <v>12</v>
      </c>
      <c r="F8" s="43" t="s">
        <v>42</v>
      </c>
      <c r="G8" s="37">
        <f>J8</f>
        <v>287788.0025</v>
      </c>
      <c r="H8" s="39" t="str">
        <f>F8</f>
        <v>หจก. เพชรธนพัทธ์วิศวกรรม</v>
      </c>
      <c r="I8" s="14">
        <v>268960.75</v>
      </c>
      <c r="J8" s="14">
        <f>(I8*107)/100</f>
        <v>287788.0025</v>
      </c>
      <c r="K8" s="12" t="s">
        <v>10</v>
      </c>
      <c r="L8" s="25" t="s">
        <v>40</v>
      </c>
    </row>
    <row r="9" spans="1:12" s="28" customFormat="1" ht="252.75" customHeight="1" x14ac:dyDescent="0.2">
      <c r="A9" s="12">
        <v>2</v>
      </c>
      <c r="B9" s="13" t="s">
        <v>44</v>
      </c>
      <c r="C9" s="14">
        <v>175077.57</v>
      </c>
      <c r="D9" s="14">
        <f t="shared" ref="D9:D12" si="0">(C9*107)/100</f>
        <v>187332.99990000002</v>
      </c>
      <c r="E9" s="12" t="s">
        <v>12</v>
      </c>
      <c r="F9" s="44" t="s">
        <v>45</v>
      </c>
      <c r="G9" s="37">
        <f t="shared" ref="G9:G12" si="1">J9</f>
        <v>181103.99490000002</v>
      </c>
      <c r="H9" s="39" t="str">
        <f>F9</f>
        <v>หจก. การประปานานา</v>
      </c>
      <c r="I9" s="14">
        <v>169256.07</v>
      </c>
      <c r="J9" s="14">
        <f t="shared" ref="J9:J12" si="2">(I9*107)/100</f>
        <v>181103.99490000002</v>
      </c>
      <c r="K9" s="12" t="s">
        <v>10</v>
      </c>
      <c r="L9" s="25" t="s">
        <v>43</v>
      </c>
    </row>
    <row r="10" spans="1:12" s="28" customFormat="1" ht="201" customHeight="1" x14ac:dyDescent="0.2">
      <c r="A10" s="12">
        <v>3</v>
      </c>
      <c r="B10" s="13" t="s">
        <v>77</v>
      </c>
      <c r="C10" s="14">
        <v>317353.27</v>
      </c>
      <c r="D10" s="14">
        <f t="shared" si="0"/>
        <v>339567.99890000001</v>
      </c>
      <c r="E10" s="12" t="s">
        <v>12</v>
      </c>
      <c r="F10" s="43" t="s">
        <v>59</v>
      </c>
      <c r="G10" s="37">
        <f t="shared" si="1"/>
        <v>329149.00229999999</v>
      </c>
      <c r="H10" s="40" t="str">
        <f>F10</f>
        <v xml:space="preserve">บจก. เบฟเวอร์ </v>
      </c>
      <c r="I10" s="14">
        <v>307615.89</v>
      </c>
      <c r="J10" s="14">
        <f t="shared" si="2"/>
        <v>329149.00229999999</v>
      </c>
      <c r="K10" s="12" t="s">
        <v>10</v>
      </c>
      <c r="L10" s="25" t="s">
        <v>46</v>
      </c>
    </row>
    <row r="11" spans="1:12" s="28" customFormat="1" ht="206.25" customHeight="1" x14ac:dyDescent="0.2">
      <c r="A11" s="12">
        <v>4</v>
      </c>
      <c r="B11" s="13" t="s">
        <v>48</v>
      </c>
      <c r="C11" s="14">
        <v>285609.34999999998</v>
      </c>
      <c r="D11" s="14">
        <f t="shared" si="0"/>
        <v>305602.00449999998</v>
      </c>
      <c r="E11" s="12" t="s">
        <v>12</v>
      </c>
      <c r="F11" s="44" t="s">
        <v>37</v>
      </c>
      <c r="G11" s="37">
        <f t="shared" si="1"/>
        <v>296099.99789999996</v>
      </c>
      <c r="H11" s="39" t="str">
        <f>F11</f>
        <v>หจก. สุวัฒนาคอนสตรัคชั่น</v>
      </c>
      <c r="I11" s="14">
        <v>276728.96999999997</v>
      </c>
      <c r="J11" s="14">
        <f t="shared" si="2"/>
        <v>296099.99789999996</v>
      </c>
      <c r="K11" s="12" t="s">
        <v>10</v>
      </c>
      <c r="L11" s="25" t="s">
        <v>47</v>
      </c>
    </row>
    <row r="12" spans="1:12" s="28" customFormat="1" ht="176.25" customHeight="1" x14ac:dyDescent="0.2">
      <c r="A12" s="12">
        <v>5</v>
      </c>
      <c r="B12" s="13" t="s">
        <v>50</v>
      </c>
      <c r="C12" s="14">
        <v>242301.87</v>
      </c>
      <c r="D12" s="14">
        <f t="shared" si="0"/>
        <v>259263.00089999998</v>
      </c>
      <c r="E12" s="12" t="s">
        <v>12</v>
      </c>
      <c r="F12" s="46" t="s">
        <v>37</v>
      </c>
      <c r="G12" s="37">
        <f t="shared" si="1"/>
        <v>251227.0013</v>
      </c>
      <c r="H12" s="39" t="str">
        <f>F12</f>
        <v>หจก. สุวัฒนาคอนสตรัคชั่น</v>
      </c>
      <c r="I12" s="14">
        <v>234791.59</v>
      </c>
      <c r="J12" s="14">
        <f t="shared" si="2"/>
        <v>251227.0013</v>
      </c>
      <c r="K12" s="12" t="s">
        <v>10</v>
      </c>
      <c r="L12" s="25" t="s">
        <v>49</v>
      </c>
    </row>
    <row r="13" spans="1:12" s="28" customFormat="1" ht="105.75" customHeight="1" x14ac:dyDescent="0.2">
      <c r="A13" s="12">
        <v>6</v>
      </c>
      <c r="B13" s="13" t="s">
        <v>52</v>
      </c>
      <c r="C13" s="14">
        <v>26201</v>
      </c>
      <c r="D13" s="14">
        <f t="shared" ref="D13:D14" si="3">(C13*107)/100</f>
        <v>28035.07</v>
      </c>
      <c r="E13" s="12" t="s">
        <v>12</v>
      </c>
      <c r="F13" s="43" t="s">
        <v>53</v>
      </c>
      <c r="G13" s="37">
        <f t="shared" ref="G13:G14" si="4">J13</f>
        <v>28035.07</v>
      </c>
      <c r="H13" s="41" t="str">
        <f t="shared" ref="H13:H14" si="5">F13</f>
        <v>หจก. พาลาซโซ่แพนโน อาร์ท แกลเลอรี่</v>
      </c>
      <c r="I13" s="14">
        <v>26201</v>
      </c>
      <c r="J13" s="14">
        <f t="shared" ref="J13:J14" si="6">(I13*107)/100</f>
        <v>28035.07</v>
      </c>
      <c r="K13" s="12" t="s">
        <v>10</v>
      </c>
      <c r="L13" s="25" t="s">
        <v>51</v>
      </c>
    </row>
    <row r="14" spans="1:12" s="28" customFormat="1" ht="251.25" customHeight="1" x14ac:dyDescent="0.2">
      <c r="A14" s="12">
        <v>7</v>
      </c>
      <c r="B14" s="13" t="s">
        <v>56</v>
      </c>
      <c r="C14" s="14">
        <v>318532.71000000002</v>
      </c>
      <c r="D14" s="14">
        <f t="shared" si="3"/>
        <v>340829.99969999999</v>
      </c>
      <c r="E14" s="12" t="s">
        <v>12</v>
      </c>
      <c r="F14" s="43" t="s">
        <v>59</v>
      </c>
      <c r="G14" s="37">
        <f t="shared" si="4"/>
        <v>330293.99859999999</v>
      </c>
      <c r="H14" s="41" t="str">
        <f t="shared" si="5"/>
        <v xml:space="preserve">บจก. เบฟเวอร์ </v>
      </c>
      <c r="I14" s="14">
        <v>308685.98</v>
      </c>
      <c r="J14" s="14">
        <f t="shared" si="6"/>
        <v>330293.99859999999</v>
      </c>
      <c r="K14" s="12" t="s">
        <v>10</v>
      </c>
      <c r="L14" s="25" t="s">
        <v>55</v>
      </c>
    </row>
    <row r="15" spans="1:12" s="28" customFormat="1" ht="192.75" customHeight="1" x14ac:dyDescent="0.2">
      <c r="A15" s="12">
        <v>8</v>
      </c>
      <c r="B15" s="13" t="s">
        <v>57</v>
      </c>
      <c r="C15" s="14">
        <v>276078.5</v>
      </c>
      <c r="D15" s="14">
        <f t="shared" ref="D15" si="7">(C15*107)/100</f>
        <v>295403.995</v>
      </c>
      <c r="E15" s="12" t="s">
        <v>12</v>
      </c>
      <c r="F15" s="44" t="s">
        <v>36</v>
      </c>
      <c r="G15" s="37">
        <f t="shared" ref="G15" si="8">J15</f>
        <v>285947.99839999998</v>
      </c>
      <c r="H15" s="43" t="str">
        <f t="shared" ref="H15" si="9">F15</f>
        <v>บจก. ปุณยนุช อินเท็นซ</v>
      </c>
      <c r="I15" s="14">
        <v>267241.12</v>
      </c>
      <c r="J15" s="14">
        <f t="shared" ref="J15" si="10">(I15*107)/100</f>
        <v>285947.99839999998</v>
      </c>
      <c r="K15" s="12" t="s">
        <v>10</v>
      </c>
      <c r="L15" s="25" t="s">
        <v>58</v>
      </c>
    </row>
    <row r="16" spans="1:12" s="28" customFormat="1" ht="192.75" customHeight="1" x14ac:dyDescent="0.2">
      <c r="A16" s="12">
        <v>9</v>
      </c>
      <c r="B16" s="13" t="s">
        <v>60</v>
      </c>
      <c r="C16" s="14">
        <v>102683.18</v>
      </c>
      <c r="D16" s="14">
        <f t="shared" ref="D16:D18" si="11">(C16*107)/100</f>
        <v>109871.00259999999</v>
      </c>
      <c r="E16" s="12" t="s">
        <v>12</v>
      </c>
      <c r="F16" s="45" t="s">
        <v>45</v>
      </c>
      <c r="G16" s="37">
        <f t="shared" ref="G16:G18" si="12">J16</f>
        <v>106414.00379999999</v>
      </c>
      <c r="H16" s="45" t="str">
        <f t="shared" ref="H16:H18" si="13">F16</f>
        <v>หจก. การประปานานา</v>
      </c>
      <c r="I16" s="14">
        <v>99452.34</v>
      </c>
      <c r="J16" s="14">
        <f t="shared" ref="J16:J18" si="14">(I16*107)/100</f>
        <v>106414.00379999999</v>
      </c>
      <c r="K16" s="12" t="s">
        <v>10</v>
      </c>
      <c r="L16" s="25" t="s">
        <v>61</v>
      </c>
    </row>
    <row r="17" spans="1:12" s="28" customFormat="1" ht="236.25" customHeight="1" x14ac:dyDescent="0.2">
      <c r="A17" s="12">
        <v>10</v>
      </c>
      <c r="B17" s="13" t="s">
        <v>75</v>
      </c>
      <c r="C17" s="14">
        <v>288286.92</v>
      </c>
      <c r="D17" s="14">
        <f t="shared" si="11"/>
        <v>308467.00439999998</v>
      </c>
      <c r="E17" s="12" t="s">
        <v>12</v>
      </c>
      <c r="F17" s="45" t="s">
        <v>63</v>
      </c>
      <c r="G17" s="37">
        <f t="shared" si="12"/>
        <v>298837.99949999998</v>
      </c>
      <c r="H17" s="45" t="str">
        <f t="shared" si="13"/>
        <v>บจก. น่านเหนือ ก่อสร้าง</v>
      </c>
      <c r="I17" s="14">
        <v>279287.84999999998</v>
      </c>
      <c r="J17" s="14">
        <f t="shared" si="14"/>
        <v>298837.99949999998</v>
      </c>
      <c r="K17" s="12" t="s">
        <v>10</v>
      </c>
      <c r="L17" s="25" t="s">
        <v>62</v>
      </c>
    </row>
    <row r="18" spans="1:12" s="28" customFormat="1" ht="237.75" customHeight="1" x14ac:dyDescent="0.2">
      <c r="A18" s="12">
        <v>11</v>
      </c>
      <c r="B18" s="13" t="s">
        <v>76</v>
      </c>
      <c r="C18" s="14">
        <v>212678.5</v>
      </c>
      <c r="D18" s="14">
        <f t="shared" si="11"/>
        <v>227565.995</v>
      </c>
      <c r="E18" s="12" t="s">
        <v>12</v>
      </c>
      <c r="F18" s="45" t="s">
        <v>34</v>
      </c>
      <c r="G18" s="37">
        <f t="shared" si="12"/>
        <v>220492.00030000001</v>
      </c>
      <c r="H18" s="45" t="str">
        <f t="shared" si="13"/>
        <v>บจก. เอสดี.วอเตอร์</v>
      </c>
      <c r="I18" s="14">
        <v>206067.29</v>
      </c>
      <c r="J18" s="14">
        <f t="shared" si="14"/>
        <v>220492.00030000001</v>
      </c>
      <c r="K18" s="12" t="s">
        <v>10</v>
      </c>
      <c r="L18" s="25" t="s">
        <v>64</v>
      </c>
    </row>
    <row r="19" spans="1:12" s="28" customFormat="1" ht="227.25" customHeight="1" x14ac:dyDescent="0.2">
      <c r="A19" s="12">
        <v>12</v>
      </c>
      <c r="B19" s="13" t="s">
        <v>66</v>
      </c>
      <c r="C19" s="14">
        <v>129956.07</v>
      </c>
      <c r="D19" s="14">
        <f t="shared" ref="D19:D20" si="15">(C19*107)/100</f>
        <v>139052.99489999999</v>
      </c>
      <c r="E19" s="12" t="s">
        <v>12</v>
      </c>
      <c r="F19" s="46" t="s">
        <v>37</v>
      </c>
      <c r="G19" s="37">
        <f t="shared" ref="G19:G20" si="16">J19</f>
        <v>134726.99559999999</v>
      </c>
      <c r="H19" s="46" t="str">
        <f t="shared" ref="H19:H20" si="17">F19</f>
        <v>หจก. สุวัฒนาคอนสตรัคชั่น</v>
      </c>
      <c r="I19" s="14">
        <v>125913.08</v>
      </c>
      <c r="J19" s="14">
        <f t="shared" ref="J19" si="18">(I19*107)/100</f>
        <v>134726.99559999999</v>
      </c>
      <c r="K19" s="12" t="s">
        <v>10</v>
      </c>
      <c r="L19" s="25" t="s">
        <v>65</v>
      </c>
    </row>
    <row r="20" spans="1:12" s="28" customFormat="1" ht="312.75" customHeight="1" x14ac:dyDescent="0.2">
      <c r="A20" s="12">
        <v>13</v>
      </c>
      <c r="B20" s="13" t="s">
        <v>68</v>
      </c>
      <c r="C20" s="14">
        <v>251568.22</v>
      </c>
      <c r="D20" s="14">
        <f t="shared" si="15"/>
        <v>269177.99540000001</v>
      </c>
      <c r="E20" s="12" t="s">
        <v>12</v>
      </c>
      <c r="F20" s="46" t="s">
        <v>69</v>
      </c>
      <c r="G20" s="37">
        <f t="shared" si="16"/>
        <v>260269.00419999997</v>
      </c>
      <c r="H20" s="46" t="str">
        <f t="shared" si="17"/>
        <v>หจก.วงศ์เพชร ก่อสร้าง</v>
      </c>
      <c r="I20" s="14">
        <v>243242.06</v>
      </c>
      <c r="J20" s="14">
        <f>(I20*107)/100</f>
        <v>260269.00419999997</v>
      </c>
      <c r="K20" s="12" t="s">
        <v>10</v>
      </c>
      <c r="L20" s="25" t="s">
        <v>67</v>
      </c>
    </row>
    <row r="21" spans="1:12" ht="42" x14ac:dyDescent="0.95">
      <c r="A21" s="16"/>
      <c r="B21" s="17"/>
      <c r="C21" s="18"/>
      <c r="D21" s="18"/>
      <c r="E21" s="16"/>
      <c r="F21" s="11"/>
      <c r="G21" s="19"/>
      <c r="H21" s="11"/>
      <c r="I21" s="38"/>
      <c r="J21" s="20">
        <f>SUM(J8:J20)</f>
        <v>3010385.0693000001</v>
      </c>
      <c r="K21" s="11"/>
      <c r="L21" s="21"/>
    </row>
    <row r="22" spans="1:12" ht="42" x14ac:dyDescent="0.95">
      <c r="A22" s="16"/>
      <c r="B22" s="17" t="s">
        <v>79</v>
      </c>
      <c r="C22" s="22"/>
      <c r="D22" s="18"/>
      <c r="E22" s="16"/>
      <c r="F22" s="11"/>
      <c r="G22" s="19"/>
      <c r="H22" s="11"/>
      <c r="I22" s="38"/>
      <c r="J22" s="23"/>
      <c r="K22" s="11"/>
      <c r="L22" s="21"/>
    </row>
    <row r="23" spans="1:12" ht="17.25" customHeight="1" x14ac:dyDescent="0.95">
      <c r="A23" s="16"/>
      <c r="B23" s="17"/>
      <c r="C23" s="22"/>
      <c r="D23" s="24"/>
      <c r="E23" s="16"/>
      <c r="F23" s="11"/>
      <c r="G23" s="19"/>
      <c r="H23" s="11"/>
      <c r="I23" s="11"/>
      <c r="J23" s="23"/>
      <c r="K23" s="11"/>
      <c r="L23" s="21"/>
    </row>
    <row r="24" spans="1:12" ht="42" x14ac:dyDescent="0.95">
      <c r="A24" s="16"/>
      <c r="B24" s="11"/>
      <c r="C24" s="16" t="s">
        <v>13</v>
      </c>
      <c r="D24" s="24"/>
      <c r="E24" s="16"/>
      <c r="F24" s="11"/>
      <c r="G24" s="19"/>
      <c r="H24" s="11"/>
      <c r="I24" s="11"/>
      <c r="J24" s="23"/>
      <c r="K24" s="11"/>
      <c r="L24" s="21"/>
    </row>
    <row r="25" spans="1:12" ht="21" customHeight="1" x14ac:dyDescent="0.95">
      <c r="A25" s="16"/>
      <c r="B25" s="11"/>
      <c r="C25" s="11"/>
      <c r="D25" s="24"/>
      <c r="E25" s="16"/>
      <c r="F25" s="11"/>
      <c r="G25" s="19"/>
      <c r="H25" s="11"/>
      <c r="I25" s="11"/>
      <c r="J25" s="23"/>
      <c r="K25" s="11"/>
      <c r="L25" s="21"/>
    </row>
    <row r="26" spans="1:12" ht="42" x14ac:dyDescent="0.95">
      <c r="A26" s="16"/>
      <c r="B26" s="11"/>
      <c r="C26" s="16" t="s">
        <v>33</v>
      </c>
      <c r="D26" s="24"/>
      <c r="E26" s="16"/>
      <c r="F26" s="11"/>
      <c r="G26" s="19"/>
      <c r="H26" s="11"/>
      <c r="I26" s="11"/>
      <c r="J26" s="23"/>
      <c r="K26" s="11"/>
      <c r="L26" s="21"/>
    </row>
    <row r="27" spans="1:12" ht="42" x14ac:dyDescent="0.95">
      <c r="A27" s="16"/>
      <c r="B27" s="11"/>
      <c r="C27" s="16" t="s">
        <v>24</v>
      </c>
      <c r="D27" s="24"/>
      <c r="E27" s="16"/>
      <c r="F27" s="11"/>
      <c r="G27" s="19"/>
      <c r="H27" s="11"/>
      <c r="I27" s="11"/>
      <c r="J27" s="23"/>
      <c r="K27" s="11"/>
      <c r="L27" s="21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0" right="0" top="0.19685039370078741" bottom="0.19685039370078741" header="0.19685039370078741" footer="0.19685039370078741"/>
  <pageSetup paperSize="9" scale="38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topLeftCell="A4" zoomScale="50" zoomScaleSheetLayoutView="50" workbookViewId="0">
      <selection activeCell="J11" sqref="J11"/>
    </sheetView>
  </sheetViews>
  <sheetFormatPr defaultColWidth="9.140625" defaultRowHeight="27.75" x14ac:dyDescent="0.65"/>
  <cols>
    <col min="1" max="1" width="10.140625" style="2" customWidth="1"/>
    <col min="2" max="2" width="95.710937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41" style="3" customWidth="1"/>
    <col min="7" max="7" width="26" style="6" customWidth="1"/>
    <col min="8" max="8" width="43.285156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47.28515625" style="5" customWidth="1"/>
    <col min="13" max="15" width="9.140625" style="3"/>
    <col min="16" max="16384" width="9.140625" style="1"/>
  </cols>
  <sheetData>
    <row r="1" spans="1:15" ht="42" x14ac:dyDescent="0.9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5" ht="42" x14ac:dyDescent="0.9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5" ht="42" x14ac:dyDescent="0.95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5" ht="42" x14ac:dyDescent="0.95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s="9" customFormat="1" ht="42" customHeight="1" x14ac:dyDescent="0.2">
      <c r="A5" s="55" t="s">
        <v>1</v>
      </c>
      <c r="B5" s="55" t="s">
        <v>5</v>
      </c>
      <c r="C5" s="56" t="s">
        <v>14</v>
      </c>
      <c r="D5" s="56" t="s">
        <v>15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  <c r="M5" s="8"/>
      <c r="N5" s="8"/>
      <c r="O5" s="8"/>
    </row>
    <row r="6" spans="1:15" s="9" customFormat="1" ht="21" customHeight="1" x14ac:dyDescent="0.2">
      <c r="A6" s="55"/>
      <c r="B6" s="55"/>
      <c r="C6" s="56"/>
      <c r="D6" s="56"/>
      <c r="E6" s="55"/>
      <c r="F6" s="48" t="s">
        <v>3</v>
      </c>
      <c r="G6" s="59" t="s">
        <v>16</v>
      </c>
      <c r="H6" s="48" t="s">
        <v>4</v>
      </c>
      <c r="I6" s="50" t="s">
        <v>19</v>
      </c>
      <c r="J6" s="50" t="s">
        <v>17</v>
      </c>
      <c r="K6" s="55"/>
      <c r="L6" s="55"/>
      <c r="M6" s="8"/>
      <c r="N6" s="8"/>
      <c r="O6" s="8"/>
    </row>
    <row r="7" spans="1:15" s="9" customFormat="1" ht="99" customHeight="1" x14ac:dyDescent="0.2">
      <c r="A7" s="55"/>
      <c r="B7" s="55"/>
      <c r="C7" s="56"/>
      <c r="D7" s="56"/>
      <c r="E7" s="55"/>
      <c r="F7" s="58"/>
      <c r="G7" s="60"/>
      <c r="H7" s="49"/>
      <c r="I7" s="51"/>
      <c r="J7" s="51"/>
      <c r="K7" s="55"/>
      <c r="L7" s="55"/>
      <c r="M7" s="8"/>
      <c r="N7" s="8"/>
      <c r="O7" s="8"/>
    </row>
    <row r="8" spans="1:15" s="10" customFormat="1" ht="174" customHeight="1" x14ac:dyDescent="0.2">
      <c r="A8" s="12">
        <v>1</v>
      </c>
      <c r="B8" s="13" t="s">
        <v>74</v>
      </c>
      <c r="C8" s="14">
        <v>13500000</v>
      </c>
      <c r="D8" s="14">
        <f>(C8*107)/100</f>
        <v>14445000</v>
      </c>
      <c r="E8" s="39" t="s">
        <v>22</v>
      </c>
      <c r="F8" s="43" t="s">
        <v>71</v>
      </c>
      <c r="G8" s="34">
        <f t="shared" ref="G8" si="0">J8</f>
        <v>8359167.9978</v>
      </c>
      <c r="H8" s="39" t="str">
        <f>F8</f>
        <v>บจก. ฐานดำรงค์ จำกัด</v>
      </c>
      <c r="I8" s="14">
        <v>7812306.54</v>
      </c>
      <c r="J8" s="14">
        <f>(I8*107)/100</f>
        <v>8359167.9978</v>
      </c>
      <c r="K8" s="39" t="s">
        <v>21</v>
      </c>
      <c r="L8" s="15" t="s">
        <v>70</v>
      </c>
    </row>
    <row r="9" spans="1:15" s="10" customFormat="1" ht="327" customHeight="1" x14ac:dyDescent="0.2">
      <c r="A9" s="12">
        <v>2</v>
      </c>
      <c r="B9" s="13" t="s">
        <v>54</v>
      </c>
      <c r="C9" s="14">
        <v>706866.36</v>
      </c>
      <c r="D9" s="14">
        <f t="shared" ref="D9:D11" si="1">(C9*107)/100</f>
        <v>756347.00520000001</v>
      </c>
      <c r="E9" s="43" t="s">
        <v>22</v>
      </c>
      <c r="F9" s="44" t="s">
        <v>37</v>
      </c>
      <c r="G9" s="34">
        <f t="shared" ref="G9:G11" si="2">J9</f>
        <v>417666.00420000002</v>
      </c>
      <c r="H9" s="43" t="str">
        <f t="shared" ref="H9:H11" si="3">F9</f>
        <v>หจก. สุวัฒนาคอนสตรัคชั่น</v>
      </c>
      <c r="I9" s="14">
        <v>390342.06</v>
      </c>
      <c r="J9" s="14">
        <f t="shared" ref="J9:J11" si="4">(I9*107)/100</f>
        <v>417666.00420000002</v>
      </c>
      <c r="K9" s="43" t="s">
        <v>21</v>
      </c>
      <c r="L9" s="25" t="s">
        <v>72</v>
      </c>
    </row>
    <row r="10" spans="1:15" s="10" customFormat="1" ht="208.5" customHeight="1" x14ac:dyDescent="0.2">
      <c r="A10" s="12">
        <v>3</v>
      </c>
      <c r="B10" s="13" t="s">
        <v>78</v>
      </c>
      <c r="C10" s="14">
        <v>767357.94</v>
      </c>
      <c r="D10" s="14">
        <f t="shared" si="1"/>
        <v>821072.99580000003</v>
      </c>
      <c r="E10" s="43" t="s">
        <v>22</v>
      </c>
      <c r="F10" s="43" t="s">
        <v>35</v>
      </c>
      <c r="G10" s="34">
        <f t="shared" si="2"/>
        <v>474527.99769999995</v>
      </c>
      <c r="H10" s="43" t="str">
        <f t="shared" si="3"/>
        <v>หจก. อินแอนด์ออนเซอร์วิส</v>
      </c>
      <c r="I10" s="14">
        <v>443484.11</v>
      </c>
      <c r="J10" s="14">
        <f t="shared" si="4"/>
        <v>474527.99769999995</v>
      </c>
      <c r="K10" s="43" t="s">
        <v>21</v>
      </c>
      <c r="L10" s="25" t="s">
        <v>73</v>
      </c>
    </row>
    <row r="11" spans="1:15" s="10" customFormat="1" ht="215.25" customHeight="1" x14ac:dyDescent="0.2">
      <c r="A11" s="12">
        <v>4</v>
      </c>
      <c r="B11" s="13" t="s">
        <v>82</v>
      </c>
      <c r="C11" s="14">
        <v>821187.85</v>
      </c>
      <c r="D11" s="14">
        <f t="shared" si="1"/>
        <v>878670.99950000003</v>
      </c>
      <c r="E11" s="43" t="s">
        <v>22</v>
      </c>
      <c r="F11" s="47" t="s">
        <v>69</v>
      </c>
      <c r="G11" s="34">
        <f t="shared" si="2"/>
        <v>529901.99569999997</v>
      </c>
      <c r="H11" s="43" t="str">
        <f t="shared" si="3"/>
        <v>หจก.วงศ์เพชร ก่อสร้าง</v>
      </c>
      <c r="I11" s="14">
        <v>495235.51</v>
      </c>
      <c r="J11" s="14">
        <f t="shared" si="4"/>
        <v>529901.99569999997</v>
      </c>
      <c r="K11" s="43" t="s">
        <v>21</v>
      </c>
      <c r="L11" s="25" t="s">
        <v>81</v>
      </c>
    </row>
    <row r="12" spans="1:15" s="3" customFormat="1" ht="42" x14ac:dyDescent="0.95">
      <c r="A12" s="16"/>
      <c r="B12" s="11"/>
      <c r="C12" s="18"/>
      <c r="D12" s="18"/>
      <c r="E12" s="16"/>
      <c r="F12" s="11"/>
      <c r="G12" s="19"/>
      <c r="H12" s="11"/>
      <c r="I12" s="11"/>
      <c r="J12" s="20">
        <f>SUM(J8:J11)</f>
        <v>9781263.9954000004</v>
      </c>
      <c r="K12" s="11"/>
      <c r="L12" s="21"/>
    </row>
    <row r="13" spans="1:15" s="3" customFormat="1" ht="42" x14ac:dyDescent="0.95">
      <c r="A13" s="16"/>
      <c r="B13" s="11" t="s">
        <v>80</v>
      </c>
      <c r="C13" s="22"/>
      <c r="D13" s="18"/>
      <c r="E13" s="16"/>
      <c r="F13" s="11"/>
      <c r="G13" s="19"/>
      <c r="H13" s="11"/>
      <c r="I13" s="11"/>
      <c r="J13" s="23"/>
      <c r="K13" s="11"/>
      <c r="L13" s="21"/>
    </row>
    <row r="14" spans="1:15" s="3" customFormat="1" ht="17.25" customHeight="1" x14ac:dyDescent="0.95">
      <c r="A14" s="16"/>
      <c r="B14" s="11"/>
      <c r="C14" s="11"/>
      <c r="D14" s="24"/>
      <c r="E14" s="16"/>
      <c r="F14" s="11"/>
      <c r="G14" s="19"/>
      <c r="H14" s="11"/>
      <c r="I14" s="11"/>
      <c r="J14" s="23"/>
      <c r="K14" s="11"/>
      <c r="L14" s="21"/>
    </row>
    <row r="15" spans="1:15" s="3" customFormat="1" ht="42" x14ac:dyDescent="0.95">
      <c r="A15" s="16"/>
      <c r="B15" s="11"/>
      <c r="C15" s="16" t="s">
        <v>13</v>
      </c>
      <c r="D15" s="24"/>
      <c r="E15" s="16"/>
      <c r="F15" s="11"/>
      <c r="G15" s="19"/>
      <c r="H15" s="11"/>
      <c r="I15" s="11"/>
      <c r="J15" s="23"/>
      <c r="K15" s="11"/>
      <c r="L15" s="21"/>
    </row>
    <row r="16" spans="1:15" s="3" customFormat="1" ht="21" customHeight="1" x14ac:dyDescent="0.95">
      <c r="A16" s="16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  <row r="17" spans="1:12" s="3" customFormat="1" ht="42" x14ac:dyDescent="0.95">
      <c r="A17" s="16"/>
      <c r="B17" s="11"/>
      <c r="C17" s="16" t="s">
        <v>33</v>
      </c>
      <c r="D17" s="24"/>
      <c r="E17" s="16"/>
      <c r="F17" s="11"/>
      <c r="G17" s="19"/>
      <c r="H17" s="11"/>
      <c r="I17" s="11"/>
      <c r="J17" s="23"/>
      <c r="K17" s="11"/>
      <c r="L17" s="21"/>
    </row>
    <row r="18" spans="1:12" s="3" customFormat="1" ht="42" x14ac:dyDescent="0.95">
      <c r="A18" s="16"/>
      <c r="B18" s="11"/>
      <c r="C18" s="16" t="s">
        <v>24</v>
      </c>
      <c r="D18" s="24"/>
      <c r="E18" s="16"/>
      <c r="F18" s="11"/>
      <c r="G18" s="19"/>
      <c r="H18" s="11"/>
      <c r="I18" s="11"/>
      <c r="J18" s="23"/>
      <c r="K18" s="11"/>
      <c r="L18" s="21"/>
    </row>
    <row r="19" spans="1:12" ht="42" x14ac:dyDescent="0.95">
      <c r="A19" s="16"/>
      <c r="B19" s="11"/>
      <c r="C19" s="11"/>
      <c r="D19" s="24"/>
      <c r="E19" s="16"/>
      <c r="F19" s="11"/>
      <c r="G19" s="19"/>
      <c r="H19" s="11"/>
      <c r="I19" s="11"/>
      <c r="J19" s="23"/>
      <c r="K19" s="11"/>
      <c r="L19" s="21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39370078740157483" right="0.19685039370078741" top="0.43307086614173229" bottom="0.19685039370078741" header="0.19685039370078741" footer="0.19685039370078741"/>
  <pageSetup paperSize="9" scale="35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50" zoomScaleNormal="50" zoomScaleSheetLayoutView="50" workbookViewId="0">
      <selection activeCell="E36" sqref="E36"/>
    </sheetView>
  </sheetViews>
  <sheetFormatPr defaultRowHeight="12.75" x14ac:dyDescent="0.2"/>
  <cols>
    <col min="1" max="1" width="10.140625" customWidth="1"/>
    <col min="2" max="2" width="92" customWidth="1"/>
    <col min="3" max="3" width="26.85546875" customWidth="1"/>
    <col min="4" max="4" width="26.7109375" customWidth="1"/>
    <col min="5" max="5" width="22.42578125" customWidth="1"/>
    <col min="6" max="6" width="45.28515625" customWidth="1"/>
    <col min="7" max="7" width="26" customWidth="1"/>
    <col min="8" max="8" width="43.28515625" customWidth="1"/>
    <col min="9" max="9" width="26.28515625" customWidth="1"/>
    <col min="10" max="10" width="27.7109375" customWidth="1"/>
    <col min="11" max="11" width="19.42578125" customWidth="1"/>
    <col min="12" max="12" width="48.5703125" customWidth="1"/>
  </cols>
  <sheetData>
    <row r="1" spans="1:12" ht="42" x14ac:dyDescent="0.95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42" x14ac:dyDescent="0.9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42" x14ac:dyDescent="0.9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42" x14ac:dyDescent="0.95">
      <c r="A4" s="54" t="s">
        <v>25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61.5" customHeight="1" x14ac:dyDescent="0.2">
      <c r="A5" s="55" t="s">
        <v>1</v>
      </c>
      <c r="B5" s="55" t="s">
        <v>5</v>
      </c>
      <c r="C5" s="56" t="s">
        <v>14</v>
      </c>
      <c r="D5" s="56" t="s">
        <v>27</v>
      </c>
      <c r="E5" s="55" t="s">
        <v>6</v>
      </c>
      <c r="F5" s="55" t="s">
        <v>7</v>
      </c>
      <c r="G5" s="55"/>
      <c r="H5" s="55" t="s">
        <v>8</v>
      </c>
      <c r="I5" s="55"/>
      <c r="J5" s="55"/>
      <c r="K5" s="55" t="s">
        <v>9</v>
      </c>
      <c r="L5" s="55" t="s">
        <v>2</v>
      </c>
    </row>
    <row r="6" spans="1:12" ht="61.5" customHeight="1" x14ac:dyDescent="0.2">
      <c r="A6" s="55"/>
      <c r="B6" s="55"/>
      <c r="C6" s="56"/>
      <c r="D6" s="56"/>
      <c r="E6" s="55"/>
      <c r="F6" s="48" t="s">
        <v>3</v>
      </c>
      <c r="G6" s="59" t="s">
        <v>16</v>
      </c>
      <c r="H6" s="48" t="s">
        <v>4</v>
      </c>
      <c r="I6" s="50" t="s">
        <v>19</v>
      </c>
      <c r="J6" s="50" t="s">
        <v>17</v>
      </c>
      <c r="K6" s="55"/>
      <c r="L6" s="55"/>
    </row>
    <row r="7" spans="1:12" ht="61.5" customHeight="1" x14ac:dyDescent="0.2">
      <c r="A7" s="55"/>
      <c r="B7" s="55"/>
      <c r="C7" s="56"/>
      <c r="D7" s="56"/>
      <c r="E7" s="55"/>
      <c r="F7" s="58"/>
      <c r="G7" s="60"/>
      <c r="H7" s="49"/>
      <c r="I7" s="51"/>
      <c r="J7" s="51"/>
      <c r="K7" s="55"/>
      <c r="L7" s="55"/>
    </row>
    <row r="8" spans="1:12" ht="168" x14ac:dyDescent="0.2">
      <c r="A8" s="12">
        <v>1</v>
      </c>
      <c r="B8" s="13" t="s">
        <v>32</v>
      </c>
      <c r="C8" s="14">
        <v>1000000</v>
      </c>
      <c r="D8" s="14">
        <f>(C8*107)/100</f>
        <v>1070000</v>
      </c>
      <c r="E8" s="42" t="s">
        <v>22</v>
      </c>
      <c r="F8" s="42" t="s">
        <v>28</v>
      </c>
      <c r="G8" s="34">
        <f>J8</f>
        <v>919370.00100000005</v>
      </c>
      <c r="H8" s="42" t="str">
        <f>F8</f>
        <v>หจก.สวนสนการช่าง</v>
      </c>
      <c r="I8" s="14">
        <v>859224.3</v>
      </c>
      <c r="J8" s="14">
        <f>(I8*107)/100</f>
        <v>919370.00100000005</v>
      </c>
      <c r="K8" s="42" t="s">
        <v>21</v>
      </c>
      <c r="L8" s="15" t="s">
        <v>31</v>
      </c>
    </row>
    <row r="9" spans="1:12" ht="42" x14ac:dyDescent="0.95">
      <c r="A9" s="16"/>
      <c r="B9" s="11"/>
      <c r="C9" s="18"/>
      <c r="D9" s="18"/>
      <c r="E9" s="16"/>
      <c r="F9" s="11"/>
      <c r="G9" s="19"/>
      <c r="H9" s="11"/>
      <c r="I9" s="11"/>
      <c r="J9" s="20">
        <f>SUM(J8)</f>
        <v>919370.00100000005</v>
      </c>
      <c r="K9" s="11"/>
      <c r="L9" s="21"/>
    </row>
    <row r="10" spans="1:12" ht="42" x14ac:dyDescent="0.95">
      <c r="A10" s="16"/>
      <c r="B10" s="11" t="s">
        <v>26</v>
      </c>
      <c r="C10" s="22"/>
      <c r="D10" s="18"/>
      <c r="E10" s="16"/>
      <c r="F10" s="11"/>
      <c r="G10" s="19"/>
      <c r="H10" s="11"/>
      <c r="I10" s="11"/>
      <c r="J10" s="23"/>
      <c r="K10" s="11"/>
      <c r="L10" s="21"/>
    </row>
    <row r="11" spans="1:12" ht="42" x14ac:dyDescent="0.95">
      <c r="A11" s="35"/>
      <c r="B11" s="11"/>
      <c r="C11" s="11"/>
      <c r="D11" s="24"/>
      <c r="E11" s="16"/>
      <c r="F11" s="11"/>
      <c r="G11" s="19"/>
      <c r="H11" s="11"/>
      <c r="I11" s="11"/>
      <c r="J11" s="23"/>
      <c r="K11" s="11"/>
      <c r="L11" s="21"/>
    </row>
    <row r="12" spans="1:12" ht="42" x14ac:dyDescent="0.95">
      <c r="A12" s="35"/>
      <c r="B12" s="11"/>
      <c r="C12" s="16" t="s">
        <v>13</v>
      </c>
      <c r="D12" s="24"/>
      <c r="E12" s="16"/>
      <c r="F12" s="11"/>
      <c r="G12" s="19"/>
      <c r="H12" s="11"/>
      <c r="I12" s="11"/>
      <c r="J12" s="23"/>
      <c r="K12" s="11"/>
      <c r="L12" s="21"/>
    </row>
    <row r="13" spans="1:12" ht="42" x14ac:dyDescent="0.95">
      <c r="A13" s="35"/>
      <c r="B13" s="11"/>
      <c r="C13" s="11"/>
      <c r="D13" s="24"/>
      <c r="E13" s="16"/>
      <c r="F13" s="11"/>
      <c r="G13" s="19"/>
      <c r="H13" s="11"/>
      <c r="I13" s="11"/>
      <c r="J13" s="23"/>
      <c r="K13" s="11"/>
      <c r="L13" s="21"/>
    </row>
    <row r="14" spans="1:12" ht="42" x14ac:dyDescent="0.95">
      <c r="A14" s="35"/>
      <c r="B14" s="11"/>
      <c r="C14" s="16" t="s">
        <v>33</v>
      </c>
      <c r="D14" s="24"/>
      <c r="E14" s="16"/>
      <c r="F14" s="11"/>
      <c r="G14" s="19"/>
      <c r="H14" s="11"/>
      <c r="I14" s="11"/>
      <c r="J14" s="23"/>
      <c r="K14" s="11"/>
      <c r="L14" s="21"/>
    </row>
    <row r="15" spans="1:12" ht="42" x14ac:dyDescent="0.95">
      <c r="A15" s="35"/>
      <c r="B15" s="11"/>
      <c r="C15" s="16" t="s">
        <v>24</v>
      </c>
      <c r="D15" s="24"/>
      <c r="E15" s="16"/>
      <c r="F15" s="11"/>
      <c r="G15" s="19"/>
      <c r="H15" s="11"/>
      <c r="I15" s="11"/>
      <c r="J15" s="23"/>
      <c r="K15" s="11"/>
      <c r="L15" s="21"/>
    </row>
    <row r="16" spans="1:12" ht="42" x14ac:dyDescent="0.95">
      <c r="A16" s="35"/>
      <c r="B16" s="11"/>
      <c r="C16" s="11"/>
      <c r="D16" s="24"/>
      <c r="E16" s="16"/>
      <c r="F16" s="11"/>
      <c r="G16" s="19"/>
      <c r="H16" s="11"/>
      <c r="I16" s="11"/>
      <c r="J16" s="23"/>
      <c r="K16" s="11"/>
      <c r="L16" s="21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39370078740157483" right="0.19685039370078741" top="0.43307086614173229" bottom="0.19685039370078741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ก.พ. 2564</vt:lpstr>
      <vt:lpstr>ประกวด ก.พ. 2564</vt:lpstr>
      <vt:lpstr>คัดเลือก ส.ค. 2563</vt:lpstr>
      <vt:lpstr>'คัดเลือก ส.ค. 2563'!Print_Area</vt:lpstr>
      <vt:lpstr>'เฉพาะเจาะจง ก.พ. 2564'!Print_Area</vt:lpstr>
      <vt:lpstr>'ประกวด ก.พ. 2564'!Print_Area</vt:lpstr>
      <vt:lpstr>'เฉพาะเจาะจง ก.พ. 2564'!Print_Titles</vt:lpstr>
      <vt:lpstr>'ประกวด ก.พ. 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ปิยรัตน์ คำด้วง</cp:lastModifiedBy>
  <cp:lastPrinted>2021-03-01T06:48:26Z</cp:lastPrinted>
  <dcterms:created xsi:type="dcterms:W3CDTF">2015-10-28T04:52:24Z</dcterms:created>
  <dcterms:modified xsi:type="dcterms:W3CDTF">2021-03-01T06:49:38Z</dcterms:modified>
</cp:coreProperties>
</file>