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สขร.1 ส.ค.65\"/>
    </mc:Choice>
  </mc:AlternateContent>
  <xr:revisionPtr revIDLastSave="0" documentId="8_{72A699C1-C59D-4189-BD4F-0E8C462C4C83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เฉพาะเจาะจง ส.ค..2565" sheetId="1" r:id="rId1"/>
    <sheet name="ประกวด ส.ค.2565" sheetId="2" r:id="rId2"/>
    <sheet name="คัดเลือก ส.ค.2565" sheetId="3" r:id="rId3"/>
  </sheets>
  <definedNames>
    <definedName name="_xlnm.Print_Area" localSheetId="2">'คัดเลือก ส.ค.2565'!$A$1:$L$16</definedName>
    <definedName name="_xlnm.Print_Area" localSheetId="0">'เฉพาะเจาะจง ส.ค..2565'!$A$1:$L$37</definedName>
    <definedName name="_xlnm.Print_Area" localSheetId="1">'ประกวด ส.ค.2565'!$A$1:$L$15</definedName>
    <definedName name="_xlnm.Print_Titles" localSheetId="2">'คัดเลือก ส.ค.2565'!$1:$7</definedName>
    <definedName name="_xlnm.Print_Titles" localSheetId="0">'เฉพาะเจาะจง ส.ค..2565'!$1:$7</definedName>
    <definedName name="_xlnm.Print_Titles" localSheetId="1">'ประกวด ส.ค.2565'!$1:$7</definedName>
  </definedNames>
  <calcPr calcId="191029"/>
</workbook>
</file>

<file path=xl/calcChain.xml><?xml version="1.0" encoding="utf-8"?>
<calcChain xmlns="http://schemas.openxmlformats.org/spreadsheetml/2006/main">
  <c r="A2" i="3" l="1"/>
  <c r="A1" i="3"/>
  <c r="A3" i="2"/>
  <c r="A3" i="3" s="1"/>
  <c r="A2" i="2"/>
  <c r="A1" i="2"/>
  <c r="H20" i="1"/>
  <c r="H12" i="1" l="1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J30" i="1"/>
  <c r="I30" i="1" s="1"/>
  <c r="J29" i="1"/>
  <c r="I29" i="1" s="1"/>
  <c r="J28" i="1"/>
  <c r="I28" i="1" s="1"/>
  <c r="J27" i="1"/>
  <c r="I27" i="1" s="1"/>
  <c r="J26" i="1"/>
  <c r="I26" i="1" s="1"/>
  <c r="J25" i="1"/>
  <c r="I25" i="1" s="1"/>
  <c r="J24" i="1"/>
  <c r="I24" i="1" s="1"/>
  <c r="J23" i="1"/>
  <c r="I23" i="1" s="1"/>
  <c r="J22" i="1"/>
  <c r="I22" i="1" s="1"/>
  <c r="J21" i="1"/>
  <c r="I21" i="1" s="1"/>
  <c r="J20" i="1"/>
  <c r="I20" i="1" s="1"/>
  <c r="J19" i="1"/>
  <c r="I19" i="1" s="1"/>
  <c r="H8" i="1"/>
  <c r="H9" i="1"/>
  <c r="J18" i="1" l="1"/>
  <c r="I18" i="1" s="1"/>
  <c r="J17" i="1"/>
  <c r="I17" i="1" s="1"/>
  <c r="J16" i="1"/>
  <c r="I16" i="1" s="1"/>
  <c r="J15" i="1"/>
  <c r="I15" i="1" s="1"/>
  <c r="J14" i="1" l="1"/>
  <c r="I14" i="1" s="1"/>
  <c r="J13" i="1" l="1"/>
  <c r="J8" i="3" l="1"/>
  <c r="J9" i="3" s="1"/>
  <c r="H8" i="3"/>
  <c r="H8" i="2" l="1"/>
  <c r="J8" i="2"/>
  <c r="J9" i="2" s="1"/>
  <c r="I13" i="1"/>
  <c r="J12" i="1"/>
  <c r="I12" i="1" s="1"/>
  <c r="H10" i="1"/>
  <c r="H11" i="1"/>
  <c r="J9" i="1"/>
  <c r="I9" i="1" s="1"/>
  <c r="J10" i="1"/>
  <c r="J11" i="1"/>
  <c r="I11" i="1" s="1"/>
  <c r="J8" i="1"/>
  <c r="I8" i="3"/>
  <c r="I10" i="1" l="1"/>
  <c r="J31" i="1"/>
  <c r="I8" i="2"/>
  <c r="I8" i="1"/>
</calcChain>
</file>

<file path=xl/sharedStrings.xml><?xml version="1.0" encoding="utf-8"?>
<sst xmlns="http://schemas.openxmlformats.org/spreadsheetml/2006/main" count="185" uniqueCount="106">
  <si>
    <t>สำนักงานประปาสาขาสุวรรณภูมิ</t>
  </si>
  <si>
    <t>ลำดับที่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</si>
  <si>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</si>
  <si>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</si>
  <si>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</si>
  <si>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งานที่จัดซื้อหรือจัดจ้าง</t>
  </si>
  <si>
    <t>วิธีซื้อหรือจ้าง</t>
  </si>
  <si>
    <t>รายชื่อผู้เสนอราคา และ 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</si>
  <si>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</si>
  <si>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</si>
  <si>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ราคาที่เหมาะสม</t>
  </si>
  <si>
    <t>โดยวิธีเฉพาะเจาะจง</t>
  </si>
  <si>
    <t>วิธีเฉพาะเจาะจง</t>
  </si>
  <si>
    <t>ผู้จัดทำ</t>
  </si>
  <si>
    <t>วงเงินงบประมาณที่จะซื้อหรือจ้าง (ไม่รวมvat)</t>
  </si>
  <si>
    <t>ราคากลาง(รวมvat)</t>
  </si>
  <si>
    <t>ราคาที่เสนอ(รวมvat) (บาท)</t>
  </si>
  <si>
    <t>ราคาที่ตกลงซื้อ/จ้าง(รวมvat) (บาท)</t>
  </si>
  <si>
    <t>โดยวิธีประกวดราคาอิเล็กทรอนิกส์</t>
  </si>
  <si>
    <t>ราคาที่ตกลงซื้อ/จ้าง(ไม่รวมvat) (บาท)</t>
  </si>
  <si>
    <t>(นายอิศรา อุณหะสูต)</t>
  </si>
  <si>
    <t>โดยวิธีคัดเลือก</t>
  </si>
  <si>
    <t>วิธีคัดเลือก</t>
  </si>
  <si>
    <t>วงเงินงบประมาณที่จะซื้อหรือจ้าง 
(ไม่รวมvat)</t>
  </si>
  <si>
    <t>ราคาที่
เหมาะสม</t>
  </si>
  <si>
    <t>วิธีประกวด
ราคาอิเล็กทรอนิกส์</t>
  </si>
  <si>
    <t>ราคาที่
ตกลงซื้อ/จ้าง(ไม่รวมvat) (บาท)</t>
  </si>
  <si>
    <t>ราคาที่
ตกลงซื้อ/จ้าง(รวมvat) (บาท)</t>
  </si>
  <si>
    <t>นักบัญชี 4 สจพ.กธบ.สสสภ.</t>
  </si>
  <si>
    <t>หมายเหตุ รายการที่ 1  เป็นราคาที่รวม VAT</t>
  </si>
  <si>
    <t>หจก.สุวัฒนา คอนสตรัคชั่น</t>
  </si>
  <si>
    <t>สรุปผลการดำเนินการจัดซื้อจัดจ้างในรอบเดือน สิงหาคม พ.ศ.2565</t>
  </si>
  <si>
    <t>งานก่อสร้างวางท่อประปาและงานที่เกี่ยวข้อง  งานวางท่อประปาเอกชน โครงการมัณฑนา 2 มอเตอร์เวย์ กรุงเทพกรีฑาตัดใหม่ เฟส 2  แขวงคลองสองต้นนุ่น เขตลาดกระบัง กรุงเทพมหานคร พื้นที่สำนักงานประปาสาขาสุวรรณภูมิ</t>
  </si>
  <si>
    <t>เลขที่ 
สสสภ.(ขอ)จล.75/2565
ลงวันที่ 
5/8/2565</t>
  </si>
  <si>
    <t>งานปรับปรุง ถอดเปลี่ยนมาตรวัดน้ำครบวาระ และงานที่เกี่ยวข้อง พื้นที่สำนักงานประปาสาขาสุวรรณภูมิ</t>
  </si>
  <si>
    <t>หจก.เค.ที.เมนเดอร์</t>
  </si>
  <si>
    <t>เลขที่ 
สสสภ.ปว.55-2/2565 
ลงวันที่ 
9/8/2565</t>
  </si>
  <si>
    <t>งานปรับปรุง ถอดเปลี่ยน ยก/ย้ายมาตรวัดน้ำและงานที่เกี่ยวข้อง พื้นที่สำนักงานประปาสาขาสุวรรณภูมิ</t>
  </si>
  <si>
    <t>เลขที่ 
สสสภ.ปบ.55-2/2565
ลงวันที่ 
9/8/2565</t>
  </si>
  <si>
    <t>งานก่อสร้างวางท่อประปาและงานที่เกี่ยวข้อง  งานวางท่อประปาเอกชน  โครงการนิรติ (บางนา)  เฟส 5  ตำบลบางพลีใหญ่   อำเภอบางพลี จังหวัดสมุทรปราการ  พื้นที่สำนักงานประปาสาขาสุวรรณภูมิ</t>
  </si>
  <si>
    <t>บจก.เอสดี.วอเตอร์ จำ</t>
  </si>
  <si>
    <t>เลขที่ 
สสสภ.(ขอ)จล.73/2565
ลงวันที่ 
15/8/2565</t>
  </si>
  <si>
    <t>หจก. เพชรธนพัทธ์ วิศวกรรม</t>
  </si>
  <si>
    <t>เลขที่ 
สสสภ.(ขอ)จล.76/2565
ลงวันที่  
18/7/2565</t>
  </si>
  <si>
    <t>งานก่อสร้างวางท่อประปาและงานที่เกี่ยวข้อง งานวางท่อประปาเอกชน โครงการบริทาเนีย ทาวน์ บางนา กม.17 เฟส 1.0 ตำบลบางโฉลง อำเภอบางพลี จังหวัดสมุทรปราการ พื้นที่สำนักงานประปาสาขาสุวรรณภูมิ</t>
  </si>
  <si>
    <t>งานก่อสร้างวางท่อประปาและงานที่เกี่ยวข้อง งานวางท่อประปาเอกชน โครงการ เอ เรน 2 บางนา เฟส 1.0 ตำบลบางพลีใหญ่ อำเภอบางพลี จังหวัดสมุทรปราการ พื้นที่สำนักงานประปาสาขาสุวรรณภูมิ</t>
  </si>
  <si>
    <t>บริษัท เอสดี.วอเตอร์ จำกัด</t>
  </si>
  <si>
    <t>เลขที่ 
สสสภ.(ขอ)จล.84/2565
ลงวันที่ 
15/8/2565</t>
  </si>
  <si>
    <t>งานก่อสร้างวางท่อประปาและงานที่เกี่ยวข้อง งานวางท่อประปาเอกชน โครงการ The City บางนา-อีเกีย เฟส 1.1 ตำบลบางพลีใหญ่ อำเภอบางพลี จังหวัดสมุทรปราการ พื้นที่สำนักงานประปาสาขาสุวรรณภูมิ</t>
  </si>
  <si>
    <t>เลขที่ 
สสสภ.(ขอ)จล.74/2565
ลงวันที่ 
17/8/2565</t>
  </si>
  <si>
    <t>ห้างหุ้นส่วนจำกัด ชลณัฏฐ์ การช่าง</t>
  </si>
  <si>
    <t>งานก่อสร้างวางท่อประปาและงานที่เกี่ยวข้อง งานวางท่อประปาเอกชน โครงการ สราญสิริ รามคำแหง เฟส 1 แขวงคลองสองต้นนุ่น เขตลาดกระบัง กรุงเทพมหานคร พื้นที่สำนักงานประปาสาขาสุวรรณภูมิ</t>
  </si>
  <si>
    <t>บจก.วงศ์เพชร ก่อสร้าง</t>
  </si>
  <si>
    <t>เลขที่ 
สสสภ.(ขอ)จล.65/2565
ลงวันที่ 
18/8/2565</t>
  </si>
  <si>
    <t>เลขที่ 
สสสภ.(ขอ)จล.80/2565
ลงวันที่ 
18/8/2565</t>
  </si>
  <si>
    <t>เลขที่ 
สสสภ.(ขอ)จล.77/2565
ลงวันที่ 
18/8/2565</t>
  </si>
  <si>
    <t>เลขที่ 
สสสภ.(ขอ)จล.79/2565
ลงวันที่ 
18/8/2565</t>
  </si>
  <si>
    <t>เลขที่ 
สสสภ.(ขอ)จล.83/2565
ลงวันที่ 
19/8/2565</t>
  </si>
  <si>
    <t>เลขที่ 
สสสภ.(ขอ)จล.86/2565
ลงวันที่ 
19/8/2565</t>
  </si>
  <si>
    <t>เลขที่ 
3300055342
ลงวันที่ 
22/8/2565</t>
  </si>
  <si>
    <t>เลขที่ 
สสสภ.(ขอ)จล.82/2565
ลงวันที่ 
23/8/2565</t>
  </si>
  <si>
    <t>เลขที่ 
สสสภ.(ขอ)จล.87/2565
ลงวันที่ 
24/8/2565</t>
  </si>
  <si>
    <t>เลขที่ 
3300055402
ลงวันที่ 
24/8/2565</t>
  </si>
  <si>
    <t>เลขที่ 
สสสภ.(ขอ)จล.78/2565
ลงวันที่ 
24/8/2565</t>
  </si>
  <si>
    <t>เลขที่ 
สสสภ.(ขอ)จล.81/2565
ลงวันที่ 
24/8/2565</t>
  </si>
  <si>
    <t>เลขที่ 
สสสภ.(ขอ)จล.89/2565
ลงวันที่ 
25/8/2565</t>
  </si>
  <si>
    <t>เลขที่ 
สสสภ.(ข)จล.09/2565
ลงวันที่ 
26/8/2565</t>
  </si>
  <si>
    <t>เลขที่ 
3300055459
ลงวันที่ 
29/8/2565</t>
  </si>
  <si>
    <t>เลขที่ 
สสสภ.(M)จล.14/2565
ลงวันที่ 
30/8/2565</t>
  </si>
  <si>
    <t>เลขที่ 
3300055527
ลงวันที่ 
31/8/2565</t>
  </si>
  <si>
    <t>งานก่อสร้างวางท่อประปาและงานที่เกี่ยวข้อง งานวางท่อประปาเอกชน โครงการสิริเพลส สุวรรณภูมิ เฟส 3 ตำบลศีรษะจรเข้น้อย อำเภอบางเสาธง จังหวัดสมุทรปราการ พื้นที่สำนักงานประปาสาขาสุวรรณภูมิ</t>
  </si>
  <si>
    <t xml:space="preserve">บจก.พงษดา </t>
  </si>
  <si>
    <t>งานก่อสร้างวางท่อประปาและงานที่เกี่ยวข้อง งานวางท่อประปาเอกชน จำนวน 1 งาน 3 เส้นทาง 1.โครงการเอเรน เอ็กซ์ บางนา เฟส 1.0 ตำบลบางพลีใหญ่ อำเภอบางพลี จังหวัดสมุทรปราการ 2.โครงการโคโม่ เบียงก้า 2 บางนา เฟส 5.0 ตำบลบางพลีใหญ่ อำเภอบางพลี จังหวัดสมุทรปราการ 3.โครงการโคโม่ เบียงก้า 2 บางนา เฟส 6.0 ตำบลบางพลีใหญ่ อำเภอบางพลี จังหวัดสมุทรปราการ พื้นที่สำนักงานประปาสาขาสุวรรณภูมิ</t>
  </si>
  <si>
    <t>หจก.เอสเจที.การโยธา</t>
  </si>
  <si>
    <t>งานก่อสร้างวางท่อประปาและงานที่เกี่ยวข้อง งานวางท่อประปาเอกชน โครงการ Brooklyn (บรูคลิน) เฟส 1 ตำบลบ้านระกาศ อำเภอบางบ่อ จังหวัดสมุทรปราการ พื้นที่สำนักงานประปาสาขาสุวรรณภูมิ</t>
  </si>
  <si>
    <t>หจก.ยมนีก่อสร้าง</t>
  </si>
  <si>
    <t>งานก่อสร้างวางท่อประปาและงานที่เกี่ยวข้อง งานวางท่อประปาเอกชน จำนวน 1 งาน 2 เส้นทาง 1.โครงการเดอะวิลเลจ บางนา-วงแหวนฯ 4 เฟส 10.0 ตำบลบางพลีใหญ่ อำเภอบางพลี จังหวัดสมุทรปราการ 2.โครงการบ้านพฤกษา บางนา-ศรีวารี (PK 162) เฟส 2 ตำบลบางโฉลง อำเภอบางพลี จังหวัดสมุทรปราการ พื้นที่สำนักงานประปาสาขาสุวรรณภูมิ</t>
  </si>
  <si>
    <t>บจก.บุญพิศลย์</t>
  </si>
  <si>
    <t>งานก่อสร้างวางท่อประปาและงานที่เกี่ยวข้อง งานวางท่อประปาเอกชน  โครงการโฉนดที่ดิน 5542,5543 ซอยคุ้มเกล้า 36 แขวงลำปลาทิว เขตลาดกระบัง กรุงเทพมหานคร พื้นที่สำนักงานประปาสาขาสุวรรณภูมิ</t>
  </si>
  <si>
    <t>หจก.อานนท์การช่าง</t>
  </si>
  <si>
    <t>ซื้อป้ายไฟพร้อมติดตั้ง</t>
  </si>
  <si>
    <t>บจก.แซนดี้ อินเตอร์เนชั่นแนล เอ็นเตอร์ไพร์ส</t>
  </si>
  <si>
    <t>งานก่อสร้างวางท่อประปาและงานที่เกี่ยวข้อง งานวางท่อประปาเอกชน โครงการเพอร์เฟคพาร์ค บางนา เฟส 6 ตำบลบางเสาธง อำเภอบางเสาธง จังหวัดสมุทรปราการ พื้นที่สำนักงานประปาสาขาสุวรรณภูมิ</t>
  </si>
  <si>
    <t>บจก.เบฟเวอร์</t>
  </si>
  <si>
    <t>งานก่อสร้างวางท่อประปาและงานที่เกี่ยวข้อง งานวางท่อประปาเอกชน จำนวน 1 งาน 2 เส้นทาง 1.โครงการเดอะวิลเลจ บางนา-วงแหวนฯ 4 เฟส 11.0 ตำบลบางพลีใหญ่ อำเภอบางพลี จังหวัดสมุทรปราการ 2.โครงการบ้านพฤกษา บางนา-ศรีวารี (PK 162) เฟส 3 ตำบลบางโฉลง อำเภอบางพลี จังหวัดสมุทรปราการ พื้นที่สำนักงานประปาสาขาสุวรรณภูมิ</t>
  </si>
  <si>
    <t>บจก.เอสดี.วอเตอร์</t>
  </si>
  <si>
    <t>ชุดอินเตอร์คอมสองทาง จำนวน 7 ชุด</t>
  </si>
  <si>
    <t>หจก.แอล.อี.ดี.เอฟโวลูชั่น</t>
  </si>
  <si>
    <t>งานก่อสร้างวางท่อประปาและงานที่เกี่ยวข้อง งานวางท่อประปาเอกชน โครงการพฤกษาวิลล์ 123 บางนา-สุขาภิบาล 2 เฟส 4.0 ตำบลราชาเทวะ อำเภอบางพลี จังหวัดสมุทรปราการ พื้นที่สำนักงานประปาสาขาสุวรรณภูมิ</t>
  </si>
  <si>
    <t>หจก.สายทิพย์ ยูทิลิตี้</t>
  </si>
  <si>
    <t>งานก่อสร้างวางท่อประปาและงานที่เกี่ยวข้อง งานวางท่อประปาเอกชน  โครงการ PLENO TOWN บางนา เฟส 2 ตำบลบางเสาธง อำเภอบางเสาธง  จังหวัดสมุทรปราการ  พื้นที่สำนักงานประปาสาขาสุวรรณภูมิ</t>
  </si>
  <si>
    <t>งานก่อสร้างวางท่อประปาและงานที่เกี่ยวข้อง  งานวางท่อประปาเอกชน  โครงการโฉนดเลขที่ 63576,63577,63578 และ 63579  ตำบลบ้านระกาศ อำเภอบางบ่อ จังหวัดสมุทรปราการ พื้นที่สำนักงานประปาสาขาสุวรรณภูมิ</t>
  </si>
  <si>
    <t>บจก.น่านเหนือ</t>
  </si>
  <si>
    <t xml:space="preserve">งานก่อสร้างวางท่อประปาและงานที่เกี่ยวข้อง งานวางท่อประปาขยายเขตจำหน่ายน้ำ จำนวน 1 งาน 2 เส้นทาง 1.บริเวณซอยสวัสดี   ถนนขุมทอง-ลำต้อยติ่ง  แขวงขุมทอง  เขตลาดกระบัง  กรุงเทพมหานคร  2.บริเวณซอยคุ้มเกล้า 52 (คุ้มพร) ถนนคุ้มเกล้า แขวงลำปลาทิว เขตลาดกระบัง กรุงเทพมหานคร พื้นที่สำนักงานประปาสาขาสุวรรณภูมิ </t>
  </si>
  <si>
    <t>บจก.เจริญพาณิชย์การช่าง</t>
  </si>
  <si>
    <t>ซื้อของที่ระลึกสำหรับลูกค้า Top-tier (ผ้าห่ม)</t>
  </si>
  <si>
    <t>บริษัท ผ้าห่มโบตั๋น จำกัด</t>
  </si>
  <si>
    <t>งานก่อสร้างวางท่อประปาและงานที่เกี่ยวข้อง งานวางท่อประปาขยายเขตบริการให้เต็มพื้นที่ทั่วชุมชนเมือง จำนวน 1 งาน 2 เส้นทาง         1.บริเวณทางเดินเท้า ค.ส.ล.เลียบคลองลำชวดบางฝาด หมู่ที่ 6 ตำบลศีรษะจรเข้ใหญ่  อำเภอบางเสาธง จังหวัดสมุทรปราการ 2.บริเวณจากแยกหัวนาตาจวบถึงบ้านนายสิริ กลิ่นพวง หมู่ที่ 5 ตำบลศีรษะจรเข้ใหญ่  อำเภอบางเสาธง จังหวัดสมุทรปราการ พื้นที่สำนักงานประปาสาขาสุวรรณภูมิ</t>
  </si>
  <si>
    <t>หจก.ณัฐวรรณวอเตอร์ไปป์</t>
  </si>
  <si>
    <t>ซื้อของที่ระลึก แก้วเยติ, ลำโพงบลูทูธ สำหรับกิจกรรมสาขา</t>
  </si>
  <si>
    <t>บจก.พี.ซี.เบสท์ ครีเอท</t>
  </si>
  <si>
    <t>หจก.สวนสนการช่าง</t>
  </si>
  <si>
    <t>เลขที่ สสสภ.(ป)จล.09/2565  
ลงวันที่ 31/8/2565</t>
  </si>
  <si>
    <t>หมายเหตุ รายการที่ 1-23  เป็นราคาที่รวม VAT</t>
  </si>
  <si>
    <t>วันที่ 2 กันยายน 2565</t>
  </si>
  <si>
    <t>งานก่อสร้างวางท่อประปาและงานที่เกี่ยวข้อง งานวางท่อประปาปรับปรุงร่วม เขตลาดกระบัง จำนวน 1 งาน 4 เส้นทาง พื้นที่สำนักงานประปาสาขาสุวรรณภูมิ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</si>
</sst>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3" x14ac:knownFonts="1">
    <font>
      <sz val="10"/>
      <name val="Arial"/>
      <family val="2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8"/>
      <name val="TH SarabunPSK"/>
      <family val="2"/>
    </font>
    <font>
      <sz val="11"/>
      <color indexed="8"/>
      <name val="Tahoma"/>
      <family val="2"/>
      <charset val="222"/>
    </font>
    <font>
      <b/>
      <sz val="28"/>
      <name val="TH SarabunPSK"/>
      <family val="2"/>
    </font>
    <font>
      <sz val="28"/>
      <name val="TH SarabunPSK"/>
      <family val="2"/>
    </font>
    <font>
      <b/>
      <u/>
      <sz val="28"/>
      <name val="TH SarabunPSK"/>
      <family val="2"/>
    </font>
    <font>
      <sz val="28"/>
      <color theme="1"/>
      <name val="TH SarabunPSK"/>
      <family val="2"/>
    </font>
    <font>
      <b/>
      <i/>
      <u/>
      <sz val="28"/>
      <name val="TH SarabunPSK"/>
      <family val="2"/>
    </font>
    <font>
      <sz val="26"/>
      <color theme="1"/>
      <name val="TH SarabunPSK"/>
      <family val="2"/>
    </font>
    <font>
      <sz val="2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" borderId="1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43" fontId="4" fillId="0" borderId="0" xfId="1" applyNumberFormat="1" applyFont="1" applyFill="1"/>
    <xf numFmtId="0" fontId="4" fillId="0" borderId="0" xfId="0" applyNumberFormat="1" applyFont="1" applyFill="1" applyAlignment="1">
      <alignment horizontal="left" vertical="center"/>
    </xf>
    <xf numFmtId="187" fontId="4" fillId="0" borderId="0" xfId="1" applyNumberFormat="1" applyFont="1" applyFill="1"/>
    <xf numFmtId="187" fontId="4" fillId="0" borderId="0" xfId="1" applyNumberFormat="1" applyFont="1" applyFill="1" applyAlignment="1">
      <alignment horizontal="right"/>
    </xf>
    <xf numFmtId="0" fontId="4" fillId="0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7" fillId="0" borderId="0" xfId="0" applyFont="1" applyFill="1"/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 wrapText="1"/>
    </xf>
    <xf numFmtId="43" fontId="7" fillId="0" borderId="3" xfId="1" applyNumberFormat="1" applyFont="1" applyFill="1" applyBorder="1" applyAlignment="1">
      <alignment vertical="center"/>
    </xf>
    <xf numFmtId="0" fontId="9" fillId="0" borderId="3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NumberFormat="1" applyFont="1" applyFill="1" applyBorder="1" applyAlignment="1">
      <alignment vertical="center"/>
    </xf>
    <xf numFmtId="187" fontId="7" fillId="0" borderId="0" xfId="1" applyNumberFormat="1" applyFont="1" applyFill="1"/>
    <xf numFmtId="43" fontId="7" fillId="0" borderId="0" xfId="0" applyNumberFormat="1" applyFont="1" applyFill="1"/>
    <xf numFmtId="4" fontId="10" fillId="0" borderId="0" xfId="1" applyNumberFormat="1" applyFont="1" applyFill="1" applyBorder="1" applyAlignment="1">
      <alignment vertical="center"/>
    </xf>
    <xf numFmtId="0" fontId="7" fillId="0" borderId="0" xfId="0" applyNumberFormat="1" applyFont="1" applyFill="1" applyAlignment="1">
      <alignment horizontal="left" vertical="center"/>
    </xf>
    <xf numFmtId="0" fontId="7" fillId="0" borderId="0" xfId="0" applyFont="1" applyFill="1" applyBorder="1"/>
    <xf numFmtId="187" fontId="7" fillId="0" borderId="0" xfId="1" applyNumberFormat="1" applyFont="1" applyFill="1" applyAlignment="1">
      <alignment horizontal="right"/>
    </xf>
    <xf numFmtId="43" fontId="7" fillId="0" borderId="0" xfId="1" applyNumberFormat="1" applyFont="1" applyFill="1"/>
    <xf numFmtId="0" fontId="11" fillId="0" borderId="3" xfId="31" applyNumberFormat="1" applyFont="1" applyFill="1" applyBorder="1" applyAlignment="1">
      <alignment horizontal="left" vertical="center" wrapText="1"/>
    </xf>
    <xf numFmtId="0" fontId="12" fillId="0" borderId="0" xfId="0" applyFont="1" applyFill="1"/>
    <xf numFmtId="0" fontId="12" fillId="0" borderId="0" xfId="0" applyFont="1"/>
    <xf numFmtId="0" fontId="12" fillId="0" borderId="0" xfId="0" applyFont="1" applyFill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Fill="1" applyAlignment="1">
      <alignment vertical="top"/>
    </xf>
    <xf numFmtId="0" fontId="12" fillId="0" borderId="0" xfId="0" applyFont="1" applyFill="1" applyAlignment="1">
      <alignment horizontal="center"/>
    </xf>
    <xf numFmtId="187" fontId="12" fillId="0" borderId="0" xfId="1" applyNumberFormat="1" applyFont="1" applyFill="1"/>
    <xf numFmtId="0" fontId="12" fillId="0" borderId="0" xfId="0" applyNumberFormat="1" applyFont="1" applyFill="1" applyAlignment="1">
      <alignment horizontal="left" vertical="center"/>
    </xf>
    <xf numFmtId="187" fontId="12" fillId="0" borderId="0" xfId="1" applyNumberFormat="1" applyFont="1" applyFill="1" applyAlignment="1">
      <alignment horizontal="right"/>
    </xf>
    <xf numFmtId="43" fontId="12" fillId="0" borderId="0" xfId="1" applyNumberFormat="1" applyFont="1" applyFill="1"/>
    <xf numFmtId="4" fontId="7" fillId="0" borderId="3" xfId="1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9" fillId="0" borderId="0" xfId="31" applyNumberFormat="1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top" wrapText="1"/>
    </xf>
    <xf numFmtId="187" fontId="7" fillId="0" borderId="5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4" fontId="7" fillId="0" borderId="3" xfId="0" applyNumberFormat="1" applyFont="1" applyFill="1" applyBorder="1" applyAlignment="1">
      <alignment horizontal="center" vertical="center" wrapText="1"/>
    </xf>
    <xf numFmtId="43" fontId="7" fillId="0" borderId="3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187" fontId="7" fillId="0" borderId="4" xfId="0" applyNumberFormat="1" applyFont="1" applyFill="1" applyBorder="1" applyAlignment="1">
      <alignment horizontal="center" vertical="center" wrapText="1"/>
    </xf>
    <xf numFmtId="187" fontId="7" fillId="0" borderId="5" xfId="0" applyNumberFormat="1" applyFont="1" applyFill="1" applyBorder="1" applyAlignment="1">
      <alignment horizontal="center" vertical="center" wrapText="1"/>
    </xf>
  </cellXfs>
  <cellStyles count="33">
    <cellStyle name="Comma" xfId="1" builtinId="3"/>
    <cellStyle name="Excel Built-in Normal" xfId="2" xr:uid="{00000000-0005-0000-0000-000001000000}"/>
    <cellStyle name="Excel Built-in Normal 2" xfId="3" xr:uid="{00000000-0005-0000-0000-000002000000}"/>
    <cellStyle name="Normal" xfId="0" builtinId="0"/>
    <cellStyle name="Normal 10" xfId="4" xr:uid="{00000000-0005-0000-0000-000004000000}"/>
    <cellStyle name="Normal 11" xfId="5" xr:uid="{00000000-0005-0000-0000-000005000000}"/>
    <cellStyle name="Normal 12" xfId="6" xr:uid="{00000000-0005-0000-0000-000006000000}"/>
    <cellStyle name="Normal 12 2" xfId="7" xr:uid="{00000000-0005-0000-0000-000007000000}"/>
    <cellStyle name="Normal 13" xfId="8" xr:uid="{00000000-0005-0000-0000-000008000000}"/>
    <cellStyle name="Normal 13 2" xfId="9" xr:uid="{00000000-0005-0000-0000-000009000000}"/>
    <cellStyle name="Normal 14" xfId="10" xr:uid="{00000000-0005-0000-0000-00000A000000}"/>
    <cellStyle name="Normal 14 2" xfId="11" xr:uid="{00000000-0005-0000-0000-00000B000000}"/>
    <cellStyle name="Normal 15" xfId="12" xr:uid="{00000000-0005-0000-0000-00000C000000}"/>
    <cellStyle name="Normal 15 2" xfId="13" xr:uid="{00000000-0005-0000-0000-00000D000000}"/>
    <cellStyle name="Normal 16" xfId="14" xr:uid="{00000000-0005-0000-0000-00000E000000}"/>
    <cellStyle name="Normal 16 2" xfId="15" xr:uid="{00000000-0005-0000-0000-00000F000000}"/>
    <cellStyle name="Normal 16 3" xfId="31" xr:uid="{00000000-0005-0000-0000-000010000000}"/>
    <cellStyle name="Normal 2" xfId="16" xr:uid="{00000000-0005-0000-0000-000011000000}"/>
    <cellStyle name="Normal 2 2" xfId="17" xr:uid="{00000000-0005-0000-0000-000012000000}"/>
    <cellStyle name="Normal 2 3" xfId="18" xr:uid="{00000000-0005-0000-0000-000013000000}"/>
    <cellStyle name="Normal 2 4" xfId="19" xr:uid="{00000000-0005-0000-0000-000014000000}"/>
    <cellStyle name="Normal 2 5" xfId="20" xr:uid="{00000000-0005-0000-0000-000015000000}"/>
    <cellStyle name="Normal 2 6" xfId="21" xr:uid="{00000000-0005-0000-0000-000016000000}"/>
    <cellStyle name="Normal 2 7" xfId="22" xr:uid="{00000000-0005-0000-0000-000017000000}"/>
    <cellStyle name="Normal 3" xfId="23" xr:uid="{00000000-0005-0000-0000-000018000000}"/>
    <cellStyle name="Normal 4" xfId="24" xr:uid="{00000000-0005-0000-0000-000019000000}"/>
    <cellStyle name="Normal 5" xfId="25" xr:uid="{00000000-0005-0000-0000-00001A000000}"/>
    <cellStyle name="Normal 6" xfId="26" xr:uid="{00000000-0005-0000-0000-00001B000000}"/>
    <cellStyle name="Normal 7" xfId="27" xr:uid="{00000000-0005-0000-0000-00001C000000}"/>
    <cellStyle name="Normal 8" xfId="28" xr:uid="{00000000-0005-0000-0000-00001D000000}"/>
    <cellStyle name="Normal 9" xfId="29" xr:uid="{00000000-0005-0000-0000-00001E000000}"/>
    <cellStyle name="Note 2" xfId="30" xr:uid="{00000000-0005-0000-0000-00001F000000}"/>
    <cellStyle name="เครื่องหมายจุลภาค 2" xfId="32" xr:uid="{00000000-0005-0000-0000-00002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view="pageBreakPreview" topLeftCell="F1" zoomScaleSheetLayoutView="100" workbookViewId="0">
      <selection activeCell="G32" sqref="G32"/>
    </sheetView>
  </sheetViews>
  <sheetFormatPr defaultColWidth="9.140625" defaultRowHeight="30.75" x14ac:dyDescent="0.45"/>
  <cols>
    <col min="1" max="1" width="9.5703125" style="34" customWidth="1"/>
    <col min="2" max="2" width="87" style="29" customWidth="1"/>
    <col min="3" max="3" width="30.7109375" style="29" customWidth="1"/>
    <col min="4" max="4" width="28" style="38" customWidth="1"/>
    <col min="5" max="5" width="26.140625" style="34" customWidth="1"/>
    <col min="6" max="6" width="44.85546875" style="29" customWidth="1"/>
    <col min="7" max="7" width="25.85546875" style="35" customWidth="1"/>
    <col min="8" max="8" width="45.7109375" style="29" customWidth="1"/>
    <col min="9" max="9" width="25.7109375" style="29" customWidth="1"/>
    <col min="10" max="10" width="27.85546875" style="37" customWidth="1"/>
    <col min="11" max="11" width="24.42578125" style="29" customWidth="1"/>
    <col min="12" max="12" width="36" style="36" customWidth="1"/>
    <col min="13" max="15" width="9.140625" style="29"/>
    <col min="16" max="16384" width="9.140625" style="30"/>
  </cols>
  <sheetData>
    <row r="1" spans="1:15" ht="36" x14ac:dyDescent="0.55000000000000004">
      <c r="A1" s="55" t="s">
        <v>31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">
        <v>104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32" customFormat="1" ht="35.25" customHeight="1" x14ac:dyDescent="0.2">
      <c r="A5" s="58" t="s">
        <v>1</v>
      </c>
      <c r="B5" s="58" t="s">
        <v>5</v>
      </c>
      <c r="C5" s="59" t="s">
        <v>23</v>
      </c>
      <c r="D5" s="60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31"/>
      <c r="N5" s="31"/>
      <c r="O5" s="31"/>
    </row>
    <row r="6" spans="1:15" s="32" customFormat="1" ht="30.75" customHeight="1" x14ac:dyDescent="0.2">
      <c r="A6" s="58"/>
      <c r="B6" s="58"/>
      <c r="C6" s="59"/>
      <c r="D6" s="60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31"/>
      <c r="N6" s="31"/>
      <c r="O6" s="31"/>
    </row>
    <row r="7" spans="1:15" s="32" customFormat="1" ht="105" customHeight="1" x14ac:dyDescent="0.2">
      <c r="A7" s="58"/>
      <c r="B7" s="58"/>
      <c r="C7" s="59"/>
      <c r="D7" s="60"/>
      <c r="E7" s="58"/>
      <c r="F7" s="61"/>
      <c r="G7" s="63"/>
      <c r="H7" s="52"/>
      <c r="I7" s="54"/>
      <c r="J7" s="54"/>
      <c r="K7" s="58"/>
      <c r="L7" s="58"/>
      <c r="M7" s="31"/>
      <c r="N7" s="31"/>
      <c r="O7" s="31"/>
    </row>
    <row r="8" spans="1:15" s="33" customFormat="1" ht="201.75" customHeight="1" x14ac:dyDescent="0.2">
      <c r="A8" s="13">
        <v>1</v>
      </c>
      <c r="B8" s="14" t="s">
        <v>32</v>
      </c>
      <c r="C8" s="15">
        <v>339120.56</v>
      </c>
      <c r="D8" s="15">
        <v>362859</v>
      </c>
      <c r="E8" s="13" t="s">
        <v>12</v>
      </c>
      <c r="F8" s="41" t="s">
        <v>30</v>
      </c>
      <c r="G8" s="15">
        <v>351517</v>
      </c>
      <c r="H8" s="47" t="str">
        <f>F8</f>
        <v>หจก.สุวัฒนา คอนสตรัคชั่น</v>
      </c>
      <c r="I8" s="15">
        <f>(J8*100)/107</f>
        <v>328520.56074766355</v>
      </c>
      <c r="J8" s="15">
        <f>G8</f>
        <v>351517</v>
      </c>
      <c r="K8" s="13" t="s">
        <v>10</v>
      </c>
      <c r="L8" s="28" t="s">
        <v>33</v>
      </c>
    </row>
    <row r="9" spans="1:15" s="33" customFormat="1" ht="234.75" customHeight="1" x14ac:dyDescent="0.2">
      <c r="A9" s="13">
        <v>2</v>
      </c>
      <c r="B9" s="14" t="s">
        <v>34</v>
      </c>
      <c r="C9" s="15">
        <v>400000</v>
      </c>
      <c r="D9" s="15">
        <v>427997.86</v>
      </c>
      <c r="E9" s="13" t="s">
        <v>12</v>
      </c>
      <c r="F9" s="42" t="s">
        <v>35</v>
      </c>
      <c r="G9" s="15">
        <v>414308.28</v>
      </c>
      <c r="H9" s="47" t="str">
        <f>F9</f>
        <v>หจก.เค.ที.เมนเดอร์</v>
      </c>
      <c r="I9" s="15">
        <f t="shared" ref="I9:I18" si="0">(J9*100)/107</f>
        <v>387204</v>
      </c>
      <c r="J9" s="15">
        <f t="shared" ref="J9:J12" si="1">G9</f>
        <v>414308.28</v>
      </c>
      <c r="K9" s="13" t="s">
        <v>10</v>
      </c>
      <c r="L9" s="28" t="s">
        <v>36</v>
      </c>
    </row>
    <row r="10" spans="1:15" s="33" customFormat="1" ht="222.75" customHeight="1" x14ac:dyDescent="0.2">
      <c r="A10" s="13">
        <v>3</v>
      </c>
      <c r="B10" s="14" t="s">
        <v>37</v>
      </c>
      <c r="C10" s="15">
        <v>50000</v>
      </c>
      <c r="D10" s="15">
        <v>53500</v>
      </c>
      <c r="E10" s="13" t="s">
        <v>12</v>
      </c>
      <c r="F10" s="48" t="s">
        <v>35</v>
      </c>
      <c r="G10" s="15">
        <v>52378.64</v>
      </c>
      <c r="H10" s="13" t="str">
        <f t="shared" ref="H10:H30" si="2">F10</f>
        <v>หจก.เค.ที.เมนเดอร์</v>
      </c>
      <c r="I10" s="15">
        <f t="shared" si="0"/>
        <v>48952</v>
      </c>
      <c r="J10" s="15">
        <f t="shared" si="1"/>
        <v>52378.64</v>
      </c>
      <c r="K10" s="13" t="s">
        <v>10</v>
      </c>
      <c r="L10" s="28" t="s">
        <v>38</v>
      </c>
    </row>
    <row r="11" spans="1:15" s="33" customFormat="1" ht="159" customHeight="1" x14ac:dyDescent="0.2">
      <c r="A11" s="13">
        <v>4</v>
      </c>
      <c r="B11" s="14" t="s">
        <v>39</v>
      </c>
      <c r="C11" s="15">
        <v>287599.07</v>
      </c>
      <c r="D11" s="15">
        <v>362859</v>
      </c>
      <c r="E11" s="13" t="s">
        <v>12</v>
      </c>
      <c r="F11" s="42" t="s">
        <v>40</v>
      </c>
      <c r="G11" s="15">
        <v>297807</v>
      </c>
      <c r="H11" s="13" t="str">
        <f t="shared" si="2"/>
        <v>บจก.เอสดี.วอเตอร์ จำ</v>
      </c>
      <c r="I11" s="15">
        <f>(J11*100)/107</f>
        <v>278324.29906542058</v>
      </c>
      <c r="J11" s="15">
        <f t="shared" si="1"/>
        <v>297807</v>
      </c>
      <c r="K11" s="13" t="s">
        <v>10</v>
      </c>
      <c r="L11" s="28" t="s">
        <v>41</v>
      </c>
    </row>
    <row r="12" spans="1:15" s="33" customFormat="1" ht="243" customHeight="1" x14ac:dyDescent="0.2">
      <c r="A12" s="13">
        <v>5</v>
      </c>
      <c r="B12" s="14" t="s">
        <v>44</v>
      </c>
      <c r="C12" s="15">
        <v>194721.5</v>
      </c>
      <c r="D12" s="15">
        <v>208352</v>
      </c>
      <c r="E12" s="13" t="s">
        <v>12</v>
      </c>
      <c r="F12" s="46" t="s">
        <v>42</v>
      </c>
      <c r="G12" s="15">
        <v>201778</v>
      </c>
      <c r="H12" s="13" t="str">
        <f t="shared" si="2"/>
        <v>หจก. เพชรธนพัทธ์ วิศวกรรม</v>
      </c>
      <c r="I12" s="15">
        <f t="shared" si="0"/>
        <v>188577.57009345794</v>
      </c>
      <c r="J12" s="15">
        <f t="shared" si="1"/>
        <v>201778</v>
      </c>
      <c r="K12" s="13" t="s">
        <v>10</v>
      </c>
      <c r="L12" s="28" t="s">
        <v>43</v>
      </c>
    </row>
    <row r="13" spans="1:15" s="33" customFormat="1" ht="258.75" customHeight="1" x14ac:dyDescent="0.2">
      <c r="A13" s="13">
        <v>6</v>
      </c>
      <c r="B13" s="14" t="s">
        <v>45</v>
      </c>
      <c r="C13" s="15">
        <v>83822.429999999993</v>
      </c>
      <c r="D13" s="15">
        <v>89690</v>
      </c>
      <c r="E13" s="13" t="s">
        <v>12</v>
      </c>
      <c r="F13" s="47" t="s">
        <v>46</v>
      </c>
      <c r="G13" s="15">
        <v>86801</v>
      </c>
      <c r="H13" s="13" t="str">
        <f t="shared" si="2"/>
        <v>บริษัท เอสดี.วอเตอร์ จำกัด</v>
      </c>
      <c r="I13" s="15">
        <f t="shared" si="0"/>
        <v>81122.429906542049</v>
      </c>
      <c r="J13" s="15">
        <f t="shared" ref="J13:J18" si="3">G13</f>
        <v>86801</v>
      </c>
      <c r="K13" s="13" t="s">
        <v>10</v>
      </c>
      <c r="L13" s="28" t="s">
        <v>47</v>
      </c>
    </row>
    <row r="14" spans="1:15" s="33" customFormat="1" ht="210" customHeight="1" x14ac:dyDescent="0.2">
      <c r="A14" s="13">
        <v>7</v>
      </c>
      <c r="B14" s="14" t="s">
        <v>48</v>
      </c>
      <c r="C14" s="15">
        <v>243919.63</v>
      </c>
      <c r="D14" s="15">
        <v>260994</v>
      </c>
      <c r="E14" s="13" t="s">
        <v>12</v>
      </c>
      <c r="F14" s="46" t="s">
        <v>50</v>
      </c>
      <c r="G14" s="15">
        <v>253046</v>
      </c>
      <c r="H14" s="48" t="str">
        <f t="shared" si="2"/>
        <v>ห้างหุ้นส่วนจำกัด ชลณัฏฐ์ การช่าง</v>
      </c>
      <c r="I14" s="15">
        <f t="shared" si="0"/>
        <v>236491.58878504674</v>
      </c>
      <c r="J14" s="15">
        <f t="shared" si="3"/>
        <v>253046</v>
      </c>
      <c r="K14" s="13" t="s">
        <v>10</v>
      </c>
      <c r="L14" s="28" t="s">
        <v>49</v>
      </c>
    </row>
    <row r="15" spans="1:15" s="33" customFormat="1" ht="231" customHeight="1" x14ac:dyDescent="0.2">
      <c r="A15" s="13">
        <v>8</v>
      </c>
      <c r="B15" s="14" t="s">
        <v>70</v>
      </c>
      <c r="C15" s="15">
        <v>267206.53999999998</v>
      </c>
      <c r="D15" s="15">
        <v>285911</v>
      </c>
      <c r="E15" s="13" t="s">
        <v>12</v>
      </c>
      <c r="F15" s="47" t="s">
        <v>71</v>
      </c>
      <c r="G15" s="15">
        <v>276662</v>
      </c>
      <c r="H15" s="13" t="str">
        <f t="shared" si="2"/>
        <v xml:space="preserve">บจก.พงษดา </v>
      </c>
      <c r="I15" s="15">
        <f t="shared" si="0"/>
        <v>258562.6168224299</v>
      </c>
      <c r="J15" s="15">
        <f t="shared" si="3"/>
        <v>276662</v>
      </c>
      <c r="K15" s="13" t="s">
        <v>10</v>
      </c>
      <c r="L15" s="28" t="s">
        <v>54</v>
      </c>
    </row>
    <row r="16" spans="1:15" s="33" customFormat="1" ht="319.5" customHeight="1" x14ac:dyDescent="0.2">
      <c r="A16" s="13">
        <v>9</v>
      </c>
      <c r="B16" s="14" t="s">
        <v>72</v>
      </c>
      <c r="C16" s="15">
        <v>214738.32</v>
      </c>
      <c r="D16" s="15">
        <v>229770</v>
      </c>
      <c r="E16" s="13" t="s">
        <v>12</v>
      </c>
      <c r="F16" s="47" t="s">
        <v>73</v>
      </c>
      <c r="G16" s="15">
        <v>222392</v>
      </c>
      <c r="H16" s="13" t="str">
        <f t="shared" si="2"/>
        <v>หจก.เอสเจที.การโยธา</v>
      </c>
      <c r="I16" s="15">
        <f t="shared" si="0"/>
        <v>207842.99065420561</v>
      </c>
      <c r="J16" s="15">
        <f t="shared" si="3"/>
        <v>222392</v>
      </c>
      <c r="K16" s="13" t="s">
        <v>10</v>
      </c>
      <c r="L16" s="28" t="s">
        <v>55</v>
      </c>
    </row>
    <row r="17" spans="1:12" s="33" customFormat="1" ht="198.75" customHeight="1" x14ac:dyDescent="0.2">
      <c r="A17" s="13">
        <v>10</v>
      </c>
      <c r="B17" s="14" t="s">
        <v>74</v>
      </c>
      <c r="C17" s="15">
        <v>417190.65</v>
      </c>
      <c r="D17" s="15">
        <v>446394</v>
      </c>
      <c r="E17" s="13" t="s">
        <v>12</v>
      </c>
      <c r="F17" s="47" t="s">
        <v>75</v>
      </c>
      <c r="G17" s="15">
        <v>432136</v>
      </c>
      <c r="H17" s="13" t="str">
        <f t="shared" si="2"/>
        <v>หจก.ยมนีก่อสร้าง</v>
      </c>
      <c r="I17" s="15">
        <f t="shared" si="0"/>
        <v>403865.42056074768</v>
      </c>
      <c r="J17" s="15">
        <f t="shared" si="3"/>
        <v>432136</v>
      </c>
      <c r="K17" s="13" t="s">
        <v>10</v>
      </c>
      <c r="L17" s="28" t="s">
        <v>56</v>
      </c>
    </row>
    <row r="18" spans="1:12" s="33" customFormat="1" ht="258.75" customHeight="1" x14ac:dyDescent="0.2">
      <c r="A18" s="13">
        <v>11</v>
      </c>
      <c r="B18" s="14" t="s">
        <v>76</v>
      </c>
      <c r="C18" s="15">
        <v>141967.29</v>
      </c>
      <c r="D18" s="15">
        <v>151905</v>
      </c>
      <c r="E18" s="13" t="s">
        <v>12</v>
      </c>
      <c r="F18" s="47" t="s">
        <v>77</v>
      </c>
      <c r="G18" s="15">
        <v>146972</v>
      </c>
      <c r="H18" s="13" t="str">
        <f t="shared" si="2"/>
        <v>บจก.บุญพิศลย์</v>
      </c>
      <c r="I18" s="15">
        <f t="shared" si="0"/>
        <v>137357.00934579439</v>
      </c>
      <c r="J18" s="15">
        <f t="shared" si="3"/>
        <v>146972</v>
      </c>
      <c r="K18" s="13" t="s">
        <v>10</v>
      </c>
      <c r="L18" s="28" t="s">
        <v>57</v>
      </c>
    </row>
    <row r="19" spans="1:12" s="33" customFormat="1" ht="198.75" customHeight="1" x14ac:dyDescent="0.2">
      <c r="A19" s="13">
        <v>12</v>
      </c>
      <c r="B19" s="14" t="s">
        <v>78</v>
      </c>
      <c r="C19" s="15">
        <v>210018.69</v>
      </c>
      <c r="D19" s="15">
        <v>224720</v>
      </c>
      <c r="E19" s="13" t="s">
        <v>12</v>
      </c>
      <c r="F19" s="48" t="s">
        <v>79</v>
      </c>
      <c r="G19" s="15">
        <v>217542</v>
      </c>
      <c r="H19" s="13" t="str">
        <f t="shared" si="2"/>
        <v>หจก.อานนท์การช่าง</v>
      </c>
      <c r="I19" s="15">
        <f t="shared" ref="I19:I30" si="4">(J19*100)/107</f>
        <v>203310.28037383177</v>
      </c>
      <c r="J19" s="15">
        <f t="shared" ref="J19:J30" si="5">G19</f>
        <v>217542</v>
      </c>
      <c r="K19" s="13" t="s">
        <v>10</v>
      </c>
      <c r="L19" s="28" t="s">
        <v>58</v>
      </c>
    </row>
    <row r="20" spans="1:12" s="33" customFormat="1" ht="198.75" customHeight="1" x14ac:dyDescent="0.2">
      <c r="A20" s="13">
        <v>13</v>
      </c>
      <c r="B20" s="14" t="s">
        <v>80</v>
      </c>
      <c r="C20" s="15">
        <v>51000</v>
      </c>
      <c r="D20" s="15">
        <v>54570</v>
      </c>
      <c r="E20" s="13" t="s">
        <v>12</v>
      </c>
      <c r="F20" s="49" t="s">
        <v>81</v>
      </c>
      <c r="G20" s="15">
        <v>54570</v>
      </c>
      <c r="H20" s="49" t="str">
        <f>F20</f>
        <v>บจก.แซนดี้ อินเตอร์เนชั่นแนล เอ็นเตอร์ไพร์ส</v>
      </c>
      <c r="I20" s="15">
        <f t="shared" si="4"/>
        <v>51000</v>
      </c>
      <c r="J20" s="15">
        <f t="shared" si="5"/>
        <v>54570</v>
      </c>
      <c r="K20" s="13" t="s">
        <v>10</v>
      </c>
      <c r="L20" s="28" t="s">
        <v>59</v>
      </c>
    </row>
    <row r="21" spans="1:12" s="33" customFormat="1" ht="198.75" customHeight="1" x14ac:dyDescent="0.2">
      <c r="A21" s="13">
        <v>14</v>
      </c>
      <c r="B21" s="14" t="s">
        <v>82</v>
      </c>
      <c r="C21" s="15">
        <v>103302.8</v>
      </c>
      <c r="D21" s="15">
        <v>110534</v>
      </c>
      <c r="E21" s="13" t="s">
        <v>12</v>
      </c>
      <c r="F21" s="48" t="s">
        <v>83</v>
      </c>
      <c r="G21" s="15">
        <v>106959</v>
      </c>
      <c r="H21" s="13" t="str">
        <f t="shared" si="2"/>
        <v>บจก.เบฟเวอร์</v>
      </c>
      <c r="I21" s="15">
        <f t="shared" si="4"/>
        <v>99961.682242990661</v>
      </c>
      <c r="J21" s="15">
        <f t="shared" si="5"/>
        <v>106959</v>
      </c>
      <c r="K21" s="13" t="s">
        <v>10</v>
      </c>
      <c r="L21" s="28" t="s">
        <v>60</v>
      </c>
    </row>
    <row r="22" spans="1:12" s="33" customFormat="1" ht="257.25" customHeight="1" x14ac:dyDescent="0.2">
      <c r="A22" s="13">
        <v>15</v>
      </c>
      <c r="B22" s="14" t="s">
        <v>84</v>
      </c>
      <c r="C22" s="15">
        <v>137482.23999999999</v>
      </c>
      <c r="D22" s="15">
        <v>147106</v>
      </c>
      <c r="E22" s="13" t="s">
        <v>12</v>
      </c>
      <c r="F22" s="48" t="s">
        <v>85</v>
      </c>
      <c r="G22" s="15">
        <v>142368</v>
      </c>
      <c r="H22" s="13" t="str">
        <f t="shared" si="2"/>
        <v>บจก.เอสดี.วอเตอร์</v>
      </c>
      <c r="I22" s="15">
        <f t="shared" si="4"/>
        <v>133054.20560747664</v>
      </c>
      <c r="J22" s="15">
        <f t="shared" si="5"/>
        <v>142368</v>
      </c>
      <c r="K22" s="13" t="s">
        <v>10</v>
      </c>
      <c r="L22" s="28" t="s">
        <v>61</v>
      </c>
    </row>
    <row r="23" spans="1:12" s="33" customFormat="1" ht="198.75" customHeight="1" x14ac:dyDescent="0.2">
      <c r="A23" s="13">
        <v>16</v>
      </c>
      <c r="B23" s="14" t="s">
        <v>86</v>
      </c>
      <c r="C23" s="15">
        <v>20300</v>
      </c>
      <c r="D23" s="15">
        <v>21721</v>
      </c>
      <c r="E23" s="13" t="s">
        <v>12</v>
      </c>
      <c r="F23" s="48" t="s">
        <v>87</v>
      </c>
      <c r="G23" s="15">
        <v>21721</v>
      </c>
      <c r="H23" s="13" t="str">
        <f t="shared" si="2"/>
        <v>หจก.แอล.อี.ดี.เอฟโวลูชั่น</v>
      </c>
      <c r="I23" s="15">
        <f t="shared" si="4"/>
        <v>20300</v>
      </c>
      <c r="J23" s="15">
        <f t="shared" si="5"/>
        <v>21721</v>
      </c>
      <c r="K23" s="13" t="s">
        <v>10</v>
      </c>
      <c r="L23" s="28" t="s">
        <v>62</v>
      </c>
    </row>
    <row r="24" spans="1:12" s="33" customFormat="1" ht="198.75" customHeight="1" x14ac:dyDescent="0.2">
      <c r="A24" s="13">
        <v>17</v>
      </c>
      <c r="B24" s="14" t="s">
        <v>88</v>
      </c>
      <c r="C24" s="15">
        <v>150300</v>
      </c>
      <c r="D24" s="15">
        <v>160821</v>
      </c>
      <c r="E24" s="13" t="s">
        <v>12</v>
      </c>
      <c r="F24" s="48" t="s">
        <v>89</v>
      </c>
      <c r="G24" s="15">
        <v>155629</v>
      </c>
      <c r="H24" s="13" t="str">
        <f t="shared" si="2"/>
        <v>หจก.สายทิพย์ ยูทิลิตี้</v>
      </c>
      <c r="I24" s="15">
        <f t="shared" si="4"/>
        <v>145447.66355140187</v>
      </c>
      <c r="J24" s="15">
        <f t="shared" si="5"/>
        <v>155629</v>
      </c>
      <c r="K24" s="13" t="s">
        <v>10</v>
      </c>
      <c r="L24" s="28" t="s">
        <v>63</v>
      </c>
    </row>
    <row r="25" spans="1:12" s="33" customFormat="1" ht="198.75" customHeight="1" x14ac:dyDescent="0.2">
      <c r="A25" s="13">
        <v>18</v>
      </c>
      <c r="B25" s="14" t="s">
        <v>90</v>
      </c>
      <c r="C25" s="15">
        <v>418052.34</v>
      </c>
      <c r="D25" s="15">
        <v>447316</v>
      </c>
      <c r="E25" s="13" t="s">
        <v>12</v>
      </c>
      <c r="F25" s="48" t="s">
        <v>30</v>
      </c>
      <c r="G25" s="15">
        <v>434120</v>
      </c>
      <c r="H25" s="13" t="str">
        <f t="shared" si="2"/>
        <v>หจก.สุวัฒนา คอนสตรัคชั่น</v>
      </c>
      <c r="I25" s="15">
        <f t="shared" si="4"/>
        <v>405719.62616822432</v>
      </c>
      <c r="J25" s="15">
        <f t="shared" si="5"/>
        <v>434120</v>
      </c>
      <c r="K25" s="13" t="s">
        <v>10</v>
      </c>
      <c r="L25" s="28" t="s">
        <v>64</v>
      </c>
    </row>
    <row r="26" spans="1:12" s="33" customFormat="1" ht="198.75" customHeight="1" x14ac:dyDescent="0.2">
      <c r="A26" s="13">
        <v>19</v>
      </c>
      <c r="B26" s="14" t="s">
        <v>91</v>
      </c>
      <c r="C26" s="15">
        <v>166559.81</v>
      </c>
      <c r="D26" s="15">
        <v>178219</v>
      </c>
      <c r="E26" s="13" t="s">
        <v>12</v>
      </c>
      <c r="F26" s="48" t="s">
        <v>92</v>
      </c>
      <c r="G26" s="15">
        <v>172599</v>
      </c>
      <c r="H26" s="13" t="str">
        <f t="shared" si="2"/>
        <v>บจก.น่านเหนือ</v>
      </c>
      <c r="I26" s="15">
        <f t="shared" si="4"/>
        <v>161307.47663551403</v>
      </c>
      <c r="J26" s="15">
        <f t="shared" si="5"/>
        <v>172599</v>
      </c>
      <c r="K26" s="13" t="s">
        <v>10</v>
      </c>
      <c r="L26" s="28" t="s">
        <v>65</v>
      </c>
    </row>
    <row r="27" spans="1:12" s="33" customFormat="1" ht="242.25" customHeight="1" x14ac:dyDescent="0.2">
      <c r="A27" s="13">
        <v>20</v>
      </c>
      <c r="B27" s="14" t="s">
        <v>93</v>
      </c>
      <c r="C27" s="15">
        <v>378920.56</v>
      </c>
      <c r="D27" s="15">
        <v>405445</v>
      </c>
      <c r="E27" s="13" t="s">
        <v>12</v>
      </c>
      <c r="F27" s="48" t="s">
        <v>94</v>
      </c>
      <c r="G27" s="15">
        <v>392805</v>
      </c>
      <c r="H27" s="13" t="str">
        <f t="shared" si="2"/>
        <v>บจก.เจริญพาณิชย์การช่าง</v>
      </c>
      <c r="I27" s="15">
        <f t="shared" si="4"/>
        <v>367107.476635514</v>
      </c>
      <c r="J27" s="15">
        <f t="shared" si="5"/>
        <v>392805</v>
      </c>
      <c r="K27" s="13" t="s">
        <v>10</v>
      </c>
      <c r="L27" s="28" t="s">
        <v>66</v>
      </c>
    </row>
    <row r="28" spans="1:12" s="33" customFormat="1" ht="198.75" customHeight="1" x14ac:dyDescent="0.2">
      <c r="A28" s="13">
        <v>21</v>
      </c>
      <c r="B28" s="14" t="s">
        <v>95</v>
      </c>
      <c r="C28" s="15">
        <v>40000</v>
      </c>
      <c r="D28" s="15">
        <v>42800</v>
      </c>
      <c r="E28" s="13" t="s">
        <v>12</v>
      </c>
      <c r="F28" s="48" t="s">
        <v>96</v>
      </c>
      <c r="G28" s="15">
        <v>42800</v>
      </c>
      <c r="H28" s="13" t="str">
        <f t="shared" si="2"/>
        <v>บริษัท ผ้าห่มโบตั๋น จำกัด</v>
      </c>
      <c r="I28" s="15">
        <f t="shared" si="4"/>
        <v>40000</v>
      </c>
      <c r="J28" s="15">
        <f t="shared" si="5"/>
        <v>42800</v>
      </c>
      <c r="K28" s="13" t="s">
        <v>10</v>
      </c>
      <c r="L28" s="28" t="s">
        <v>67</v>
      </c>
    </row>
    <row r="29" spans="1:12" s="33" customFormat="1" ht="336" customHeight="1" x14ac:dyDescent="0.2">
      <c r="A29" s="13">
        <v>22</v>
      </c>
      <c r="B29" s="14" t="s">
        <v>97</v>
      </c>
      <c r="C29" s="15">
        <v>422773.83</v>
      </c>
      <c r="D29" s="15">
        <v>452368</v>
      </c>
      <c r="E29" s="13" t="s">
        <v>12</v>
      </c>
      <c r="F29" s="48" t="s">
        <v>98</v>
      </c>
      <c r="G29" s="15">
        <v>437815</v>
      </c>
      <c r="H29" s="13" t="str">
        <f t="shared" si="2"/>
        <v>หจก.ณัฐวรรณวอเตอร์ไปป์</v>
      </c>
      <c r="I29" s="15">
        <f t="shared" si="4"/>
        <v>409172.89719626168</v>
      </c>
      <c r="J29" s="15">
        <f t="shared" si="5"/>
        <v>437815</v>
      </c>
      <c r="K29" s="13" t="s">
        <v>10</v>
      </c>
      <c r="L29" s="28" t="s">
        <v>68</v>
      </c>
    </row>
    <row r="30" spans="1:12" s="33" customFormat="1" ht="198.75" customHeight="1" x14ac:dyDescent="0.2">
      <c r="A30" s="13">
        <v>23</v>
      </c>
      <c r="B30" s="14" t="s">
        <v>99</v>
      </c>
      <c r="C30" s="15">
        <v>65000</v>
      </c>
      <c r="D30" s="15">
        <v>69550</v>
      </c>
      <c r="E30" s="13" t="s">
        <v>12</v>
      </c>
      <c r="F30" s="48" t="s">
        <v>100</v>
      </c>
      <c r="G30" s="15">
        <v>69550</v>
      </c>
      <c r="H30" s="13" t="str">
        <f t="shared" si="2"/>
        <v>บจก.พี.ซี.เบสท์ ครีเอท</v>
      </c>
      <c r="I30" s="15">
        <f t="shared" si="4"/>
        <v>65000</v>
      </c>
      <c r="J30" s="15">
        <f t="shared" si="5"/>
        <v>69550</v>
      </c>
      <c r="K30" s="13" t="s">
        <v>10</v>
      </c>
      <c r="L30" s="28" t="s">
        <v>69</v>
      </c>
    </row>
    <row r="31" spans="1:12" ht="65.25" customHeight="1" x14ac:dyDescent="0.55000000000000004">
      <c r="A31" s="18"/>
      <c r="B31" s="19"/>
      <c r="C31" s="20"/>
      <c r="D31" s="20"/>
      <c r="E31" s="18"/>
      <c r="F31" s="12"/>
      <c r="G31" s="21"/>
      <c r="H31" s="12"/>
      <c r="I31" s="22"/>
      <c r="J31" s="23">
        <f>SUM(J8:J30)</f>
        <v>4984275.92</v>
      </c>
      <c r="K31" s="12"/>
      <c r="L31" s="24"/>
    </row>
    <row r="32" spans="1:12" ht="52.5" customHeight="1" x14ac:dyDescent="0.55000000000000004">
      <c r="A32" s="18"/>
      <c r="B32" s="19" t="s">
        <v>103</v>
      </c>
      <c r="C32" s="25"/>
      <c r="D32" s="20"/>
      <c r="E32" s="18"/>
      <c r="F32" s="12"/>
      <c r="G32" s="21"/>
      <c r="H32" s="12"/>
      <c r="I32" s="12"/>
      <c r="J32" s="26"/>
      <c r="K32" s="12"/>
      <c r="L32" s="24"/>
    </row>
    <row r="33" spans="1:12" ht="17.25" customHeight="1" x14ac:dyDescent="0.55000000000000004">
      <c r="A33" s="18"/>
      <c r="B33" s="19"/>
      <c r="C33" s="25"/>
      <c r="D33" s="27"/>
      <c r="E33" s="18"/>
      <c r="F33" s="12"/>
      <c r="G33" s="21"/>
      <c r="H33" s="12"/>
      <c r="I33" s="12"/>
      <c r="J33" s="26"/>
      <c r="K33" s="12"/>
      <c r="L33" s="24"/>
    </row>
    <row r="34" spans="1:12" ht="36" x14ac:dyDescent="0.55000000000000004">
      <c r="A34" s="18"/>
      <c r="B34" s="12"/>
      <c r="C34" s="18" t="s">
        <v>13</v>
      </c>
      <c r="D34" s="27"/>
      <c r="E34" s="18"/>
      <c r="F34" s="12"/>
      <c r="G34" s="21"/>
      <c r="H34" s="12"/>
      <c r="I34" s="12"/>
      <c r="J34" s="26"/>
      <c r="K34" s="12"/>
      <c r="L34" s="24"/>
    </row>
    <row r="35" spans="1:12" ht="27" customHeight="1" x14ac:dyDescent="0.55000000000000004">
      <c r="A35" s="18"/>
      <c r="B35" s="12"/>
      <c r="C35" s="12"/>
      <c r="D35" s="27"/>
      <c r="E35" s="18"/>
      <c r="F35" s="12"/>
      <c r="G35" s="21"/>
      <c r="H35" s="12"/>
      <c r="I35" s="12"/>
      <c r="J35" s="26"/>
      <c r="K35" s="12"/>
      <c r="L35" s="24"/>
    </row>
    <row r="36" spans="1:12" ht="36" x14ac:dyDescent="0.55000000000000004">
      <c r="A36" s="18"/>
      <c r="B36" s="12"/>
      <c r="C36" s="18" t="s">
        <v>20</v>
      </c>
      <c r="D36" s="27"/>
      <c r="E36" s="18"/>
      <c r="F36" s="12"/>
      <c r="G36" s="21"/>
      <c r="H36" s="12"/>
      <c r="I36" s="12"/>
      <c r="J36" s="26"/>
      <c r="K36" s="12"/>
      <c r="L36" s="24"/>
    </row>
    <row r="37" spans="1:12" ht="36" x14ac:dyDescent="0.55000000000000004">
      <c r="A37" s="18"/>
      <c r="B37" s="12"/>
      <c r="C37" s="18" t="s">
        <v>28</v>
      </c>
      <c r="D37" s="27"/>
      <c r="E37" s="18"/>
      <c r="F37" s="12"/>
      <c r="G37" s="21"/>
      <c r="H37" s="12"/>
      <c r="I37" s="12"/>
      <c r="J37" s="26"/>
      <c r="K37" s="12"/>
      <c r="L37" s="24"/>
    </row>
  </sheetData>
  <mergeCells count="18">
    <mergeCell ref="F6:F7"/>
    <mergeCell ref="G6:G7"/>
    <mergeCell ref="H6:H7"/>
    <mergeCell ref="J6:J7"/>
    <mergeCell ref="A1:L1"/>
    <mergeCell ref="A2:L2"/>
    <mergeCell ref="A3:L3"/>
    <mergeCell ref="A4:L4"/>
    <mergeCell ref="E5:E7"/>
    <mergeCell ref="F5:G5"/>
    <mergeCell ref="H5:J5"/>
    <mergeCell ref="K5:K7"/>
    <mergeCell ref="A5:A7"/>
    <mergeCell ref="B5:B7"/>
    <mergeCell ref="C5:C7"/>
    <mergeCell ref="D5:D7"/>
    <mergeCell ref="I6:I7"/>
    <mergeCell ref="L5:L7"/>
  </mergeCells>
  <printOptions horizontalCentered="1"/>
  <pageMargins left="7.8740157480315001E-2" right="0" top="0.196850393700787" bottom="0.196850393700787" header="0.196850393700787" footer="0.196850393700787"/>
  <pageSetup paperSize="9" scale="35" fitToHeight="0" orientation="landscape" r:id="rId1"/>
  <headerFooter>
    <oddFooter>Page &amp;P of &amp;N</oddFooter>
  </headerFooter>
  <rowBreaks count="3" manualBreakCount="3">
    <brk id="12" max="11" man="1"/>
    <brk id="23" max="11" man="1"/>
    <brk id="28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"/>
  <sheetViews>
    <sheetView view="pageBreakPreview" zoomScale="50" zoomScaleSheetLayoutView="50" workbookViewId="0">
      <selection activeCell="G12" sqref="G12"/>
    </sheetView>
  </sheetViews>
  <sheetFormatPr defaultColWidth="9.140625" defaultRowHeight="23.25" x14ac:dyDescent="0.35"/>
  <cols>
    <col min="1" max="1" width="10.140625" style="2" customWidth="1"/>
    <col min="2" max="2" width="77.140625" style="3" customWidth="1"/>
    <col min="3" max="3" width="26.85546875" style="3" customWidth="1"/>
    <col min="4" max="4" width="26.7109375" style="4" customWidth="1"/>
    <col min="5" max="5" width="22.42578125" style="2" customWidth="1"/>
    <col min="6" max="6" width="38.42578125" style="3" bestFit="1" customWidth="1"/>
    <col min="7" max="7" width="27.42578125" style="6" customWidth="1"/>
    <col min="8" max="8" width="38.42578125" style="3" customWidth="1"/>
    <col min="9" max="9" width="26.28515625" style="3" customWidth="1"/>
    <col min="10" max="10" width="27.7109375" style="7" customWidth="1"/>
    <col min="11" max="11" width="19.42578125" style="3" customWidth="1"/>
    <col min="12" max="12" width="36.85546875" style="5" customWidth="1"/>
    <col min="13" max="15" width="9.140625" style="3"/>
    <col min="16" max="16384" width="9.140625" style="1"/>
  </cols>
  <sheetData>
    <row r="1" spans="1:15" ht="36" x14ac:dyDescent="0.55000000000000004">
      <c r="A1" s="55" t="str">
        <f>'เฉพาะเจาะจง ส.ค..2565'!A1:L1</f>
        <v>สรุปผลการดำเนินการจัดซื้อจัดจ้างในรอบเดือน สิงหาคม พ.ศ.2565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'เฉพาะเจาะจง ส.ค..2565'!A2:L2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'เฉพาะเจาะจง ส.ค..2565'!A3:L3</f>
        <v>วันที่ 2 กันยายน 2565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18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21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19</v>
      </c>
      <c r="J6" s="53" t="s">
        <v>17</v>
      </c>
      <c r="K6" s="58"/>
      <c r="L6" s="58"/>
      <c r="M6" s="8"/>
      <c r="N6" s="8"/>
      <c r="O6" s="8"/>
    </row>
    <row r="7" spans="1:15" s="9" customFormat="1" ht="99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0" customFormat="1" ht="170.25" customHeight="1" x14ac:dyDescent="0.2">
      <c r="A8" s="13">
        <v>1</v>
      </c>
      <c r="B8" s="50" t="s">
        <v>51</v>
      </c>
      <c r="C8" s="15">
        <v>741839.25</v>
      </c>
      <c r="D8" s="15">
        <v>793768</v>
      </c>
      <c r="E8" s="17" t="s">
        <v>25</v>
      </c>
      <c r="F8" s="41" t="s">
        <v>52</v>
      </c>
      <c r="G8" s="15">
        <v>505000</v>
      </c>
      <c r="H8" s="17" t="str">
        <f>F8</f>
        <v>บจก.วงศ์เพชร ก่อสร้าง</v>
      </c>
      <c r="I8" s="15">
        <f>(J8*100)/107</f>
        <v>471962.61682242993</v>
      </c>
      <c r="J8" s="39">
        <f>G8</f>
        <v>505000</v>
      </c>
      <c r="K8" s="17" t="s">
        <v>24</v>
      </c>
      <c r="L8" s="16" t="s">
        <v>53</v>
      </c>
    </row>
    <row r="9" spans="1:15" s="10" customFormat="1" ht="48.75" customHeight="1" x14ac:dyDescent="0.2">
      <c r="A9" s="43"/>
      <c r="B9" s="19"/>
      <c r="C9" s="20"/>
      <c r="D9" s="20"/>
      <c r="E9" s="44"/>
      <c r="F9" s="44"/>
      <c r="G9" s="20"/>
      <c r="H9" s="44"/>
      <c r="I9" s="20"/>
      <c r="J9" s="23">
        <f>SUM(J8:J8)</f>
        <v>505000</v>
      </c>
      <c r="K9" s="44"/>
      <c r="L9" s="45"/>
    </row>
    <row r="10" spans="1:15" s="3" customFormat="1" ht="36" x14ac:dyDescent="0.55000000000000004">
      <c r="A10" s="18"/>
      <c r="B10" s="12" t="s">
        <v>29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  <mergeCell ref="I6:I7"/>
    <mergeCell ref="J6:J7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38" fitToHeight="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6"/>
  <sheetViews>
    <sheetView view="pageBreakPreview" zoomScale="40" zoomScaleSheetLayoutView="40" workbookViewId="0">
      <selection activeCell="B15" sqref="B15"/>
    </sheetView>
  </sheetViews>
  <sheetFormatPr defaultColWidth="9.140625" defaultRowHeight="23.25" x14ac:dyDescent="0.35"/>
  <cols>
    <col min="1" max="1" width="10.85546875" style="2" customWidth="1"/>
    <col min="2" max="2" width="69.85546875" style="3" customWidth="1"/>
    <col min="3" max="3" width="28.28515625" style="3" customWidth="1"/>
    <col min="4" max="4" width="26.5703125" style="4" customWidth="1"/>
    <col min="5" max="5" width="28.85546875" style="2" customWidth="1"/>
    <col min="6" max="6" width="38.42578125" style="3" bestFit="1" customWidth="1"/>
    <col min="7" max="7" width="25.85546875" style="6" customWidth="1"/>
    <col min="8" max="8" width="38.42578125" style="3" customWidth="1"/>
    <col min="9" max="9" width="26.5703125" style="3" customWidth="1"/>
    <col min="10" max="10" width="27.85546875" style="7" customWidth="1"/>
    <col min="11" max="11" width="23.85546875" style="3" customWidth="1"/>
    <col min="12" max="12" width="47.5703125" style="5" customWidth="1"/>
    <col min="13" max="15" width="9.140625" style="3"/>
    <col min="16" max="16384" width="9.140625" style="1"/>
  </cols>
  <sheetData>
    <row r="1" spans="1:15" ht="36" x14ac:dyDescent="0.55000000000000004">
      <c r="A1" s="55" t="str">
        <f>'ประกวด ส.ค.2565'!A1:L1</f>
        <v>สรุปผลการดำเนินการจัดซื้อจัดจ้างในรอบเดือน สิงหาคม พ.ศ.2565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5" ht="36" x14ac:dyDescent="0.55000000000000004">
      <c r="A2" s="55" t="str">
        <f>'ประกวด ส.ค.2565'!A2:L2</f>
        <v>สำนักงานประปาสาขาสุวรรณภูมิ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5" ht="36" x14ac:dyDescent="0.55000000000000004">
      <c r="A3" s="56" t="str">
        <f>'ประกวด ส.ค.2565'!A3:L3</f>
        <v>วันที่ 2 กันยายน 2565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5" ht="36" x14ac:dyDescent="0.55000000000000004">
      <c r="A4" s="57" t="s">
        <v>21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5" s="9" customFormat="1" ht="42" customHeight="1" x14ac:dyDescent="0.2">
      <c r="A5" s="58" t="s">
        <v>1</v>
      </c>
      <c r="B5" s="58" t="s">
        <v>5</v>
      </c>
      <c r="C5" s="59" t="s">
        <v>14</v>
      </c>
      <c r="D5" s="59" t="s">
        <v>15</v>
      </c>
      <c r="E5" s="58" t="s">
        <v>6</v>
      </c>
      <c r="F5" s="58" t="s">
        <v>7</v>
      </c>
      <c r="G5" s="58"/>
      <c r="H5" s="58" t="s">
        <v>8</v>
      </c>
      <c r="I5" s="58"/>
      <c r="J5" s="58"/>
      <c r="K5" s="58" t="s">
        <v>9</v>
      </c>
      <c r="L5" s="58" t="s">
        <v>2</v>
      </c>
      <c r="M5" s="8"/>
      <c r="N5" s="8"/>
      <c r="O5" s="8"/>
    </row>
    <row r="6" spans="1:15" s="9" customFormat="1" ht="57.75" customHeight="1" x14ac:dyDescent="0.2">
      <c r="A6" s="58"/>
      <c r="B6" s="58"/>
      <c r="C6" s="59"/>
      <c r="D6" s="59"/>
      <c r="E6" s="58"/>
      <c r="F6" s="51" t="s">
        <v>3</v>
      </c>
      <c r="G6" s="62" t="s">
        <v>16</v>
      </c>
      <c r="H6" s="51" t="s">
        <v>4</v>
      </c>
      <c r="I6" s="53" t="s">
        <v>26</v>
      </c>
      <c r="J6" s="53" t="s">
        <v>27</v>
      </c>
      <c r="K6" s="58"/>
      <c r="L6" s="58"/>
      <c r="M6" s="8"/>
      <c r="N6" s="8"/>
      <c r="O6" s="8"/>
    </row>
    <row r="7" spans="1:15" s="9" customFormat="1" ht="81.75" customHeight="1" x14ac:dyDescent="0.2">
      <c r="A7" s="58"/>
      <c r="B7" s="58"/>
      <c r="C7" s="59"/>
      <c r="D7" s="59"/>
      <c r="E7" s="58"/>
      <c r="F7" s="61"/>
      <c r="G7" s="63"/>
      <c r="H7" s="52"/>
      <c r="I7" s="54"/>
      <c r="J7" s="54"/>
      <c r="K7" s="58"/>
      <c r="L7" s="58"/>
      <c r="M7" s="8"/>
      <c r="N7" s="8"/>
      <c r="O7" s="8"/>
    </row>
    <row r="8" spans="1:15" s="11" customFormat="1" ht="204" customHeight="1" x14ac:dyDescent="0.2">
      <c r="A8" s="13">
        <v>1</v>
      </c>
      <c r="B8" s="14" t="s">
        <v>105</v>
      </c>
      <c r="C8" s="15">
        <v>2554642.9900000002</v>
      </c>
      <c r="D8" s="15">
        <v>2733468</v>
      </c>
      <c r="E8" s="13" t="s">
        <v>22</v>
      </c>
      <c r="F8" s="40" t="s">
        <v>101</v>
      </c>
      <c r="G8" s="39">
        <v>2648956</v>
      </c>
      <c r="H8" s="17" t="str">
        <f>F8</f>
        <v>หจก.สวนสนการช่าง</v>
      </c>
      <c r="I8" s="15">
        <f t="shared" ref="I8" si="0">(J8*100)/107</f>
        <v>2475659.813084112</v>
      </c>
      <c r="J8" s="39">
        <f t="shared" ref="J8" si="1">G8</f>
        <v>2648956</v>
      </c>
      <c r="K8" s="13" t="s">
        <v>10</v>
      </c>
      <c r="L8" s="16" t="s">
        <v>102</v>
      </c>
      <c r="M8" s="10"/>
      <c r="N8" s="10"/>
      <c r="O8" s="10"/>
    </row>
    <row r="9" spans="1:15" s="3" customFormat="1" ht="42" x14ac:dyDescent="0.55000000000000004">
      <c r="A9" s="18"/>
      <c r="B9" s="12"/>
      <c r="C9" s="20"/>
      <c r="D9" s="20"/>
      <c r="E9" s="18"/>
      <c r="F9" s="12"/>
      <c r="G9" s="21"/>
      <c r="H9" s="12"/>
      <c r="I9" s="12"/>
      <c r="J9" s="23">
        <f>SUM(J8:J8)</f>
        <v>2648956</v>
      </c>
      <c r="K9" s="12"/>
      <c r="L9" s="24"/>
    </row>
    <row r="10" spans="1:15" s="3" customFormat="1" ht="36" x14ac:dyDescent="0.55000000000000004">
      <c r="A10" s="18"/>
      <c r="B10" s="12" t="s">
        <v>29</v>
      </c>
      <c r="C10" s="25"/>
      <c r="D10" s="20"/>
      <c r="E10" s="18"/>
      <c r="F10" s="12"/>
      <c r="G10" s="21"/>
      <c r="H10" s="12"/>
      <c r="I10" s="12"/>
      <c r="J10" s="26"/>
      <c r="K10" s="12"/>
      <c r="L10" s="24"/>
    </row>
    <row r="11" spans="1:15" s="3" customFormat="1" ht="17.25" customHeight="1" x14ac:dyDescent="0.55000000000000004">
      <c r="A11" s="18"/>
      <c r="B11" s="12"/>
      <c r="C11" s="12"/>
      <c r="D11" s="27"/>
      <c r="E11" s="18"/>
      <c r="F11" s="12"/>
      <c r="G11" s="21"/>
      <c r="H11" s="12"/>
      <c r="I11" s="12"/>
      <c r="J11" s="26"/>
      <c r="K11" s="12"/>
      <c r="L11" s="24"/>
    </row>
    <row r="12" spans="1:15" s="3" customFormat="1" ht="36" x14ac:dyDescent="0.55000000000000004">
      <c r="A12" s="18"/>
      <c r="B12" s="12"/>
      <c r="C12" s="18" t="s">
        <v>13</v>
      </c>
      <c r="D12" s="27"/>
      <c r="E12" s="18"/>
      <c r="F12" s="12"/>
      <c r="G12" s="21"/>
      <c r="H12" s="12"/>
      <c r="I12" s="12"/>
      <c r="J12" s="26"/>
      <c r="K12" s="12"/>
      <c r="L12" s="24"/>
    </row>
    <row r="13" spans="1:15" s="3" customFormat="1" ht="21" customHeight="1" x14ac:dyDescent="0.55000000000000004">
      <c r="A13" s="18"/>
      <c r="B13" s="12"/>
      <c r="C13" s="12"/>
      <c r="D13" s="27"/>
      <c r="E13" s="18"/>
      <c r="F13" s="12"/>
      <c r="G13" s="21"/>
      <c r="H13" s="12"/>
      <c r="I13" s="12"/>
      <c r="J13" s="26"/>
      <c r="K13" s="12"/>
      <c r="L13" s="24"/>
    </row>
    <row r="14" spans="1:15" s="3" customFormat="1" ht="36" x14ac:dyDescent="0.55000000000000004">
      <c r="A14" s="18"/>
      <c r="B14" s="12"/>
      <c r="C14" s="18" t="s">
        <v>20</v>
      </c>
      <c r="D14" s="27"/>
      <c r="E14" s="18"/>
      <c r="F14" s="12"/>
      <c r="G14" s="21"/>
      <c r="H14" s="12"/>
      <c r="I14" s="12"/>
      <c r="J14" s="26"/>
      <c r="K14" s="12"/>
      <c r="L14" s="24"/>
    </row>
    <row r="15" spans="1:15" s="3" customFormat="1" ht="36" x14ac:dyDescent="0.55000000000000004">
      <c r="A15" s="18"/>
      <c r="B15" s="12"/>
      <c r="C15" s="18" t="s">
        <v>28</v>
      </c>
      <c r="D15" s="27"/>
      <c r="E15" s="18"/>
      <c r="F15" s="12"/>
      <c r="G15" s="21"/>
      <c r="H15" s="12"/>
      <c r="I15" s="12"/>
      <c r="J15" s="26"/>
      <c r="K15" s="12"/>
      <c r="L15" s="24"/>
    </row>
    <row r="16" spans="1:15" ht="36" x14ac:dyDescent="0.55000000000000004">
      <c r="A16" s="18"/>
      <c r="B16" s="12"/>
      <c r="C16" s="12"/>
      <c r="D16" s="27"/>
      <c r="E16" s="18"/>
      <c r="F16" s="12"/>
      <c r="G16" s="21"/>
      <c r="H16" s="12"/>
      <c r="I16" s="12"/>
      <c r="J16" s="26"/>
      <c r="K16" s="12"/>
      <c r="L16" s="24"/>
    </row>
  </sheetData>
  <mergeCells count="18">
    <mergeCell ref="I6:I7"/>
    <mergeCell ref="J6:J7"/>
    <mergeCell ref="A1:L1"/>
    <mergeCell ref="A2:L2"/>
    <mergeCell ref="A3:L3"/>
    <mergeCell ref="A4:L4"/>
    <mergeCell ref="A5:A7"/>
    <mergeCell ref="B5:B7"/>
    <mergeCell ref="C5:C7"/>
    <mergeCell ref="D5:D7"/>
    <mergeCell ref="E5:E7"/>
    <mergeCell ref="F5:G5"/>
    <mergeCell ref="H5:J5"/>
    <mergeCell ref="K5:K7"/>
    <mergeCell ref="L5:L7"/>
    <mergeCell ref="F6:F7"/>
    <mergeCell ref="G6:G7"/>
    <mergeCell ref="H6:H7"/>
  </mergeCells>
  <pageMargins left="0.59055118110236204" right="0.196850393700787" top="0.44685039399999998" bottom="0.196850393700787" header="0.196850393700787" footer="0.196850393700787"/>
  <pageSetup paperSize="9" scale="36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เฉพาะเจาะจง ส.ค..2565</vt:lpstr>
      <vt:lpstr>ประกวด ส.ค.2565</vt:lpstr>
      <vt:lpstr>คัดเลือก ส.ค.2565</vt:lpstr>
      <vt:lpstr>'คัดเลือก ส.ค.2565'!Print_Area</vt:lpstr>
      <vt:lpstr>'เฉพาะเจาะจง ส.ค..2565'!Print_Area</vt:lpstr>
      <vt:lpstr>'ประกวด ส.ค.2565'!Print_Area</vt:lpstr>
      <vt:lpstr>'คัดเลือก ส.ค.2565'!Print_Titles</vt:lpstr>
      <vt:lpstr>'เฉพาะเจาะจง ส.ค..2565'!Print_Titles</vt:lpstr>
      <vt:lpstr>'ประกวด ส.ค.2565'!Print_Titles</vt:lpstr>
    </vt:vector>
  </TitlesOfParts>
  <Company>MWA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00102259</dc:creator>
  <cp:lastModifiedBy>ธีรรัตน์ เรืองโรจน์</cp:lastModifiedBy>
  <cp:lastPrinted>2022-09-02T05:21:56Z</cp:lastPrinted>
  <dcterms:created xsi:type="dcterms:W3CDTF">2015-10-28T04:52:24Z</dcterms:created>
  <dcterms:modified xsi:type="dcterms:W3CDTF">2022-09-22T11:02:24Z</dcterms:modified>
</cp:coreProperties>
</file>