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gpa\Desktop\แฟ้มชั่วคราวรายงานประจำเดือน\พ.ค.64\"/>
    </mc:Choice>
  </mc:AlternateContent>
  <xr:revisionPtr revIDLastSave="0" documentId="13_ncr:1_{3DB3017F-3791-495A-BE76-7EAA4E61F59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เฉพาะเจาะจง พ.ค. 2564" sheetId="1" r:id="rId1"/>
    <sheet name="ประกวด พ.ค. 2564" sheetId="2" r:id="rId2"/>
  </sheets>
  <definedNames>
    <definedName name="_xlnm.Print_Area" localSheetId="0">'เฉพาะเจาะจง พ.ค. 2564'!$A$1:$L$19</definedName>
    <definedName name="_xlnm.Print_Area" localSheetId="1">'ประกวด พ.ค. 2564'!$A$1:$L$22</definedName>
    <definedName name="_xlnm.Print_Titles" localSheetId="0">'เฉพาะเจาะจง พ.ค. 2564'!$1:$7</definedName>
    <definedName name="_xlnm.Print_Titles" localSheetId="1">'ประกวด พ.ค. 2564'!$1:$7</definedName>
  </definedNames>
  <calcPr calcId="191029"/>
</workbook>
</file>

<file path=xl/calcChain.xml><?xml version="1.0" encoding="utf-8"?>
<calcChain xmlns="http://schemas.openxmlformats.org/spreadsheetml/2006/main">
  <c r="J15" i="2" l="1"/>
  <c r="I14" i="2"/>
  <c r="J14" i="2" s="1"/>
  <c r="H14" i="2"/>
  <c r="I13" i="2"/>
  <c r="J13" i="2" s="1"/>
  <c r="H13" i="2"/>
  <c r="I12" i="2"/>
  <c r="J12" i="2" s="1"/>
  <c r="H12" i="2"/>
  <c r="H11" i="2"/>
  <c r="I11" i="2"/>
  <c r="J11" i="2" s="1"/>
  <c r="H10" i="2"/>
  <c r="I10" i="2"/>
  <c r="J10" i="2" s="1"/>
  <c r="I9" i="2"/>
  <c r="J9" i="2" s="1"/>
  <c r="H9" i="2"/>
  <c r="I12" i="1"/>
  <c r="J12" i="1" s="1"/>
  <c r="H12" i="1"/>
  <c r="I11" i="1"/>
  <c r="I10" i="1"/>
  <c r="I8" i="2"/>
  <c r="H8" i="2"/>
  <c r="I9" i="1"/>
  <c r="I8" i="1"/>
  <c r="D8" i="1"/>
  <c r="H10" i="1" l="1"/>
  <c r="J8" i="2" l="1"/>
  <c r="J9" i="1" l="1"/>
  <c r="J10" i="1"/>
  <c r="J11" i="1"/>
  <c r="J8" i="1" l="1"/>
  <c r="J13" i="1" s="1"/>
  <c r="H11" i="1" l="1"/>
  <c r="H9" i="1"/>
  <c r="H8" i="1" l="1"/>
  <c r="D10" i="1" l="1"/>
</calcChain>
</file>

<file path=xl/sharedStrings.xml><?xml version="1.0" encoding="utf-8"?>
<sst xmlns="http://schemas.openxmlformats.org/spreadsheetml/2006/main" count="104" uniqueCount="62">
  <si>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</si>
  <si>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</si>
  <si>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</si>
  <si>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</si>
  <si>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</si>
  <si>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</si>
  <si>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</si>
  <si>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</si>
  <si>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</si>
  <si>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</si>
  <si>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</si>
  <si>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</si>
  <si>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</si>
  <si>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</si>
  <si>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</si>
  <si>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</si>
  <si>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</si>
  <si>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</si>
  <si>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</si>
  <si>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</si>
  <si>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</si>
  <si>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</si>
  <si>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ราคาที่ตกลงซื้อ/จ้าง
(รวมvat) (บาท)</t>
  </si>
  <si>
    <t>(นายอิศรา อุณหะสูต)</t>
  </si>
  <si>
    <t xml:space="preserve">ราคาที่เหมาะสม
</t>
  </si>
  <si>
    <t>สรุปผลการดำเนินการจัดซื้อจัดจ้างในรอบเดือนพฤษภาคม พ.ศ.2564</t>
  </si>
  <si>
    <t>วันที่ 1 มิถุนายน 2564</t>
  </si>
  <si>
    <t>ห้างหุ้นส่วนจำกัด 
อินแอนด์ออนเซอร์วิส</t>
  </si>
  <si>
    <t>เลขที่ สสสภ.(ขอ)จล.73/2564
ลงวันที่ 5/5/2564</t>
  </si>
  <si>
    <t>งานก่อสร้างวางท่อประปาและงานที่เกี่ยวข้อง งานวางท่อประปาเอกชน โครงการ บ้านลุมพินี ทาวน์วิลล์ ลาดกระบัง - สุวรรณภูมิ เฟส 4 แขวงทับยาว เขตลาดกระบัง กรงุเทพมหานคร พื้นที่สำนักงานประปาสาขาสุวรรณภูมิ</t>
  </si>
  <si>
    <t xml:space="preserve">งานก่อสร้างวางท่อประปาและงานที่เกี่ยวข้อง งานวางท่อประปาเอกชน โครงการ ชัยพฤกษ์บางนา กม.15 เฟส 2.0 ตำบลบางโฉลง อำเภอบางพลี จังหวัดสมุทรปราการ พื้นที่สำนักงานประปาสาขาสุวรรณภูมิ </t>
  </si>
  <si>
    <t>ห้างหุ้นส่วนจำกัด วงศ์เพชร 
ก่อสร้าง</t>
  </si>
  <si>
    <t>เลขที่ สสสภ.(ขอ)จล.55/2564
ลงวันที่ 7/5/2564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</si>
  <si>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บริเวณเลียบคลองบางกระเทียม หมู่ที่ 4 ตำบลบางเสาธง อำเภอบางเสาธง จังหวัดสมุทรปราการ พื้นที่สำนักงานประปาสาขาสุวรรณภูมิ</t>
  </si>
  <si>
    <t>บริษัท บุญพิศลย์การช่าง จำกัด</t>
  </si>
  <si>
    <t>เลขที่ สสสภ.(M)จล.10/2564
ลงวันที่ 7/5/2564</t>
  </si>
  <si>
    <t>งานก่อสร้างวางท่อประปาและงานที่เกี่ยวข้อง งานวางท่อประปาเอกชน โครงการ บ้านลุุมพินี ทาวน์วิลล์ ลาดกระบัง-สุวรรณภูมิ เฟส 5 แขวงทับยาว เขตลาดกระบัง กรุงเทพมหานคร พื้นที่สำนักงานประปาสาขาสุวรรณภูมิ</t>
  </si>
  <si>
    <t>เลขที่ สสสภ.(ขอ)จล.76/2564
ลงวันที่ 7/5/2564</t>
  </si>
  <si>
    <t xml:space="preserve">งานก่อสร้างวางท่อประปาและงานที่เกี่ยวข้อง งานวางท่อประปาเอกชน โครงการ ลลิล ทาวน์ แลนซีโอคริป บางนา-สุวรรณภูมิ เฟส 2  ตำบลศีรษะจรเข้ใหญ่ อำเภอบางเสาธง จังหวัดสมุทรปราการ พื้นที่สำนักงานประปาสาขาสุวรรณภูมิ </t>
  </si>
  <si>
    <t>ห้างหุ้นส่วนจำกัด อานนท์การช่าง</t>
  </si>
  <si>
    <t>เลขที่ สสสภ.(ขอ)จล 75/2564
ลงวันที่ 13/5/2564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</si>
  <si>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พื้นที่สำนักงานประปาสาขาสุวรรณภูมิ</t>
  </si>
  <si>
    <t>ห้างหุ้นส่วนจำกัด ปิยชาติ 
คอนสตรัคชั่น</t>
  </si>
  <si>
    <t>เลขที่ ป.55-06(64)
ลงวันที่ 20/5/2564</t>
  </si>
  <si>
    <t>งานก่อสร้างวางท่อประปาและงานที่เกี่ยวข้อง งานวางท่อประปาปรับปรุงกำลังน้ำ บริเวณริมคลองบางเสือตาย ซอยมหาชัย ตำบลบางพลีใหญ่ อำเภอบางพลี จังหวัดสมุทรปราการ พื้นที่สำนักงานประปาสาขาสุวรรณภูมิ</t>
  </si>
  <si>
    <t>ห้างหุ้นส่วนจำกัด 
อานนท์การช่าง</t>
  </si>
  <si>
    <t>เลขที่ สสสภ.(ป)จล.16/2564
ลงวันที่ 20/5/2564</t>
  </si>
  <si>
    <t>งานก่อสร้างวางท่อประปาและงานที่เกี่ยวข้อง งานวางท่อประปาเอกชน โครงการ เลค เลเจนด์ บางนา-สุวรรณภูมิ โฉนดเลขที่ 1429, 172252, 172253, 171791, 172251, 171790 ตำบลราชาเทวะ อำเภอ
บางพลี จังหวัดสมุทรปราการ พื้นที่สำนักงานประปาสาขาสุวรรณภูมิ</t>
  </si>
  <si>
    <t>เลขที่ สสสภ.(ขอ)จล.64/2564
ลงวันที่ 21/5/2564</t>
  </si>
  <si>
    <t>ห้างหุ้นส่วนจำกัด เฉลิมพล
เอ็นจิเนียริ่ง</t>
  </si>
  <si>
    <t>เลขที่ ป.55-10(64)
ลงวันที่ 24/5/2564</t>
  </si>
  <si>
    <t xml:space="preserve"> งานก่อสร้างวางท่อประปาและงานที่เกี่ยวข้อง งานวางท่อประปาเอกชน โครงการบุราสิริ บางนา-สุวรรณภูมิ เฟส 11  ตำบลบางเสาธง อำเภอบางเสาธง จังหวัดสมุทรปราการ พื้นที่สำนักงานประปาสาขาสุวรรณภูมิ</t>
  </si>
  <si>
    <t>ห้างหุ้นส่วนจำกัด สุวัฒนาคอนสตรัคชั่น</t>
  </si>
  <si>
    <t xml:space="preserve"> เลขที่ สสสภ.(ขอ)จล.77/2564
ลงวันที่ 25/5/2564</t>
  </si>
  <si>
    <t xml:space="preserve">งานสำรวจหาจุดรั่วในระบบจ่ายน้ำ พื้นที่สำนักงานประปาสาขาสุวรรณภูมิ </t>
  </si>
  <si>
    <t>บริษัท ยูเอชเอ็ม จำกัด</t>
  </si>
  <si>
    <t>บริษัท เจริญพาณิชย์การช่าง จำกัด</t>
  </si>
  <si>
    <t>เลขที่ ป.55-14(64)
ลงวันที่ 28/5/2564</t>
  </si>
  <si>
    <t>เลขที่ สร.55-02(64)
ลงวันที่ 27/5/2564</t>
  </si>
  <si>
    <t>หมายเหตุ รายการที่ 1 - 7 เป็นราคาที่รวม VAT</t>
  </si>
  <si>
    <t>นักบัญชี 4 สธพ.กธบ.สสสภ.</t>
  </si>
  <si>
    <t>หมายเหตุ รายการที่ 1-5 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</si>
</sst>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0_ ;\-#,##0.00\ "/>
  </numFmts>
  <fonts count="14">
    <font>
      <sz val="10"/>
      <name val="Arial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sz val="24"/>
      <name val="TH SarabunPSK"/>
      <family val="2"/>
    </font>
    <font>
      <b/>
      <sz val="28"/>
      <name val="Angsana New"/>
      <family val="1"/>
    </font>
    <font>
      <b/>
      <u/>
      <sz val="28"/>
      <name val="Angsana New"/>
      <family val="1"/>
    </font>
    <font>
      <sz val="28"/>
      <name val="Angsana New"/>
      <family val="1"/>
    </font>
    <font>
      <sz val="26"/>
      <color theme="1"/>
      <name val="Angsana New"/>
      <family val="1"/>
    </font>
    <font>
      <b/>
      <i/>
      <u/>
      <sz val="28"/>
      <name val="Angsana New"/>
      <family val="1"/>
    </font>
    <font>
      <sz val="28"/>
      <color theme="1"/>
      <name val="Angsana New"/>
      <family val="1"/>
    </font>
    <font>
      <sz val="8"/>
      <name val="Arial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65" fontId="4" fillId="0" borderId="0" xfId="1" applyNumberFormat="1" applyFont="1" applyFill="1"/>
    <xf numFmtId="165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center"/>
    </xf>
    <xf numFmtId="165" fontId="6" fillId="0" borderId="0" xfId="1" applyNumberFormat="1" applyFont="1" applyFill="1"/>
    <xf numFmtId="0" fontId="6" fillId="0" borderId="0" xfId="0" applyNumberFormat="1" applyFont="1" applyFill="1" applyAlignment="1">
      <alignment horizontal="left" vertical="center"/>
    </xf>
    <xf numFmtId="165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/>
    <xf numFmtId="0" fontId="4" fillId="3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164" fontId="9" fillId="0" borderId="3" xfId="1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66" fontId="9" fillId="0" borderId="3" xfId="1" applyNumberFormat="1" applyFont="1" applyFill="1" applyBorder="1" applyAlignment="1">
      <alignment vertical="center"/>
    </xf>
    <xf numFmtId="0" fontId="10" fillId="0" borderId="3" xfId="31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164" fontId="9" fillId="0" borderId="0" xfId="1" applyNumberFormat="1" applyFont="1" applyFill="1" applyBorder="1" applyAlignment="1">
      <alignment vertical="center"/>
    </xf>
    <xf numFmtId="0" fontId="9" fillId="0" borderId="0" xfId="0" applyFont="1" applyFill="1"/>
    <xf numFmtId="165" fontId="9" fillId="0" borderId="0" xfId="1" applyNumberFormat="1" applyFont="1" applyFill="1"/>
    <xf numFmtId="2" fontId="9" fillId="0" borderId="0" xfId="0" applyNumberFormat="1" applyFont="1" applyFill="1"/>
    <xf numFmtId="4" fontId="11" fillId="0" borderId="0" xfId="1" applyNumberFormat="1" applyFont="1" applyFill="1" applyBorder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/>
    <xf numFmtId="165" fontId="9" fillId="0" borderId="0" xfId="1" applyNumberFormat="1" applyFont="1" applyFill="1" applyAlignment="1">
      <alignment horizontal="right"/>
    </xf>
    <xf numFmtId="164" fontId="9" fillId="0" borderId="0" xfId="1" applyNumberFormat="1" applyFont="1" applyFill="1"/>
    <xf numFmtId="4" fontId="9" fillId="0" borderId="3" xfId="1" applyNumberFormat="1" applyFont="1" applyFill="1" applyBorder="1" applyAlignment="1">
      <alignment vertical="center"/>
    </xf>
    <xf numFmtId="0" fontId="12" fillId="0" borderId="3" xfId="31" applyNumberFormat="1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10" fillId="0" borderId="3" xfId="31" applyNumberFormat="1" applyFont="1" applyFill="1" applyBorder="1" applyAlignment="1">
      <alignment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view="pageBreakPreview" zoomScale="40" zoomScaleSheetLayoutView="40" workbookViewId="0">
      <pane ySplit="7" topLeftCell="A8" activePane="bottomLeft" state="frozen"/>
      <selection pane="bottomLeft" activeCell="B18" sqref="B18"/>
    </sheetView>
  </sheetViews>
  <sheetFormatPr defaultColWidth="9.1796875" defaultRowHeight="35.5"/>
  <cols>
    <col min="1" max="1" width="9.7265625" style="14" customWidth="1"/>
    <col min="2" max="2" width="82.1796875" style="11" customWidth="1"/>
    <col min="3" max="3" width="22.7265625" style="11" customWidth="1"/>
    <col min="4" max="4" width="22" style="18" customWidth="1"/>
    <col min="5" max="5" width="24.7265625" style="14" customWidth="1"/>
    <col min="6" max="6" width="38.453125" style="11" customWidth="1"/>
    <col min="7" max="7" width="22.1796875" style="15" customWidth="1"/>
    <col min="8" max="8" width="40.7265625" style="11" customWidth="1"/>
    <col min="9" max="9" width="22.81640625" style="11" customWidth="1"/>
    <col min="10" max="10" width="27.81640625" style="17" customWidth="1"/>
    <col min="11" max="11" width="24.453125" style="11" customWidth="1"/>
    <col min="12" max="12" width="45" style="16" customWidth="1"/>
    <col min="13" max="16384" width="9.1796875" style="11"/>
  </cols>
  <sheetData>
    <row r="1" spans="1:12" ht="40.5">
      <c r="A1" s="47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4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40.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40.5">
      <c r="A4" s="49" t="s">
        <v>11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s="12" customFormat="1" ht="30.75" customHeight="1">
      <c r="A5" s="50" t="s">
        <v>1</v>
      </c>
      <c r="B5" s="50" t="s">
        <v>5</v>
      </c>
      <c r="C5" s="51" t="s">
        <v>20</v>
      </c>
      <c r="D5" s="52" t="s">
        <v>15</v>
      </c>
      <c r="E5" s="50" t="s">
        <v>6</v>
      </c>
      <c r="F5" s="50" t="s">
        <v>7</v>
      </c>
      <c r="G5" s="50"/>
      <c r="H5" s="50" t="s">
        <v>8</v>
      </c>
      <c r="I5" s="50"/>
      <c r="J5" s="50"/>
      <c r="K5" s="50" t="s">
        <v>9</v>
      </c>
      <c r="L5" s="50" t="s">
        <v>2</v>
      </c>
    </row>
    <row r="6" spans="1:12" s="12" customFormat="1" ht="30.75" customHeight="1">
      <c r="A6" s="50"/>
      <c r="B6" s="50"/>
      <c r="C6" s="51"/>
      <c r="D6" s="52"/>
      <c r="E6" s="50"/>
      <c r="F6" s="43" t="s">
        <v>3</v>
      </c>
      <c r="G6" s="54" t="s">
        <v>16</v>
      </c>
      <c r="H6" s="43" t="s">
        <v>4</v>
      </c>
      <c r="I6" s="45" t="s">
        <v>19</v>
      </c>
      <c r="J6" s="45" t="s">
        <v>22</v>
      </c>
      <c r="K6" s="50"/>
      <c r="L6" s="50"/>
    </row>
    <row r="7" spans="1:12" s="12" customFormat="1" ht="105" customHeight="1">
      <c r="A7" s="50"/>
      <c r="B7" s="50"/>
      <c r="C7" s="51"/>
      <c r="D7" s="52"/>
      <c r="E7" s="50"/>
      <c r="F7" s="53"/>
      <c r="G7" s="55"/>
      <c r="H7" s="44"/>
      <c r="I7" s="46"/>
      <c r="J7" s="46"/>
      <c r="K7" s="50"/>
      <c r="L7" s="50"/>
    </row>
    <row r="8" spans="1:12" s="13" customFormat="1" ht="287" customHeight="1">
      <c r="A8" s="20">
        <v>1</v>
      </c>
      <c r="B8" s="21" t="s">
        <v>29</v>
      </c>
      <c r="C8" s="22">
        <v>438312.15</v>
      </c>
      <c r="D8" s="22">
        <f>(C8*107)/100</f>
        <v>468994.00050000002</v>
      </c>
      <c r="E8" s="20" t="s">
        <v>12</v>
      </c>
      <c r="F8" s="23" t="s">
        <v>27</v>
      </c>
      <c r="G8" s="24">
        <v>454537</v>
      </c>
      <c r="H8" s="23" t="str">
        <f>F8</f>
        <v>ห้างหุ้นส่วนจำกัด 
อินแอนด์ออนเซอร์วิส</v>
      </c>
      <c r="I8" s="22">
        <f t="shared" ref="I8:I12" si="0">G8*100/107</f>
        <v>424800.93457943923</v>
      </c>
      <c r="J8" s="22">
        <f>(I8*107)/100</f>
        <v>454537</v>
      </c>
      <c r="K8" s="20" t="s">
        <v>10</v>
      </c>
      <c r="L8" s="25" t="s">
        <v>28</v>
      </c>
    </row>
    <row r="9" spans="1:12" s="13" customFormat="1" ht="204" customHeight="1">
      <c r="A9" s="20">
        <v>2</v>
      </c>
      <c r="B9" s="26" t="s">
        <v>36</v>
      </c>
      <c r="C9" s="22">
        <v>392927.1</v>
      </c>
      <c r="D9" s="22">
        <v>420432</v>
      </c>
      <c r="E9" s="20" t="s">
        <v>12</v>
      </c>
      <c r="F9" s="23" t="s">
        <v>27</v>
      </c>
      <c r="G9" s="24">
        <v>407468</v>
      </c>
      <c r="H9" s="23" t="str">
        <f>F9</f>
        <v>ห้างหุ้นส่วนจำกัด 
อินแอนด์ออนเซอร์วิส</v>
      </c>
      <c r="I9" s="22">
        <f t="shared" si="0"/>
        <v>380811.21495327103</v>
      </c>
      <c r="J9" s="22">
        <f t="shared" ref="J9:J12" si="1">(I9*107)/100</f>
        <v>407468</v>
      </c>
      <c r="K9" s="20" t="s">
        <v>10</v>
      </c>
      <c r="L9" s="25" t="s">
        <v>37</v>
      </c>
    </row>
    <row r="10" spans="1:12" s="13" customFormat="1" ht="358.5" customHeight="1">
      <c r="A10" s="20">
        <v>3</v>
      </c>
      <c r="B10" s="26" t="s">
        <v>38</v>
      </c>
      <c r="C10" s="22">
        <v>188531.78</v>
      </c>
      <c r="D10" s="22">
        <f t="shared" ref="D10" si="2">(C10*107)/100</f>
        <v>201729.00460000001</v>
      </c>
      <c r="E10" s="20" t="s">
        <v>12</v>
      </c>
      <c r="F10" s="23" t="s">
        <v>39</v>
      </c>
      <c r="G10" s="24">
        <v>195477</v>
      </c>
      <c r="H10" s="23" t="str">
        <f>F10</f>
        <v>ห้างหุ้นส่วนจำกัด อานนท์การช่าง</v>
      </c>
      <c r="I10" s="22">
        <f t="shared" si="0"/>
        <v>182688.78504672897</v>
      </c>
      <c r="J10" s="22">
        <f t="shared" si="1"/>
        <v>195477</v>
      </c>
      <c r="K10" s="20" t="s">
        <v>10</v>
      </c>
      <c r="L10" s="25" t="s">
        <v>40</v>
      </c>
    </row>
    <row r="11" spans="1:12" s="13" customFormat="1" ht="190.5" customHeight="1">
      <c r="A11" s="20">
        <v>4</v>
      </c>
      <c r="B11" s="26" t="s">
        <v>44</v>
      </c>
      <c r="C11" s="22">
        <v>86705.61</v>
      </c>
      <c r="D11" s="22">
        <v>92775</v>
      </c>
      <c r="E11" s="20" t="s">
        <v>12</v>
      </c>
      <c r="F11" s="23" t="s">
        <v>45</v>
      </c>
      <c r="G11" s="24">
        <v>89983</v>
      </c>
      <c r="H11" s="23" t="str">
        <f>F11</f>
        <v>ห้างหุ้นส่วนจำกัด 
อานนท์การช่าง</v>
      </c>
      <c r="I11" s="22">
        <f t="shared" si="0"/>
        <v>84096.261682242985</v>
      </c>
      <c r="J11" s="22">
        <f t="shared" si="1"/>
        <v>89983</v>
      </c>
      <c r="K11" s="20" t="s">
        <v>10</v>
      </c>
      <c r="L11" s="25" t="s">
        <v>46</v>
      </c>
    </row>
    <row r="12" spans="1:12" s="13" customFormat="1" ht="276" customHeight="1">
      <c r="A12" s="20">
        <v>5</v>
      </c>
      <c r="B12" s="21" t="s">
        <v>51</v>
      </c>
      <c r="C12" s="22">
        <v>103921.5</v>
      </c>
      <c r="D12" s="22">
        <v>111196</v>
      </c>
      <c r="E12" s="56" t="s">
        <v>12</v>
      </c>
      <c r="F12" s="42" t="s">
        <v>52</v>
      </c>
      <c r="G12" s="24">
        <v>107779</v>
      </c>
      <c r="H12" s="42" t="str">
        <f t="shared" ref="H12" si="3">F12</f>
        <v>ห้างหุ้นส่วนจำกัด สุวัฒนาคอนสตรัคชั่น</v>
      </c>
      <c r="I12" s="22">
        <f t="shared" si="0"/>
        <v>100728.03738317757</v>
      </c>
      <c r="J12" s="22">
        <f t="shared" si="1"/>
        <v>107779</v>
      </c>
      <c r="K12" s="56" t="s">
        <v>10</v>
      </c>
      <c r="L12" s="57" t="s">
        <v>53</v>
      </c>
    </row>
    <row r="13" spans="1:12" ht="40.5">
      <c r="A13" s="27"/>
      <c r="B13" s="28"/>
      <c r="C13" s="29"/>
      <c r="D13" s="29"/>
      <c r="E13" s="27"/>
      <c r="F13" s="30"/>
      <c r="G13" s="31"/>
      <c r="H13" s="30"/>
      <c r="I13" s="32"/>
      <c r="J13" s="33">
        <f>SUM(J8:J12)</f>
        <v>1255244</v>
      </c>
      <c r="K13" s="30"/>
      <c r="L13" s="34"/>
    </row>
    <row r="14" spans="1:12" ht="40">
      <c r="A14" s="27"/>
      <c r="B14" s="28" t="s">
        <v>61</v>
      </c>
      <c r="C14" s="35"/>
      <c r="D14" s="29"/>
      <c r="E14" s="27"/>
      <c r="F14" s="30"/>
      <c r="G14" s="31"/>
      <c r="H14" s="30"/>
      <c r="I14" s="32"/>
      <c r="J14" s="36"/>
      <c r="K14" s="30"/>
      <c r="L14" s="34"/>
    </row>
    <row r="15" spans="1:12" ht="17.25" customHeight="1">
      <c r="A15" s="27"/>
      <c r="B15" s="28"/>
      <c r="C15" s="35"/>
      <c r="D15" s="37"/>
      <c r="E15" s="27"/>
      <c r="F15" s="30"/>
      <c r="G15" s="31"/>
      <c r="H15" s="30"/>
      <c r="I15" s="30"/>
      <c r="J15" s="36"/>
      <c r="K15" s="30"/>
      <c r="L15" s="34"/>
    </row>
    <row r="16" spans="1:12" ht="40">
      <c r="A16" s="27"/>
      <c r="B16" s="30"/>
      <c r="C16" s="27" t="s">
        <v>13</v>
      </c>
      <c r="D16" s="37"/>
      <c r="E16" s="27"/>
      <c r="F16" s="30"/>
      <c r="G16" s="31"/>
      <c r="H16" s="30"/>
      <c r="I16" s="30"/>
      <c r="J16" s="36"/>
      <c r="K16" s="30"/>
      <c r="L16" s="34"/>
    </row>
    <row r="17" spans="1:12" ht="52.5" customHeight="1">
      <c r="A17" s="27"/>
      <c r="B17" s="30"/>
      <c r="C17" s="30"/>
      <c r="D17" s="37"/>
      <c r="E17" s="27"/>
      <c r="F17" s="30"/>
      <c r="G17" s="31"/>
      <c r="H17" s="30"/>
      <c r="I17" s="30"/>
      <c r="J17" s="36"/>
      <c r="K17" s="30"/>
      <c r="L17" s="34"/>
    </row>
    <row r="18" spans="1:12" ht="40">
      <c r="A18" s="27"/>
      <c r="B18" s="30"/>
      <c r="C18" s="27" t="s">
        <v>23</v>
      </c>
      <c r="D18" s="37"/>
      <c r="E18" s="27"/>
      <c r="F18" s="30"/>
      <c r="G18" s="31"/>
      <c r="H18" s="30"/>
      <c r="I18" s="30"/>
      <c r="J18" s="36"/>
      <c r="K18" s="30"/>
      <c r="L18" s="34"/>
    </row>
    <row r="19" spans="1:12" ht="40">
      <c r="A19" s="27"/>
      <c r="B19" s="30"/>
      <c r="C19" s="27" t="s">
        <v>60</v>
      </c>
      <c r="D19" s="37"/>
      <c r="E19" s="27"/>
      <c r="F19" s="30"/>
      <c r="G19" s="31"/>
      <c r="H19" s="30"/>
      <c r="I19" s="30"/>
      <c r="J19" s="36"/>
      <c r="K19" s="30"/>
      <c r="L19" s="34"/>
    </row>
  </sheetData>
  <mergeCells count="18"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</mergeCells>
  <printOptions horizontalCentered="1"/>
  <pageMargins left="0" right="0" top="0.19685039370078741" bottom="0.19685039370078741" header="0.19685039370078741" footer="0.19685039370078741"/>
  <pageSetup paperSize="9" scale="37" orientation="landscape" r:id="rId1"/>
  <headerFooter>
    <oddFooter>Page &amp;P of &amp;N</oddFooter>
  </headerFooter>
  <rowBreaks count="1" manualBreakCount="1">
    <brk id="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tabSelected="1" view="pageBreakPreview" zoomScale="40" zoomScaleSheetLayoutView="40" workbookViewId="0">
      <selection activeCell="B20" sqref="B20"/>
    </sheetView>
  </sheetViews>
  <sheetFormatPr defaultColWidth="9.1796875" defaultRowHeight="27"/>
  <cols>
    <col min="1" max="1" width="10.1796875" style="19" customWidth="1"/>
    <col min="2" max="2" width="95.7265625" style="3" customWidth="1"/>
    <col min="3" max="3" width="26.81640625" style="3" customWidth="1"/>
    <col min="4" max="4" width="25.08984375" style="4" customWidth="1"/>
    <col min="5" max="5" width="22.453125" style="2" customWidth="1"/>
    <col min="6" max="6" width="47.36328125" style="3" customWidth="1"/>
    <col min="7" max="7" width="26" style="6" customWidth="1"/>
    <col min="8" max="8" width="47.6328125" style="3" customWidth="1"/>
    <col min="9" max="9" width="26.26953125" style="3" customWidth="1"/>
    <col min="10" max="10" width="27.7265625" style="7" customWidth="1"/>
    <col min="11" max="11" width="28.6328125" style="3" customWidth="1"/>
    <col min="12" max="12" width="47.26953125" style="5" customWidth="1"/>
    <col min="13" max="15" width="9.1796875" style="3"/>
    <col min="16" max="16384" width="9.1796875" style="1"/>
  </cols>
  <sheetData>
    <row r="1" spans="1:15" ht="40.5">
      <c r="A1" s="47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4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40.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40.5">
      <c r="A4" s="49" t="s">
        <v>18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5" s="9" customFormat="1" ht="42" customHeight="1">
      <c r="A5" s="50" t="s">
        <v>1</v>
      </c>
      <c r="B5" s="50" t="s">
        <v>5</v>
      </c>
      <c r="C5" s="51" t="s">
        <v>14</v>
      </c>
      <c r="D5" s="51" t="s">
        <v>15</v>
      </c>
      <c r="E5" s="50" t="s">
        <v>6</v>
      </c>
      <c r="F5" s="50" t="s">
        <v>7</v>
      </c>
      <c r="G5" s="50"/>
      <c r="H5" s="50" t="s">
        <v>8</v>
      </c>
      <c r="I5" s="50"/>
      <c r="J5" s="50"/>
      <c r="K5" s="50" t="s">
        <v>9</v>
      </c>
      <c r="L5" s="50" t="s">
        <v>2</v>
      </c>
      <c r="M5" s="8"/>
      <c r="N5" s="8"/>
      <c r="O5" s="8"/>
    </row>
    <row r="6" spans="1:15" s="9" customFormat="1" ht="21" customHeight="1">
      <c r="A6" s="50"/>
      <c r="B6" s="50"/>
      <c r="C6" s="51"/>
      <c r="D6" s="51"/>
      <c r="E6" s="50"/>
      <c r="F6" s="43" t="s">
        <v>3</v>
      </c>
      <c r="G6" s="54" t="s">
        <v>16</v>
      </c>
      <c r="H6" s="43" t="s">
        <v>4</v>
      </c>
      <c r="I6" s="45" t="s">
        <v>19</v>
      </c>
      <c r="J6" s="45" t="s">
        <v>17</v>
      </c>
      <c r="K6" s="50"/>
      <c r="L6" s="50"/>
      <c r="M6" s="8"/>
      <c r="N6" s="8"/>
      <c r="O6" s="8"/>
    </row>
    <row r="7" spans="1:15" s="9" customFormat="1" ht="99" customHeight="1">
      <c r="A7" s="50"/>
      <c r="B7" s="50"/>
      <c r="C7" s="51"/>
      <c r="D7" s="51"/>
      <c r="E7" s="50"/>
      <c r="F7" s="53"/>
      <c r="G7" s="55"/>
      <c r="H7" s="44"/>
      <c r="I7" s="46"/>
      <c r="J7" s="46"/>
      <c r="K7" s="50"/>
      <c r="L7" s="50"/>
      <c r="M7" s="8"/>
      <c r="N7" s="8"/>
      <c r="O7" s="8"/>
    </row>
    <row r="8" spans="1:15" s="10" customFormat="1" ht="286" customHeight="1">
      <c r="A8" s="20">
        <v>1</v>
      </c>
      <c r="B8" s="26" t="s">
        <v>30</v>
      </c>
      <c r="C8" s="22">
        <v>743798.13</v>
      </c>
      <c r="D8" s="22">
        <v>795864</v>
      </c>
      <c r="E8" s="23" t="s">
        <v>21</v>
      </c>
      <c r="F8" s="23" t="s">
        <v>31</v>
      </c>
      <c r="G8" s="38">
        <v>442935</v>
      </c>
      <c r="H8" s="23" t="str">
        <f>F8</f>
        <v>ห้างหุ้นส่วนจำกัด วงศ์เพชร 
ก่อสร้าง</v>
      </c>
      <c r="I8" s="22">
        <f t="shared" ref="I8" si="0">G8*100/107</f>
        <v>413957.94392523362</v>
      </c>
      <c r="J8" s="22">
        <f>(I8*107)/100</f>
        <v>442935</v>
      </c>
      <c r="K8" s="23" t="s">
        <v>24</v>
      </c>
      <c r="L8" s="39" t="s">
        <v>32</v>
      </c>
    </row>
    <row r="9" spans="1:15" s="10" customFormat="1" ht="286" customHeight="1">
      <c r="A9" s="20">
        <v>2</v>
      </c>
      <c r="B9" s="26" t="s">
        <v>33</v>
      </c>
      <c r="C9" s="22">
        <v>2956356.07</v>
      </c>
      <c r="D9" s="22">
        <v>3163301</v>
      </c>
      <c r="E9" s="41" t="s">
        <v>21</v>
      </c>
      <c r="F9" s="41" t="s">
        <v>34</v>
      </c>
      <c r="G9" s="38">
        <v>2638817</v>
      </c>
      <c r="H9" s="41" t="str">
        <f>F9</f>
        <v>บริษัท บุญพิศลย์การช่าง จำกัด</v>
      </c>
      <c r="I9" s="22">
        <f t="shared" ref="I9" si="1">G9*100/107</f>
        <v>2466184.1121495329</v>
      </c>
      <c r="J9" s="22">
        <f>(I9*107)/100</f>
        <v>2638817.0000000005</v>
      </c>
      <c r="K9" s="41" t="s">
        <v>24</v>
      </c>
      <c r="L9" s="39" t="s">
        <v>35</v>
      </c>
    </row>
    <row r="10" spans="1:15" s="10" customFormat="1" ht="286" customHeight="1">
      <c r="A10" s="20">
        <v>3</v>
      </c>
      <c r="B10" s="26" t="s">
        <v>41</v>
      </c>
      <c r="C10" s="22">
        <v>14000000</v>
      </c>
      <c r="D10" s="22">
        <v>12202479</v>
      </c>
      <c r="E10" s="41" t="s">
        <v>21</v>
      </c>
      <c r="F10" s="41" t="s">
        <v>42</v>
      </c>
      <c r="G10" s="38">
        <v>8398772</v>
      </c>
      <c r="H10" s="41" t="str">
        <f>F10</f>
        <v>ห้างหุ้นส่วนจำกัด ปิยชาติ 
คอนสตรัคชั่น</v>
      </c>
      <c r="I10" s="22">
        <f t="shared" ref="I10" si="2">G10*100/107</f>
        <v>7849319.626168224</v>
      </c>
      <c r="J10" s="22">
        <f>(I10*107)/100</f>
        <v>8398772</v>
      </c>
      <c r="K10" s="41" t="s">
        <v>24</v>
      </c>
      <c r="L10" s="39" t="s">
        <v>43</v>
      </c>
    </row>
    <row r="11" spans="1:15" s="10" customFormat="1" ht="286" customHeight="1">
      <c r="A11" s="20">
        <v>4</v>
      </c>
      <c r="B11" s="26" t="s">
        <v>47</v>
      </c>
      <c r="C11" s="22">
        <v>3662939.25</v>
      </c>
      <c r="D11" s="22">
        <v>3919345</v>
      </c>
      <c r="E11" s="41" t="s">
        <v>21</v>
      </c>
      <c r="F11" s="41" t="s">
        <v>31</v>
      </c>
      <c r="G11" s="38">
        <v>2269009</v>
      </c>
      <c r="H11" s="41" t="str">
        <f>F11</f>
        <v>ห้างหุ้นส่วนจำกัด วงศ์เพชร 
ก่อสร้าง</v>
      </c>
      <c r="I11" s="22">
        <f t="shared" ref="I11:I14" si="3">G11*100/107</f>
        <v>2120569.1588785048</v>
      </c>
      <c r="J11" s="22">
        <f>(I11*107)/100</f>
        <v>2269009</v>
      </c>
      <c r="K11" s="41" t="s">
        <v>24</v>
      </c>
      <c r="L11" s="39" t="s">
        <v>48</v>
      </c>
    </row>
    <row r="12" spans="1:15" s="10" customFormat="1" ht="286" customHeight="1">
      <c r="A12" s="20">
        <v>5</v>
      </c>
      <c r="B12" s="26" t="s">
        <v>41</v>
      </c>
      <c r="C12" s="22">
        <v>1500000</v>
      </c>
      <c r="D12" s="22">
        <v>1470983</v>
      </c>
      <c r="E12" s="41" t="s">
        <v>21</v>
      </c>
      <c r="F12" s="41" t="s">
        <v>49</v>
      </c>
      <c r="G12" s="38">
        <v>937897</v>
      </c>
      <c r="H12" s="41" t="str">
        <f>F12</f>
        <v>ห้างหุ้นส่วนจำกัด เฉลิมพล
เอ็นจิเนียริ่ง</v>
      </c>
      <c r="I12" s="22">
        <f t="shared" si="3"/>
        <v>876539.25233644864</v>
      </c>
      <c r="J12" s="22">
        <f>(I12*107)/100</f>
        <v>937897</v>
      </c>
      <c r="K12" s="41" t="s">
        <v>24</v>
      </c>
      <c r="L12" s="39" t="s">
        <v>50</v>
      </c>
    </row>
    <row r="13" spans="1:15" s="10" customFormat="1" ht="286" customHeight="1">
      <c r="A13" s="20">
        <v>6</v>
      </c>
      <c r="B13" s="26" t="s">
        <v>54</v>
      </c>
      <c r="C13" s="22">
        <v>2000000</v>
      </c>
      <c r="D13" s="22">
        <v>2137700.89</v>
      </c>
      <c r="E13" s="42" t="s">
        <v>21</v>
      </c>
      <c r="F13" s="42" t="s">
        <v>55</v>
      </c>
      <c r="G13" s="38">
        <v>2110020.42</v>
      </c>
      <c r="H13" s="42" t="str">
        <f>F13</f>
        <v>บริษัท ยูเอชเอ็ม จำกัด</v>
      </c>
      <c r="I13" s="22">
        <f t="shared" si="3"/>
        <v>1971981.7009345794</v>
      </c>
      <c r="J13" s="22">
        <f>(I13*107)/100</f>
        <v>2110020.42</v>
      </c>
      <c r="K13" s="42" t="s">
        <v>24</v>
      </c>
      <c r="L13" s="39" t="s">
        <v>58</v>
      </c>
    </row>
    <row r="14" spans="1:15" s="10" customFormat="1" ht="286" customHeight="1">
      <c r="A14" s="20">
        <v>7</v>
      </c>
      <c r="B14" s="26" t="s">
        <v>41</v>
      </c>
      <c r="C14" s="22">
        <v>2500000</v>
      </c>
      <c r="D14" s="22">
        <v>2299519</v>
      </c>
      <c r="E14" s="42" t="s">
        <v>21</v>
      </c>
      <c r="F14" s="42" t="s">
        <v>56</v>
      </c>
      <c r="G14" s="38">
        <v>1999699</v>
      </c>
      <c r="H14" s="42" t="str">
        <f>F14</f>
        <v>บริษัท เจริญพาณิชย์การช่าง จำกัด</v>
      </c>
      <c r="I14" s="22">
        <f t="shared" si="3"/>
        <v>1868877.5700934581</v>
      </c>
      <c r="J14" s="22">
        <f>(I14*107)/100</f>
        <v>1999699</v>
      </c>
      <c r="K14" s="42" t="s">
        <v>24</v>
      </c>
      <c r="L14" s="39" t="s">
        <v>57</v>
      </c>
    </row>
    <row r="15" spans="1:15" s="3" customFormat="1" ht="40.5">
      <c r="A15" s="27"/>
      <c r="B15" s="30"/>
      <c r="C15" s="29"/>
      <c r="D15" s="29"/>
      <c r="E15" s="27"/>
      <c r="F15" s="30"/>
      <c r="G15" s="31"/>
      <c r="H15" s="30"/>
      <c r="I15" s="30"/>
      <c r="J15" s="33">
        <f>SUM(J8:J14)</f>
        <v>18797149.420000002</v>
      </c>
      <c r="K15" s="30"/>
      <c r="L15" s="34"/>
    </row>
    <row r="16" spans="1:15" s="3" customFormat="1" ht="40">
      <c r="A16" s="27"/>
      <c r="B16" s="30" t="s">
        <v>59</v>
      </c>
      <c r="C16" s="35"/>
      <c r="D16" s="29"/>
      <c r="E16" s="27"/>
      <c r="F16" s="30"/>
      <c r="G16" s="31"/>
      <c r="H16" s="30"/>
      <c r="I16" s="30"/>
      <c r="J16" s="36"/>
      <c r="K16" s="30"/>
      <c r="L16" s="34"/>
    </row>
    <row r="17" spans="1:12" s="3" customFormat="1" ht="17.25" customHeight="1">
      <c r="A17" s="40"/>
      <c r="B17" s="30"/>
      <c r="C17" s="30"/>
      <c r="D17" s="37"/>
      <c r="E17" s="27"/>
      <c r="F17" s="30"/>
      <c r="G17" s="31"/>
      <c r="H17" s="30"/>
      <c r="I17" s="30"/>
      <c r="J17" s="36"/>
      <c r="K17" s="30"/>
      <c r="L17" s="34"/>
    </row>
    <row r="18" spans="1:12" s="3" customFormat="1" ht="40">
      <c r="A18" s="40"/>
      <c r="B18" s="30"/>
      <c r="C18" s="27" t="s">
        <v>13</v>
      </c>
      <c r="D18" s="37"/>
      <c r="E18" s="27"/>
      <c r="F18" s="30"/>
      <c r="G18" s="31"/>
      <c r="H18" s="30"/>
      <c r="I18" s="30"/>
      <c r="J18" s="36"/>
      <c r="K18" s="30"/>
      <c r="L18" s="34"/>
    </row>
    <row r="19" spans="1:12" s="3" customFormat="1" ht="52.5" customHeight="1">
      <c r="A19" s="40"/>
      <c r="B19" s="30"/>
      <c r="C19" s="30"/>
      <c r="D19" s="37"/>
      <c r="E19" s="27"/>
      <c r="F19" s="30"/>
      <c r="G19" s="31"/>
      <c r="H19" s="30"/>
      <c r="I19" s="30"/>
      <c r="J19" s="36"/>
      <c r="K19" s="30"/>
      <c r="L19" s="34"/>
    </row>
    <row r="20" spans="1:12" s="3" customFormat="1" ht="40">
      <c r="A20" s="40"/>
      <c r="B20" s="30"/>
      <c r="C20" s="27" t="s">
        <v>23</v>
      </c>
      <c r="D20" s="37"/>
      <c r="E20" s="27"/>
      <c r="F20" s="30"/>
      <c r="G20" s="31"/>
      <c r="H20" s="30"/>
      <c r="I20" s="30"/>
      <c r="J20" s="36"/>
      <c r="K20" s="30"/>
      <c r="L20" s="34"/>
    </row>
    <row r="21" spans="1:12" s="3" customFormat="1" ht="40">
      <c r="A21" s="40"/>
      <c r="B21" s="30"/>
      <c r="C21" s="27" t="s">
        <v>60</v>
      </c>
      <c r="D21" s="37"/>
      <c r="E21" s="27"/>
      <c r="F21" s="30"/>
      <c r="G21" s="31"/>
      <c r="H21" s="30"/>
      <c r="I21" s="30"/>
      <c r="J21" s="36"/>
      <c r="K21" s="30"/>
      <c r="L21" s="34"/>
    </row>
    <row r="22" spans="1:12" ht="40">
      <c r="A22" s="40"/>
      <c r="B22" s="30"/>
      <c r="C22" s="30"/>
      <c r="D22" s="37"/>
      <c r="E22" s="27"/>
      <c r="F22" s="30"/>
      <c r="G22" s="31"/>
      <c r="H22" s="30"/>
      <c r="I22" s="30"/>
      <c r="J22" s="36"/>
      <c r="K22" s="30"/>
      <c r="L22" s="34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honeticPr fontId="13" type="noConversion"/>
  <printOptions horizontalCentered="1"/>
  <pageMargins left="0.39370078740157499" right="0.196850393700787" top="0.43307086614173201" bottom="0.196850393700787" header="0.196850393700787" footer="0.196850393700787"/>
  <pageSetup paperSize="9" scale="32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 พ.ค. 2564</vt:lpstr>
      <vt:lpstr>ประกวด พ.ค. 2564</vt:lpstr>
      <vt:lpstr>'เฉพาะเจาะจง พ.ค. 2564'!Print_Area</vt:lpstr>
      <vt:lpstr>'ประกวด พ.ค. 2564'!Print_Area</vt:lpstr>
      <vt:lpstr>'เฉพาะเจาะจง พ.ค. 2564'!Print_Titles</vt:lpstr>
      <vt:lpstr>'ประกวด พ.ค. 2564'!Print_Titles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ungpa</cp:lastModifiedBy>
  <cp:lastPrinted>2021-05-30T02:51:27Z</cp:lastPrinted>
  <dcterms:created xsi:type="dcterms:W3CDTF">2015-10-28T04:52:24Z</dcterms:created>
  <dcterms:modified xsi:type="dcterms:W3CDTF">2021-05-30T02:52:16Z</dcterms:modified>
</cp:coreProperties>
</file>