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55.34\Back up งานจ้าง 2561\5.รายงานประจำเดือน\1.ส่งรายงานผลการดำเนินงานจัดซื้อจัดจ้าง (แนบส่ง) ฝจพ\2563\"/>
    </mc:Choice>
  </mc:AlternateContent>
  <bookViews>
    <workbookView xWindow="0" yWindow="0" windowWidth="28770" windowHeight="12300"/>
  </bookViews>
  <sheets>
    <sheet name="เฉพาะเจาะจง ธ.ค. 2563" sheetId="1" r:id="rId1"/>
    <sheet name="ประกวด ธ.ค. 2563" sheetId="2" r:id="rId2"/>
    <sheet name="คัดเลือก ส.ค. 2563" sheetId="3" r:id="rId3"/>
  </sheets>
  <definedNames>
    <definedName name="_xlnm.Print_Area" localSheetId="2">'คัดเลือก ส.ค. 2563'!$A$1:$L$16</definedName>
    <definedName name="_xlnm.Print_Area" localSheetId="0">'เฉพาะเจาะจง ธ.ค. 2563'!$A$1:$L$25</definedName>
    <definedName name="_xlnm.Print_Area" localSheetId="1">'ประกวด ธ.ค. 2563'!$A$1:$L$21</definedName>
    <definedName name="_xlnm.Print_Titles" localSheetId="0">'เฉพาะเจาะจง ธ.ค. 2563'!$1:$7</definedName>
    <definedName name="_xlnm.Print_Titles" localSheetId="1">'ประกวด ธ.ค. 2563'!$1:$7</definedName>
  </definedNames>
  <calcPr calcId="162913"/>
</workbook>
</file>

<file path=xl/calcChain.xml><?xml version="1.0" encoding="utf-8"?>
<calcChain xmlns="http://schemas.openxmlformats.org/spreadsheetml/2006/main">
  <c r="J14" i="2" l="1"/>
  <c r="J13" i="2"/>
  <c r="G13" i="2" s="1"/>
  <c r="H13" i="2"/>
  <c r="D13" i="2"/>
  <c r="J19" i="1"/>
  <c r="J18" i="1"/>
  <c r="G18" i="1" s="1"/>
  <c r="H18" i="1"/>
  <c r="D18" i="1"/>
  <c r="J17" i="1"/>
  <c r="G17" i="1" s="1"/>
  <c r="H17" i="1"/>
  <c r="D17" i="1"/>
  <c r="J16" i="1"/>
  <c r="G16" i="1" s="1"/>
  <c r="H16" i="1"/>
  <c r="D16" i="1"/>
  <c r="J8" i="1" l="1"/>
  <c r="J12" i="2" l="1"/>
  <c r="G12" i="2" s="1"/>
  <c r="H12" i="2"/>
  <c r="D12" i="2"/>
  <c r="J11" i="2" l="1"/>
  <c r="G11" i="2" l="1"/>
  <c r="H11" i="2"/>
  <c r="D11" i="2"/>
  <c r="J10" i="2"/>
  <c r="G10" i="2" s="1"/>
  <c r="H10" i="2"/>
  <c r="D10" i="2"/>
  <c r="J9" i="2"/>
  <c r="G9" i="2" s="1"/>
  <c r="H9" i="2"/>
  <c r="D9" i="2"/>
  <c r="J15" i="1"/>
  <c r="G15" i="1" s="1"/>
  <c r="H15" i="1"/>
  <c r="D15" i="1"/>
  <c r="D8" i="1"/>
  <c r="J8" i="3" l="1"/>
  <c r="G8" i="3" s="1"/>
  <c r="H8" i="3"/>
  <c r="D8" i="3"/>
  <c r="J14" i="1" l="1"/>
  <c r="G14" i="1" s="1"/>
  <c r="H14" i="1"/>
  <c r="D14" i="1"/>
  <c r="J13" i="1"/>
  <c r="G13" i="1" s="1"/>
  <c r="H13" i="1"/>
  <c r="D13" i="1"/>
  <c r="H10" i="1" l="1"/>
  <c r="J9" i="3" l="1"/>
  <c r="J8" i="2" l="1"/>
  <c r="G8" i="2" l="1"/>
  <c r="J9" i="1"/>
  <c r="J10" i="1"/>
  <c r="J11" i="1"/>
  <c r="J12" i="1"/>
  <c r="H8" i="2" l="1"/>
  <c r="D8" i="2"/>
  <c r="G8" i="1" l="1"/>
  <c r="H12" i="1"/>
  <c r="D12" i="1" l="1"/>
  <c r="H11" i="1" l="1"/>
  <c r="H9" i="1"/>
  <c r="H8" i="1" l="1"/>
  <c r="D9" i="1" l="1"/>
  <c r="D10" i="1"/>
  <c r="D11" i="1"/>
  <c r="G9" i="1"/>
  <c r="G10" i="1" l="1"/>
  <c r="G11" i="1" l="1"/>
  <c r="G12" i="1"/>
</calcChain>
</file>

<file path=xl/sharedStrings.xml><?xml version="1.0" encoding="utf-8"?>
<sst xmlns="http://schemas.openxmlformats.org/spreadsheetml/2006/main" count="156" uniqueCount="85">
  <si>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</si>
  <si>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</si>
  <si>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</si>
  <si>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</si>
  <si>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</si>
  <si>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</si>
  <si>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</si>
  <si>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</si>
  <si>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</si>
  <si>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</si>
  <si>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</si>
  <si>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</si>
  <si>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</si>
  <si>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</si>
  <si>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</si>
  <si>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</si>
  <si>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</si>
  <si>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</si>
  <si>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</si>
  <si>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</si>
  <si>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วงเงินงบประมาณที่จะซื้อหรือจ้าง 
(ไม่รวมvat)</t>
  </si>
  <si>
    <t>ราคาที่
เหมาะสม</t>
  </si>
  <si>
    <t>วิธีประกวด
ราคาอิเล็กทรอนิกส์</t>
  </si>
  <si>
    <t>ราคาที่ตกลงซื้อ/จ้าง
(รวมvat) (บาท)</t>
  </si>
  <si>
    <t>นักบริหารงาน 5 สธพ.กธบ.สสสภ.</t>
  </si>
  <si>
    <t>โดยวิธีคัดเลือก</t>
  </si>
  <si>
    <t>หมายเหตุ รายการที่ 1 เป็นราคาที่รวม VAT</t>
  </si>
  <si>
    <t>ราคากลาง
(รวมvat)</t>
  </si>
  <si>
    <t>หจก.สวนสนการช่าง</t>
  </si>
  <si>
    <t>สรุปผลการดำเนินการจัดซื้อจัดจ้างในรอบเดือนสิงหาคม พ.ศ.2563</t>
  </si>
  <si>
    <t>วันที่ 2 กันยายน 2563</t>
  </si>
  <si>
    <t>เลขที่ สสสภ.(ป)จล.29/2563
ลงวันที่ 11/08/2563</t>
  </si>
  <si>
    <t>งานก่อสร้างวางท่อประปาและงานที่เกี่ยวข้อง งานวางท่อประปาปรับปรุงกำลังน้ำร่วม เขตลาดกระบัง บริเวณถนนเลียบคลองลำกอไผ่ แขวงลำปลาทิว เขตลาดกระบัง กรุงเทพมหานคร พื้นที่สำนักงานประปาสาขาสุวรรณภูมิ</t>
  </si>
  <si>
    <t>(นางปิยรัตน์ ผลากรกุล)</t>
  </si>
  <si>
    <t>สรุปผลการดำเนินการจัดซื้อจัดจ้างในรอบเดือนธันวาคม พ.ศ.2563</t>
  </si>
  <si>
    <t>วันที่ 30 ธันวาคม 2563</t>
  </si>
  <si>
    <t>เลขที่ สสสภ.(ป)จล.06/2564
ลงวันที่ 1/12/2563</t>
  </si>
  <si>
    <t>งานก่อสร้างวางท่อประปาและงานที่เกี่ยวข้อง งานวางท่อปรับปรุงกำลังน้ำ พื้นที่สำนักงานประปาสาขาสุวรรณภูมิ 1 งาน ประกอบด้วย 2 เส้นทาง 1. งานย้ายแนวท่อประปา บริเวณซอยธรรมศิริ 1 ถนนบางนา-ตราด ตำบลบางเสาธง อำเภอบางเสาธง จังหวัดสมุทรปราการ 2. งานย้ายแนวท่อประปา บริเวณทางเข้าหมู่บ้านโมดิวิลล่า บางนา ซอยบางนาการ์เด้นท์ ตำบลบางเสาธง อำเภอบางเสาธง จังหวัดสมุทรปราการ</t>
  </si>
  <si>
    <t>เลขที่ สสสภ.(ขอ)จล.26/2564
ลงวันที่ 1/12/2563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</si>
  <si>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1 งาน ประกอบด้วย 2 เส้นทาง 1. โครงการ เพอร์เฟค มาสเตอร์พีซ สุขุมวิท 77 - สุวรรณภูมิ 4 เฟส 4 ตำบลราชาเทวะ อำเภอบางพลี จังหวัดสมุทรปราการ 2. โครงการ ลลิล ทาวน์ ไลโอ บลิสซ์ อ่อนนุช - สุวรรณภูมิ เฟส 3.1 ตำบลศีรษะจรเข้น้อย อำเภอบางเสาธง จังหวัดสมุทรปราการ</t>
  </si>
  <si>
    <t>หจก. สถาพรวอเตอร์ไพ้พ</t>
  </si>
  <si>
    <t>บจก. เอสดี.วอเตอร์</t>
  </si>
  <si>
    <t>ซื้อเสื้อสะท้อนแสงพร้อมสกรีนสัญลักษณ์ กปน.และประปาเพื่อประชาชน จำนวน 18 ชุด</t>
  </si>
  <si>
    <t>เลขที่ 3300046627
ลงวันที่ 3/12/2563</t>
  </si>
  <si>
    <t>หจก. พัฒนากิจซัพพลายส์ (2018)</t>
  </si>
  <si>
    <t>เลขที่ สสสภ.ปว.55-1/2564
ลงวันที่ 4/12/2563</t>
  </si>
  <si>
    <t>งานจ้างปรับปรุง ถอดเปลี่ยนมาตรวัดน้ำครบวาระ และงานที่เกี่ยวข้อง พื้นที่สำนักงานประปาสาขาสุวรรณภูมิ</t>
  </si>
  <si>
    <t>หจก. เค.ที. เมนเดอร์</t>
  </si>
  <si>
    <t>เลขที่ สสสภ.(ขอ)จล.28/2564
ลงวันที่ 4/12/2563</t>
  </si>
  <si>
    <t>งานก่อสร้างวางท่อประปาและงานที่เกี่ยวข้อง งานวางท่อประปาเอกชน โครงการ Siwalee ศรีนครินทร์ - ร่มเกล้า เฟส 4 แขวงมีนบุรี เขตมีนบุรี กรุงเทพมหานคร พื้นที่สำนักงานประปาสาขาสุวรรณภูมิ</t>
  </si>
  <si>
    <t>หจก. อินแอนด์ออนเซอร์วิส</t>
  </si>
  <si>
    <t>เลขที่ สสสภ.(ขต)จล.03/2564
ลงวันที่ 9/12/2563</t>
  </si>
  <si>
    <t>งานติดตั้งประปา,งานเพิ่ม/ลด ขนาดมาตรวัดน้ำ และงานที่เกี่ยวข้อง พื้นที่สำนักงานประปาสาขาสุวรรณภูมิ</t>
  </si>
  <si>
    <t>บจก. เจริญพาณิชย์
การช่าง</t>
  </si>
  <si>
    <t>เลขที่ สสสภ.(ขอ)จล.29/2564
ลงวันที่ 16/12/2563</t>
  </si>
  <si>
    <t>งานก่อสร้างวางท่อประปาและงานที่เกี่ยวข้อง งานวางท่อประปาเอกชน โครงการ เพอร์เฟคเพลส กรุงเทพกรีฑา (2) เฟส 4 แขวงคลองสองต้นนุ่น เขตลาดกระบัง กรุงเทพมหานคร พื้นที่สำนักงานประปาสาขาสุวรรณภูมิ</t>
  </si>
  <si>
    <t>บจก. เบฟเวอร์</t>
  </si>
  <si>
    <t>เลขที่ สสสภ.(ขอ)จล.34/2564
ลงวันที่ 18/12/2563</t>
  </si>
  <si>
    <t>งานก่อสร้างวางท่อประปาและงานที่เกี่ยวข้อง งานวางท่อประปาเอกชน โครงการ เพอร์เฟคเพลส สุขุมวิท77 เฟส8 ส่วนที่8/8 ตำบลราชาเทวะ อำเภอบางพลี จังหวัดสมุทรปราการ พื้นที่สำนักงานประปาสาขาสุวรรณภูมิ</t>
  </si>
  <si>
    <t>บจก. ปุณยนุช อินเท็นซ</t>
  </si>
  <si>
    <t>เลขที่ สสสภ.(ขอ)จล.33/2564
ลงวันที่ 24/12/2563</t>
  </si>
  <si>
    <t>งานก่อสร้างวางท่อประปาและงานที่เกี่ยวข้อง งานวางท่อประปาเอกชน โครงการ เพอร์เฟคเพลส สุขุมวิท77 เฟส7 ส่วนที่7/5 ตำบลราชาเทวะ อำเภอบางพลี จังหวัดสมุทรปราการ พื้นที่สำนักงานประปาสาขาสุวรรณภูมิ</t>
  </si>
  <si>
    <t>เลขที่ สสสภ.(M)จล.04/2564
ลงวันที่ 2/12/2563</t>
  </si>
  <si>
    <t>งานก่อสร้างวางท่อประปาและงานที่เกี่ยวข้อง งานวางท่อขยายเขตบริการให้เต็มพื้นที่ทั่วชุมชนเมือง พื้นที่สำนักงานประปาสาขาสุวรรณภูมิ จำนวน 1 งาน ประกอบด้วย 2 เส้นทาง 1. บริเวณเลียบคลองหนองงูเห่า หมู่ที่ 10 ตำบลศีรษะจรเข้น้อย อำเภอบางเสาธง จังหวัดสมุทรปราการ 2. บริเวณเลียบคลองจรเข้ใหญ่ และริมถนนซอยแสงเขียว หมู่ที่ 5 ตำบลศีรษะจรเข้น้อย อำเภอบางเสาธง จังหวัดสมุทรปราการ</t>
  </si>
  <si>
    <t>บจก. ดีดีเอส. เอ็นจิเนียริ่ง</t>
  </si>
  <si>
    <t>เลขที่ สสสภ.(M)จล.03/2564
ลงวันที่ 17/12/2563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</si>
  <si>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1 งาน ประกอบด้วย 2 เส้นทาง 1. บริเวณซอยเทศบาล 1 (สนม พุ่มสุข) หมู่ที่ 8 ตำบลบางพลีน้อย อำเภอบางบ่อ จังหวัดสมุทรปราการ พื้นที่สำนักงานประปาสาขาสุวรรณภูมิ 2. บริเวณถนนบ้านนาคราช หมู่ที่ 11 ตำบลบางพลีน้อย อำเภอบางบ่อ จังหวัดสมุทรปราการ พื้นที่สำนักงานประปาสาขาสุวรรณภูมิ</t>
  </si>
  <si>
    <t>บจก. บุญพิศลย์การช่าง</t>
  </si>
  <si>
    <t>เลขที่ สสสภ.(M)จล.08/2564
ลงวันที่ 22/12/2563</t>
  </si>
  <si>
    <t>งานก่อสร้างวางท่อประปาและงานที่เกี่ยวข้อง งานวางท่อขยายเขตบริการให้เต็มพื้นที่ทั่วชุมชนเมือง บริเวณริมคลองชวดพร้าว (คลองบางพลี) หมู่ที่ 7 ซอยวัดเกาะแก้ว ตำบลบางพลีน้อย อำเภอบางบ่อ จังหวัดสมุทรปราการ พื้นที่สำนักงานประปาสาขาสุวรรณภูมิ</t>
  </si>
  <si>
    <t>บจก. บี เทรดดิ้ง</t>
  </si>
  <si>
    <t>เลขที่ สสสภ.(ขต)จล.01/2564
ลงวันที่ 22/12/2563</t>
  </si>
  <si>
    <t xml:space="preserve">บจก. เจริญพาณิชย์การช่าง </t>
  </si>
  <si>
    <t>เลขที่ สสสภ.(ขอ)จล.36/2564
ลงวันที่ 25/12/2563</t>
  </si>
  <si>
    <t>งานก่อสร้างวางท่อประปาและงานที่เกี่ยวข้อง งานวางท่อประปาเอกชน โครงการ โมดิวิลล่า ทาวน์โฮม บางนา เฟส 9 ตำบลบางเสาธง อำเภอบางเสาธง จังหวัดสมุทรปราการ พื้นที่สำนักงานประปาสาขาสุวรรณภูมิ</t>
  </si>
  <si>
    <t>หจก. สุวัฒนาคอนสตรัคชั่น</t>
  </si>
  <si>
    <t>เลขที่ สสสภ.(ป)จล.08/2564
ลงวันที่ 29/12/2563</t>
  </si>
  <si>
    <t>งานก่อสร้างวางท่อประปาและงานที่เกี่ยวข้อง งานวางท่อปรับปรุงกำลังน้ำ ๑ งาน ประกอบด้วย ๒ เส้นทาง ๑.งานวางท่อประปา โครงการ นิรันดร์วิลล์ 16 ตำบลบางโฉลง อำเภอบางพลี จังหวัดสมุทรปราการ ๒.งานวางท่อประปา บริเวณเลียบคลองพระยาสมุทร ตำบลคลองนิยมยาตรา อำเภอบางบ่อ จังหวัดสมุทรปราการ</t>
  </si>
  <si>
    <t>เลขที่ สสสภ.(ป)จล.07/2564
ลงวันที่ 29/12/2563</t>
  </si>
  <si>
    <t>งานก่อสร้างวางท่อประปาและงานที่เกี่ยวข้อง งานวางท่อปรับปรุงกำลังน้ำ ๑ งาน ประกอบด้วย ๒ เส้นทาง ๑. งานยกเลิกมาตรวัดน้ำตรวจสอบระหว่าง DMA ที่ไม่ได้ใช้งาน ๒. บริเวณสะพานดีพร้อม หมู่ที่ ๕ ตำบลบางพลีใหญ่ อำเภอบางบ่อ จังหวัดสมุทรปราการ พื้นที่สำนักงานประปาสาขาสุวรรณภูมิ</t>
  </si>
  <si>
    <t>หมายเหตุ รายการที่ 1-11  เป็นราคาที่รวม VAT</t>
  </si>
  <si>
    <t>หมายเหตุ รายการที่ 1-6 เป็นราคาที่รวม VAT</t>
  </si>
  <si>
    <t>เลขที่ สสสภ.จท.3/2564
ลงวันที่ 29/12/2563</t>
  </si>
  <si>
    <t>งานซ่อมท่อประปาแตกรั่ว พร้อมงานที่เกี่ยวข้อง พื้นที่สำนักงานประปาสาขาสุวรรณภูมิ</t>
  </si>
  <si>
    <t>หจก. ปิยชาติ คอนสตรัคชั่น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</si>
</sst>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#,##0.00_ ;\-#,##0.00\ "/>
  </numFmts>
  <fonts count="13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3" borderId="0" xfId="0" applyFont="1" applyFill="1" applyAlignment="1">
      <alignment horizontal="center"/>
    </xf>
    <xf numFmtId="0" fontId="7" fillId="0" borderId="3" xfId="0" applyFont="1" applyFill="1" applyBorder="1" applyAlignment="1">
      <alignment vertical="center" wrapText="1"/>
    </xf>
    <xf numFmtId="188" fontId="7" fillId="0" borderId="3" xfId="1" applyNumberFormat="1" applyFont="1" applyFill="1" applyBorder="1" applyAlignment="1">
      <alignment vertical="center"/>
    </xf>
    <xf numFmtId="2" fontId="7" fillId="0" borderId="0" xfId="0" applyNumberFormat="1" applyFont="1" applyFill="1"/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/>
    <cellStyle name="Excel Built-in Normal 2" xfId="3"/>
    <cellStyle name="Normal" xfId="0" builtinId="0"/>
    <cellStyle name="Normal 10" xfId="4"/>
    <cellStyle name="Normal 11" xfId="5"/>
    <cellStyle name="Normal 12" xfId="6"/>
    <cellStyle name="Normal 12 2" xfId="7"/>
    <cellStyle name="Normal 13" xfId="8"/>
    <cellStyle name="Normal 13 2" xfId="9"/>
    <cellStyle name="Normal 14" xfId="10"/>
    <cellStyle name="Normal 14 2" xfId="11"/>
    <cellStyle name="Normal 15" xfId="12"/>
    <cellStyle name="Normal 15 2" xfId="13"/>
    <cellStyle name="Normal 16" xfId="14"/>
    <cellStyle name="Normal 16 2" xfId="15"/>
    <cellStyle name="Normal 16 3" xfId="31"/>
    <cellStyle name="Normal 2" xfId="16"/>
    <cellStyle name="Normal 2 2" xfId="17"/>
    <cellStyle name="Normal 2 3" xfId="18"/>
    <cellStyle name="Normal 2 4" xfId="19"/>
    <cellStyle name="Normal 2 5" xfId="20"/>
    <cellStyle name="Normal 2 6" xfId="21"/>
    <cellStyle name="Normal 2 7" xfId="22"/>
    <cellStyle name="Normal 3" xfId="23"/>
    <cellStyle name="Normal 4" xfId="24"/>
    <cellStyle name="Normal 5" xfId="25"/>
    <cellStyle name="Normal 6" xfId="26"/>
    <cellStyle name="Normal 7" xfId="27"/>
    <cellStyle name="Normal 8" xfId="28"/>
    <cellStyle name="Normal 9" xfId="29"/>
    <cellStyle name="Note 2" xfId="30"/>
    <cellStyle name="เครื่องหมายจุลภาค 2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view="pageBreakPreview" zoomScale="50" zoomScaleSheetLayoutView="50" workbookViewId="0">
      <pane ySplit="7" topLeftCell="A16" activePane="bottomLeft" state="frozen"/>
      <selection pane="bottomLeft" activeCell="B18" sqref="B18"/>
    </sheetView>
  </sheetViews>
  <sheetFormatPr defaultColWidth="9.140625" defaultRowHeight="36" x14ac:dyDescent="0.8"/>
  <cols>
    <col min="1" max="1" width="9.7109375" style="29" customWidth="1"/>
    <col min="2" max="2" width="82.140625" style="26" customWidth="1"/>
    <col min="3" max="3" width="22.7109375" style="26" customWidth="1"/>
    <col min="4" max="4" width="22" style="33" customWidth="1"/>
    <col min="5" max="5" width="24.7109375" style="29" customWidth="1"/>
    <col min="6" max="6" width="38.42578125" style="26" customWidth="1"/>
    <col min="7" max="7" width="22.140625" style="30" customWidth="1"/>
    <col min="8" max="8" width="37.85546875" style="26" customWidth="1"/>
    <col min="9" max="9" width="22.85546875" style="26" customWidth="1"/>
    <col min="10" max="10" width="27.85546875" style="32" customWidth="1"/>
    <col min="11" max="11" width="24.42578125" style="26" customWidth="1"/>
    <col min="12" max="12" width="42.42578125" style="31" customWidth="1"/>
    <col min="13" max="16384" width="9.140625" style="26"/>
  </cols>
  <sheetData>
    <row r="1" spans="1:12" ht="42" x14ac:dyDescent="0.95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42" x14ac:dyDescent="0.9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42" x14ac:dyDescent="0.95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42" x14ac:dyDescent="0.95">
      <c r="A4" s="54" t="s">
        <v>11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s="27" customFormat="1" ht="30.75" customHeight="1" x14ac:dyDescent="0.2">
      <c r="A5" s="55" t="s">
        <v>1</v>
      </c>
      <c r="B5" s="55" t="s">
        <v>5</v>
      </c>
      <c r="C5" s="56" t="s">
        <v>20</v>
      </c>
      <c r="D5" s="57" t="s">
        <v>15</v>
      </c>
      <c r="E5" s="55" t="s">
        <v>6</v>
      </c>
      <c r="F5" s="55" t="s">
        <v>7</v>
      </c>
      <c r="G5" s="55"/>
      <c r="H5" s="55" t="s">
        <v>8</v>
      </c>
      <c r="I5" s="55"/>
      <c r="J5" s="55"/>
      <c r="K5" s="55" t="s">
        <v>9</v>
      </c>
      <c r="L5" s="55" t="s">
        <v>2</v>
      </c>
    </row>
    <row r="6" spans="1:12" s="27" customFormat="1" ht="30.75" customHeight="1" x14ac:dyDescent="0.2">
      <c r="A6" s="55"/>
      <c r="B6" s="55"/>
      <c r="C6" s="56"/>
      <c r="D6" s="57"/>
      <c r="E6" s="55"/>
      <c r="F6" s="48" t="s">
        <v>3</v>
      </c>
      <c r="G6" s="46" t="s">
        <v>16</v>
      </c>
      <c r="H6" s="48" t="s">
        <v>4</v>
      </c>
      <c r="I6" s="50" t="s">
        <v>19</v>
      </c>
      <c r="J6" s="50" t="s">
        <v>23</v>
      </c>
      <c r="K6" s="55"/>
      <c r="L6" s="55"/>
    </row>
    <row r="7" spans="1:12" s="27" customFormat="1" ht="105" customHeight="1" x14ac:dyDescent="0.2">
      <c r="A7" s="55"/>
      <c r="B7" s="55"/>
      <c r="C7" s="56"/>
      <c r="D7" s="57"/>
      <c r="E7" s="55"/>
      <c r="F7" s="58"/>
      <c r="G7" s="47"/>
      <c r="H7" s="49"/>
      <c r="I7" s="51"/>
      <c r="J7" s="51"/>
      <c r="K7" s="55"/>
      <c r="L7" s="55"/>
    </row>
    <row r="8" spans="1:12" s="28" customFormat="1" ht="354.75" customHeight="1" x14ac:dyDescent="0.2">
      <c r="A8" s="12">
        <v>1</v>
      </c>
      <c r="B8" s="36" t="s">
        <v>37</v>
      </c>
      <c r="C8" s="14">
        <v>396051.4</v>
      </c>
      <c r="D8" s="14">
        <f>(C8*107)/100</f>
        <v>423774.99800000002</v>
      </c>
      <c r="E8" s="12" t="s">
        <v>12</v>
      </c>
      <c r="F8" s="43" t="s">
        <v>41</v>
      </c>
      <c r="G8" s="37">
        <f>J8</f>
        <v>410391.99975000002</v>
      </c>
      <c r="H8" s="39" t="str">
        <f>F8</f>
        <v>บจก. เอสดี.วอเตอร์</v>
      </c>
      <c r="I8" s="14">
        <v>383543.92499999999</v>
      </c>
      <c r="J8" s="14">
        <f>(I8*107)/100</f>
        <v>410391.99975000002</v>
      </c>
      <c r="K8" s="12" t="s">
        <v>10</v>
      </c>
      <c r="L8" s="25" t="s">
        <v>36</v>
      </c>
    </row>
    <row r="9" spans="1:12" s="28" customFormat="1" ht="354" customHeight="1" x14ac:dyDescent="0.2">
      <c r="A9" s="12">
        <v>2</v>
      </c>
      <c r="B9" s="13" t="s">
        <v>39</v>
      </c>
      <c r="C9" s="14">
        <v>303528.03999999998</v>
      </c>
      <c r="D9" s="14">
        <f t="shared" ref="D9:D12" si="0">(C9*107)/100</f>
        <v>324775.00279999996</v>
      </c>
      <c r="E9" s="12" t="s">
        <v>12</v>
      </c>
      <c r="F9" s="44" t="s">
        <v>40</v>
      </c>
      <c r="G9" s="37">
        <f t="shared" ref="G9:G12" si="1">J9</f>
        <v>314680.99729999999</v>
      </c>
      <c r="H9" s="39" t="str">
        <f>F9</f>
        <v>หจก. สถาพรวอเตอร์ไพ้พ</v>
      </c>
      <c r="I9" s="14">
        <v>294094.39</v>
      </c>
      <c r="J9" s="14">
        <f t="shared" ref="J9:J12" si="2">(I9*107)/100</f>
        <v>314680.99729999999</v>
      </c>
      <c r="K9" s="12" t="s">
        <v>10</v>
      </c>
      <c r="L9" s="25" t="s">
        <v>38</v>
      </c>
    </row>
    <row r="10" spans="1:12" s="28" customFormat="1" ht="159.75" customHeight="1" x14ac:dyDescent="0.2">
      <c r="A10" s="12">
        <v>3</v>
      </c>
      <c r="B10" s="13" t="s">
        <v>42</v>
      </c>
      <c r="C10" s="14">
        <v>8640</v>
      </c>
      <c r="D10" s="14">
        <f t="shared" si="0"/>
        <v>9244.7999999999993</v>
      </c>
      <c r="E10" s="12" t="s">
        <v>12</v>
      </c>
      <c r="F10" s="43" t="s">
        <v>44</v>
      </c>
      <c r="G10" s="37">
        <f t="shared" si="1"/>
        <v>9244.7999999999993</v>
      </c>
      <c r="H10" s="40" t="str">
        <f>F10</f>
        <v>หจก. พัฒนากิจซัพพลายส์ (2018)</v>
      </c>
      <c r="I10" s="14">
        <v>8640</v>
      </c>
      <c r="J10" s="14">
        <f t="shared" si="2"/>
        <v>9244.7999999999993</v>
      </c>
      <c r="K10" s="12" t="s">
        <v>10</v>
      </c>
      <c r="L10" s="25" t="s">
        <v>43</v>
      </c>
    </row>
    <row r="11" spans="1:12" s="28" customFormat="1" ht="256.5" customHeight="1" x14ac:dyDescent="0.2">
      <c r="A11" s="12">
        <v>4</v>
      </c>
      <c r="B11" s="13" t="s">
        <v>49</v>
      </c>
      <c r="C11" s="14">
        <v>347816.82</v>
      </c>
      <c r="D11" s="14">
        <f t="shared" si="0"/>
        <v>372163.99739999999</v>
      </c>
      <c r="E11" s="12" t="s">
        <v>12</v>
      </c>
      <c r="F11" s="44" t="s">
        <v>50</v>
      </c>
      <c r="G11" s="37">
        <f t="shared" si="1"/>
        <v>360757.00024999998</v>
      </c>
      <c r="H11" s="39" t="str">
        <f>F11</f>
        <v>หจก. อินแอนด์ออนเซอร์วิส</v>
      </c>
      <c r="I11" s="14">
        <v>337156.07500000001</v>
      </c>
      <c r="J11" s="14">
        <f t="shared" si="2"/>
        <v>360757.00024999998</v>
      </c>
      <c r="K11" s="12" t="s">
        <v>10</v>
      </c>
      <c r="L11" s="25" t="s">
        <v>48</v>
      </c>
    </row>
    <row r="12" spans="1:12" s="28" customFormat="1" ht="176.25" customHeight="1" x14ac:dyDescent="0.2">
      <c r="A12" s="12">
        <v>5</v>
      </c>
      <c r="B12" s="13" t="s">
        <v>52</v>
      </c>
      <c r="C12" s="14">
        <v>466374</v>
      </c>
      <c r="D12" s="14">
        <f t="shared" si="0"/>
        <v>499020.18</v>
      </c>
      <c r="E12" s="12" t="s">
        <v>12</v>
      </c>
      <c r="F12" s="43" t="s">
        <v>53</v>
      </c>
      <c r="G12" s="37">
        <f t="shared" si="1"/>
        <v>482990.51</v>
      </c>
      <c r="H12" s="39" t="str">
        <f>F12</f>
        <v>บจก. เจริญพาณิชย์
การช่าง</v>
      </c>
      <c r="I12" s="14">
        <v>451393</v>
      </c>
      <c r="J12" s="14">
        <f t="shared" si="2"/>
        <v>482990.51</v>
      </c>
      <c r="K12" s="12" t="s">
        <v>10</v>
      </c>
      <c r="L12" s="25" t="s">
        <v>51</v>
      </c>
    </row>
    <row r="13" spans="1:12" s="28" customFormat="1" ht="197.25" customHeight="1" x14ac:dyDescent="0.2">
      <c r="A13" s="12">
        <v>6</v>
      </c>
      <c r="B13" s="13" t="s">
        <v>55</v>
      </c>
      <c r="C13" s="14">
        <v>183066.36</v>
      </c>
      <c r="D13" s="14">
        <f t="shared" ref="D13:D14" si="3">(C13*107)/100</f>
        <v>195881.00519999999</v>
      </c>
      <c r="E13" s="12" t="s">
        <v>12</v>
      </c>
      <c r="F13" s="43" t="s">
        <v>56</v>
      </c>
      <c r="G13" s="37">
        <f t="shared" ref="G13:G14" si="4">J13</f>
        <v>189376.99950000001</v>
      </c>
      <c r="H13" s="41" t="str">
        <f t="shared" ref="H13:H14" si="5">F13</f>
        <v>บจก. เบฟเวอร์</v>
      </c>
      <c r="I13" s="14">
        <v>176987.85</v>
      </c>
      <c r="J13" s="14">
        <f t="shared" ref="J13:J14" si="6">(I13*107)/100</f>
        <v>189376.99950000001</v>
      </c>
      <c r="K13" s="12" t="s">
        <v>10</v>
      </c>
      <c r="L13" s="25" t="s">
        <v>54</v>
      </c>
    </row>
    <row r="14" spans="1:12" s="28" customFormat="1" ht="192.75" customHeight="1" x14ac:dyDescent="0.2">
      <c r="A14" s="12">
        <v>7</v>
      </c>
      <c r="B14" s="13" t="s">
        <v>58</v>
      </c>
      <c r="C14" s="14">
        <v>172969.16</v>
      </c>
      <c r="D14" s="14">
        <f t="shared" si="3"/>
        <v>185077.0012</v>
      </c>
      <c r="E14" s="12" t="s">
        <v>12</v>
      </c>
      <c r="F14" s="43" t="s">
        <v>59</v>
      </c>
      <c r="G14" s="37">
        <f t="shared" si="4"/>
        <v>179325.00219999999</v>
      </c>
      <c r="H14" s="41" t="str">
        <f t="shared" si="5"/>
        <v>บจก. ปุณยนุช อินเท็นซ</v>
      </c>
      <c r="I14" s="14">
        <v>167593.46</v>
      </c>
      <c r="J14" s="14">
        <f t="shared" si="6"/>
        <v>179325.00219999999</v>
      </c>
      <c r="K14" s="12" t="s">
        <v>10</v>
      </c>
      <c r="L14" s="25" t="s">
        <v>57</v>
      </c>
    </row>
    <row r="15" spans="1:12" s="28" customFormat="1" ht="192.75" customHeight="1" x14ac:dyDescent="0.2">
      <c r="A15" s="12">
        <v>8</v>
      </c>
      <c r="B15" s="13" t="s">
        <v>61</v>
      </c>
      <c r="C15" s="14">
        <v>186826.17</v>
      </c>
      <c r="D15" s="14">
        <f t="shared" ref="D15" si="7">(C15*107)/100</f>
        <v>199904.0019</v>
      </c>
      <c r="E15" s="12" t="s">
        <v>12</v>
      </c>
      <c r="F15" s="44" t="s">
        <v>40</v>
      </c>
      <c r="G15" s="37">
        <f t="shared" ref="G15" si="8">J15</f>
        <v>193302.00025000001</v>
      </c>
      <c r="H15" s="43" t="str">
        <f t="shared" ref="H15" si="9">F15</f>
        <v>หจก. สถาพรวอเตอร์ไพ้พ</v>
      </c>
      <c r="I15" s="14">
        <v>180656.07500000001</v>
      </c>
      <c r="J15" s="14">
        <f t="shared" ref="J15" si="10">(I15*107)/100</f>
        <v>193302.00025000001</v>
      </c>
      <c r="K15" s="12" t="s">
        <v>10</v>
      </c>
      <c r="L15" s="25" t="s">
        <v>60</v>
      </c>
    </row>
    <row r="16" spans="1:12" s="28" customFormat="1" ht="192.75" customHeight="1" x14ac:dyDescent="0.2">
      <c r="A16" s="12">
        <v>9</v>
      </c>
      <c r="B16" s="13" t="s">
        <v>74</v>
      </c>
      <c r="C16" s="14">
        <v>76187.850000000006</v>
      </c>
      <c r="D16" s="14">
        <f t="shared" ref="D16:D18" si="11">(C16*107)/100</f>
        <v>81520.999500000005</v>
      </c>
      <c r="E16" s="12" t="s">
        <v>12</v>
      </c>
      <c r="F16" s="45" t="s">
        <v>75</v>
      </c>
      <c r="G16" s="37">
        <f t="shared" ref="G16:G18" si="12">J16</f>
        <v>78957.001300000004</v>
      </c>
      <c r="H16" s="45" t="str">
        <f t="shared" ref="H16:H18" si="13">F16</f>
        <v>หจก. สุวัฒนาคอนสตรัคชั่น</v>
      </c>
      <c r="I16" s="14">
        <v>73791.59</v>
      </c>
      <c r="J16" s="14">
        <f t="shared" ref="J16:J18" si="14">(I16*107)/100</f>
        <v>78957.001300000004</v>
      </c>
      <c r="K16" s="12" t="s">
        <v>10</v>
      </c>
      <c r="L16" s="25" t="s">
        <v>73</v>
      </c>
    </row>
    <row r="17" spans="1:12" s="28" customFormat="1" ht="275.25" customHeight="1" x14ac:dyDescent="0.2">
      <c r="A17" s="12">
        <v>10</v>
      </c>
      <c r="B17" s="13" t="s">
        <v>77</v>
      </c>
      <c r="C17" s="14">
        <v>115371.03</v>
      </c>
      <c r="D17" s="14">
        <f t="shared" si="11"/>
        <v>123447.00209999998</v>
      </c>
      <c r="E17" s="12" t="s">
        <v>12</v>
      </c>
      <c r="F17" s="45" t="s">
        <v>50</v>
      </c>
      <c r="G17" s="37">
        <f t="shared" si="12"/>
        <v>119569.99620000001</v>
      </c>
      <c r="H17" s="45" t="str">
        <f t="shared" si="13"/>
        <v>หจก. อินแอนด์ออนเซอร์วิส</v>
      </c>
      <c r="I17" s="14">
        <v>111747.66</v>
      </c>
      <c r="J17" s="14">
        <f t="shared" si="14"/>
        <v>119569.99620000001</v>
      </c>
      <c r="K17" s="12" t="s">
        <v>10</v>
      </c>
      <c r="L17" s="25" t="s">
        <v>76</v>
      </c>
    </row>
    <row r="18" spans="1:12" s="28" customFormat="1" ht="282.75" customHeight="1" x14ac:dyDescent="0.2">
      <c r="A18" s="12">
        <v>11</v>
      </c>
      <c r="B18" s="13" t="s">
        <v>79</v>
      </c>
      <c r="C18" s="14">
        <v>398649.53</v>
      </c>
      <c r="D18" s="14">
        <f t="shared" si="11"/>
        <v>426554.99710000004</v>
      </c>
      <c r="E18" s="12" t="s">
        <v>12</v>
      </c>
      <c r="F18" s="45" t="s">
        <v>50</v>
      </c>
      <c r="G18" s="37">
        <f t="shared" si="12"/>
        <v>413253.00319999998</v>
      </c>
      <c r="H18" s="45" t="str">
        <f t="shared" si="13"/>
        <v>หจก. อินแอนด์ออนเซอร์วิส</v>
      </c>
      <c r="I18" s="14">
        <v>386217.76</v>
      </c>
      <c r="J18" s="14">
        <f t="shared" si="14"/>
        <v>413253.00319999998</v>
      </c>
      <c r="K18" s="12" t="s">
        <v>10</v>
      </c>
      <c r="L18" s="25" t="s">
        <v>78</v>
      </c>
    </row>
    <row r="19" spans="1:12" ht="42" x14ac:dyDescent="0.95">
      <c r="A19" s="16"/>
      <c r="B19" s="17"/>
      <c r="C19" s="18"/>
      <c r="D19" s="18"/>
      <c r="E19" s="16"/>
      <c r="F19" s="11"/>
      <c r="G19" s="19"/>
      <c r="H19" s="11"/>
      <c r="I19" s="38"/>
      <c r="J19" s="20">
        <f>SUM(J8:J18)</f>
        <v>2751849.3099500001</v>
      </c>
      <c r="K19" s="11"/>
      <c r="L19" s="21"/>
    </row>
    <row r="20" spans="1:12" ht="42" x14ac:dyDescent="0.95">
      <c r="A20" s="16"/>
      <c r="B20" s="17" t="s">
        <v>80</v>
      </c>
      <c r="C20" s="22"/>
      <c r="D20" s="18"/>
      <c r="E20" s="16"/>
      <c r="F20" s="11"/>
      <c r="G20" s="19"/>
      <c r="H20" s="11"/>
      <c r="I20" s="38"/>
      <c r="J20" s="23"/>
      <c r="K20" s="11"/>
      <c r="L20" s="21"/>
    </row>
    <row r="21" spans="1:12" ht="17.25" customHeight="1" x14ac:dyDescent="0.95">
      <c r="A21" s="16"/>
      <c r="B21" s="17"/>
      <c r="C21" s="22"/>
      <c r="D21" s="24"/>
      <c r="E21" s="16"/>
      <c r="F21" s="11"/>
      <c r="G21" s="19"/>
      <c r="H21" s="11"/>
      <c r="I21" s="11"/>
      <c r="J21" s="23"/>
      <c r="K21" s="11"/>
      <c r="L21" s="21"/>
    </row>
    <row r="22" spans="1:12" ht="42" x14ac:dyDescent="0.95">
      <c r="A22" s="16"/>
      <c r="B22" s="11"/>
      <c r="C22" s="16" t="s">
        <v>13</v>
      </c>
      <c r="D22" s="24"/>
      <c r="E22" s="16"/>
      <c r="F22" s="11"/>
      <c r="G22" s="19"/>
      <c r="H22" s="11"/>
      <c r="I22" s="11"/>
      <c r="J22" s="23"/>
      <c r="K22" s="11"/>
      <c r="L22" s="21"/>
    </row>
    <row r="23" spans="1:12" ht="21" customHeight="1" x14ac:dyDescent="0.95">
      <c r="A23" s="16"/>
      <c r="B23" s="11"/>
      <c r="C23" s="11"/>
      <c r="D23" s="24"/>
      <c r="E23" s="16"/>
      <c r="F23" s="11"/>
      <c r="G23" s="19"/>
      <c r="H23" s="11"/>
      <c r="I23" s="11"/>
      <c r="J23" s="23"/>
      <c r="K23" s="11"/>
      <c r="L23" s="21"/>
    </row>
    <row r="24" spans="1:12" ht="42" x14ac:dyDescent="0.95">
      <c r="A24" s="16"/>
      <c r="B24" s="11"/>
      <c r="C24" s="16" t="s">
        <v>33</v>
      </c>
      <c r="D24" s="24"/>
      <c r="E24" s="16"/>
      <c r="F24" s="11"/>
      <c r="G24" s="19"/>
      <c r="H24" s="11"/>
      <c r="I24" s="11"/>
      <c r="J24" s="23"/>
      <c r="K24" s="11"/>
      <c r="L24" s="21"/>
    </row>
    <row r="25" spans="1:12" ht="42" x14ac:dyDescent="0.95">
      <c r="A25" s="16"/>
      <c r="B25" s="11"/>
      <c r="C25" s="16" t="s">
        <v>24</v>
      </c>
      <c r="D25" s="24"/>
      <c r="E25" s="16"/>
      <c r="F25" s="11"/>
      <c r="G25" s="19"/>
      <c r="H25" s="11"/>
      <c r="I25" s="11"/>
      <c r="J25" s="23"/>
      <c r="K25" s="11"/>
      <c r="L25" s="21"/>
    </row>
  </sheetData>
  <mergeCells count="18">
    <mergeCell ref="L5:L7"/>
    <mergeCell ref="F6:F7"/>
    <mergeCell ref="G6:G7"/>
    <mergeCell ref="H6:H7"/>
    <mergeCell ref="J6:J7"/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  <mergeCell ref="I6:I7"/>
  </mergeCells>
  <printOptions horizontalCentered="1"/>
  <pageMargins left="0" right="0" top="0.19685039370078741" bottom="0.19685039370078741" header="0.19685039370078741" footer="0.19685039370078741"/>
  <pageSetup paperSize="9" scale="38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view="pageBreakPreview" topLeftCell="A10" zoomScale="40" zoomScaleSheetLayoutView="40" workbookViewId="0">
      <selection activeCell="J13" sqref="J13"/>
    </sheetView>
  </sheetViews>
  <sheetFormatPr defaultColWidth="9.140625" defaultRowHeight="27.75" x14ac:dyDescent="0.65"/>
  <cols>
    <col min="1" max="1" width="10.140625" style="2" customWidth="1"/>
    <col min="2" max="2" width="95.7109375" style="3" customWidth="1"/>
    <col min="3" max="3" width="26.85546875" style="3" customWidth="1"/>
    <col min="4" max="4" width="26.7109375" style="4" customWidth="1"/>
    <col min="5" max="5" width="22.42578125" style="2" customWidth="1"/>
    <col min="6" max="6" width="41" style="3" customWidth="1"/>
    <col min="7" max="7" width="26" style="6" customWidth="1"/>
    <col min="8" max="8" width="43.28515625" style="3" customWidth="1"/>
    <col min="9" max="9" width="26.28515625" style="3" customWidth="1"/>
    <col min="10" max="10" width="27.7109375" style="7" customWidth="1"/>
    <col min="11" max="11" width="19.42578125" style="3" customWidth="1"/>
    <col min="12" max="12" width="47.28515625" style="5" customWidth="1"/>
    <col min="13" max="15" width="9.140625" style="3"/>
    <col min="16" max="16384" width="9.140625" style="1"/>
  </cols>
  <sheetData>
    <row r="1" spans="1:15" ht="42" x14ac:dyDescent="0.95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5" ht="42" x14ac:dyDescent="0.9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5" ht="42" x14ac:dyDescent="0.95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5" ht="42" x14ac:dyDescent="0.95">
      <c r="A4" s="54" t="s">
        <v>18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5" s="9" customFormat="1" ht="42" customHeight="1" x14ac:dyDescent="0.2">
      <c r="A5" s="55" t="s">
        <v>1</v>
      </c>
      <c r="B5" s="55" t="s">
        <v>5</v>
      </c>
      <c r="C5" s="56" t="s">
        <v>14</v>
      </c>
      <c r="D5" s="56" t="s">
        <v>15</v>
      </c>
      <c r="E5" s="55" t="s">
        <v>6</v>
      </c>
      <c r="F5" s="55" t="s">
        <v>7</v>
      </c>
      <c r="G5" s="55"/>
      <c r="H5" s="55" t="s">
        <v>8</v>
      </c>
      <c r="I5" s="55"/>
      <c r="J5" s="55"/>
      <c r="K5" s="55" t="s">
        <v>9</v>
      </c>
      <c r="L5" s="55" t="s">
        <v>2</v>
      </c>
      <c r="M5" s="8"/>
      <c r="N5" s="8"/>
      <c r="O5" s="8"/>
    </row>
    <row r="6" spans="1:15" s="9" customFormat="1" ht="21" customHeight="1" x14ac:dyDescent="0.2">
      <c r="A6" s="55"/>
      <c r="B6" s="55"/>
      <c r="C6" s="56"/>
      <c r="D6" s="56"/>
      <c r="E6" s="55"/>
      <c r="F6" s="48" t="s">
        <v>3</v>
      </c>
      <c r="G6" s="46" t="s">
        <v>16</v>
      </c>
      <c r="H6" s="48" t="s">
        <v>4</v>
      </c>
      <c r="I6" s="50" t="s">
        <v>19</v>
      </c>
      <c r="J6" s="50" t="s">
        <v>17</v>
      </c>
      <c r="K6" s="55"/>
      <c r="L6" s="55"/>
      <c r="M6" s="8"/>
      <c r="N6" s="8"/>
      <c r="O6" s="8"/>
    </row>
    <row r="7" spans="1:15" s="9" customFormat="1" ht="99" customHeight="1" x14ac:dyDescent="0.2">
      <c r="A7" s="55"/>
      <c r="B7" s="55"/>
      <c r="C7" s="56"/>
      <c r="D7" s="56"/>
      <c r="E7" s="55"/>
      <c r="F7" s="58"/>
      <c r="G7" s="47"/>
      <c r="H7" s="49"/>
      <c r="I7" s="51"/>
      <c r="J7" s="51"/>
      <c r="K7" s="55"/>
      <c r="L7" s="55"/>
      <c r="M7" s="8"/>
      <c r="N7" s="8"/>
      <c r="O7" s="8"/>
    </row>
    <row r="8" spans="1:15" s="10" customFormat="1" ht="297" customHeight="1" x14ac:dyDescent="0.2">
      <c r="A8" s="12">
        <v>1</v>
      </c>
      <c r="B8" s="13" t="s">
        <v>63</v>
      </c>
      <c r="C8" s="14">
        <v>4155624.3</v>
      </c>
      <c r="D8" s="14">
        <f>(C8*107)/100</f>
        <v>4446518.0009999992</v>
      </c>
      <c r="E8" s="39" t="s">
        <v>22</v>
      </c>
      <c r="F8" s="43" t="s">
        <v>64</v>
      </c>
      <c r="G8" s="34">
        <f t="shared" ref="G8" si="0">J8</f>
        <v>3643470.9956</v>
      </c>
      <c r="H8" s="39" t="str">
        <f>F8</f>
        <v>บจก. ดีดีเอส. เอ็นจิเนียริ่ง</v>
      </c>
      <c r="I8" s="14">
        <v>3405113.08</v>
      </c>
      <c r="J8" s="14">
        <f>(I8*107)/100</f>
        <v>3643470.9956</v>
      </c>
      <c r="K8" s="39" t="s">
        <v>21</v>
      </c>
      <c r="L8" s="15" t="s">
        <v>62</v>
      </c>
    </row>
    <row r="9" spans="1:15" s="10" customFormat="1" ht="117" customHeight="1" x14ac:dyDescent="0.2">
      <c r="A9" s="12">
        <v>2</v>
      </c>
      <c r="B9" s="13" t="s">
        <v>46</v>
      </c>
      <c r="C9" s="14">
        <v>1647284</v>
      </c>
      <c r="D9" s="14">
        <f t="shared" ref="D9:D11" si="1">(C9*107)/100</f>
        <v>1762593.88</v>
      </c>
      <c r="E9" s="43" t="s">
        <v>22</v>
      </c>
      <c r="F9" s="44" t="s">
        <v>47</v>
      </c>
      <c r="G9" s="34">
        <f t="shared" ref="G9:G11" si="2">J9</f>
        <v>1215000.0014</v>
      </c>
      <c r="H9" s="43" t="str">
        <f t="shared" ref="H9:H11" si="3">F9</f>
        <v>หจก. เค.ที. เมนเดอร์</v>
      </c>
      <c r="I9" s="14">
        <v>1135514.02</v>
      </c>
      <c r="J9" s="14">
        <f t="shared" ref="J9:J11" si="4">(I9*107)/100</f>
        <v>1215000.0014</v>
      </c>
      <c r="K9" s="43" t="s">
        <v>21</v>
      </c>
      <c r="L9" s="15" t="s">
        <v>45</v>
      </c>
    </row>
    <row r="10" spans="1:15" s="10" customFormat="1" ht="331.5" customHeight="1" x14ac:dyDescent="0.2">
      <c r="A10" s="12">
        <v>3</v>
      </c>
      <c r="B10" s="13" t="s">
        <v>66</v>
      </c>
      <c r="C10" s="14">
        <v>872835.51</v>
      </c>
      <c r="D10" s="14">
        <f t="shared" si="1"/>
        <v>933933.99570000009</v>
      </c>
      <c r="E10" s="43" t="s">
        <v>22</v>
      </c>
      <c r="F10" s="43" t="s">
        <v>67</v>
      </c>
      <c r="G10" s="34">
        <f t="shared" si="2"/>
        <v>749480.00199999998</v>
      </c>
      <c r="H10" s="43" t="str">
        <f t="shared" si="3"/>
        <v>บจก. บุญพิศลย์การช่าง</v>
      </c>
      <c r="I10" s="14">
        <v>700448.6</v>
      </c>
      <c r="J10" s="14">
        <f t="shared" si="4"/>
        <v>749480.00199999998</v>
      </c>
      <c r="K10" s="43" t="s">
        <v>21</v>
      </c>
      <c r="L10" s="15" t="s">
        <v>65</v>
      </c>
    </row>
    <row r="11" spans="1:15" s="10" customFormat="1" ht="215.25" customHeight="1" x14ac:dyDescent="0.2">
      <c r="A11" s="12">
        <v>4</v>
      </c>
      <c r="B11" s="13" t="s">
        <v>69</v>
      </c>
      <c r="C11" s="14">
        <v>510650.47</v>
      </c>
      <c r="D11" s="14">
        <f t="shared" si="1"/>
        <v>546396.00289999996</v>
      </c>
      <c r="E11" s="43" t="s">
        <v>22</v>
      </c>
      <c r="F11" s="43" t="s">
        <v>70</v>
      </c>
      <c r="G11" s="34">
        <f t="shared" si="2"/>
        <v>499353.00349999999</v>
      </c>
      <c r="H11" s="43" t="str">
        <f t="shared" si="3"/>
        <v>บจก. บี เทรดดิ้ง</v>
      </c>
      <c r="I11" s="14">
        <v>466685.05</v>
      </c>
      <c r="J11" s="14">
        <f t="shared" si="4"/>
        <v>499353.00349999999</v>
      </c>
      <c r="K11" s="43" t="s">
        <v>21</v>
      </c>
      <c r="L11" s="15" t="s">
        <v>68</v>
      </c>
    </row>
    <row r="12" spans="1:15" s="10" customFormat="1" ht="215.25" customHeight="1" x14ac:dyDescent="0.2">
      <c r="A12" s="12">
        <v>5</v>
      </c>
      <c r="B12" s="13" t="s">
        <v>52</v>
      </c>
      <c r="C12" s="14">
        <v>6887376</v>
      </c>
      <c r="D12" s="14">
        <f t="shared" ref="D12" si="5">(C12*107)/100</f>
        <v>7369492.3200000003</v>
      </c>
      <c r="E12" s="44" t="s">
        <v>22</v>
      </c>
      <c r="F12" s="44" t="s">
        <v>72</v>
      </c>
      <c r="G12" s="34">
        <f t="shared" ref="G12" si="6">J12</f>
        <v>7016999.9997500004</v>
      </c>
      <c r="H12" s="44" t="str">
        <f t="shared" ref="H12" si="7">F12</f>
        <v xml:space="preserve">บจก. เจริญพาณิชย์การช่าง </v>
      </c>
      <c r="I12" s="14">
        <v>6557943.9249999998</v>
      </c>
      <c r="J12" s="14">
        <f t="shared" ref="J12" si="8">(I12*107)/100</f>
        <v>7016999.9997500004</v>
      </c>
      <c r="K12" s="44" t="s">
        <v>21</v>
      </c>
      <c r="L12" s="15" t="s">
        <v>71</v>
      </c>
    </row>
    <row r="13" spans="1:15" s="10" customFormat="1" ht="215.25" customHeight="1" x14ac:dyDescent="0.2">
      <c r="A13" s="12">
        <v>6</v>
      </c>
      <c r="B13" s="13" t="s">
        <v>83</v>
      </c>
      <c r="C13" s="14">
        <v>9250000</v>
      </c>
      <c r="D13" s="14">
        <f t="shared" ref="D13" si="9">(C13*107)/100</f>
        <v>9897500</v>
      </c>
      <c r="E13" s="45" t="s">
        <v>22</v>
      </c>
      <c r="F13" s="45" t="s">
        <v>84</v>
      </c>
      <c r="G13" s="34">
        <f t="shared" ref="G13" si="10">J13</f>
        <v>9886887.9967999998</v>
      </c>
      <c r="H13" s="45" t="str">
        <f t="shared" ref="H13" si="11">F13</f>
        <v>หจก. ปิยชาติ คอนสตรัคชั่น</v>
      </c>
      <c r="I13" s="14">
        <v>9240082.2400000002</v>
      </c>
      <c r="J13" s="14">
        <f t="shared" ref="J13" si="12">(I13*107)/100</f>
        <v>9886887.9967999998</v>
      </c>
      <c r="K13" s="45" t="s">
        <v>21</v>
      </c>
      <c r="L13" s="15" t="s">
        <v>82</v>
      </c>
    </row>
    <row r="14" spans="1:15" s="3" customFormat="1" ht="42" x14ac:dyDescent="0.95">
      <c r="A14" s="16"/>
      <c r="B14" s="11"/>
      <c r="C14" s="18"/>
      <c r="D14" s="18"/>
      <c r="E14" s="16"/>
      <c r="F14" s="11"/>
      <c r="G14" s="19"/>
      <c r="H14" s="11"/>
      <c r="I14" s="11"/>
      <c r="J14" s="20">
        <f>SUM(J8:J13)</f>
        <v>23011191.999049999</v>
      </c>
      <c r="K14" s="11"/>
      <c r="L14" s="21"/>
    </row>
    <row r="15" spans="1:15" s="3" customFormat="1" ht="42" x14ac:dyDescent="0.95">
      <c r="A15" s="16"/>
      <c r="B15" s="11" t="s">
        <v>81</v>
      </c>
      <c r="C15" s="22"/>
      <c r="D15" s="18"/>
      <c r="E15" s="16"/>
      <c r="F15" s="11"/>
      <c r="G15" s="19"/>
      <c r="H15" s="11"/>
      <c r="I15" s="11"/>
      <c r="J15" s="23"/>
      <c r="K15" s="11"/>
      <c r="L15" s="21"/>
    </row>
    <row r="16" spans="1:15" s="3" customFormat="1" ht="17.25" customHeight="1" x14ac:dyDescent="0.95">
      <c r="A16" s="16"/>
      <c r="B16" s="11"/>
      <c r="C16" s="11"/>
      <c r="D16" s="24"/>
      <c r="E16" s="16"/>
      <c r="F16" s="11"/>
      <c r="G16" s="19"/>
      <c r="H16" s="11"/>
      <c r="I16" s="11"/>
      <c r="J16" s="23"/>
      <c r="K16" s="11"/>
      <c r="L16" s="21"/>
    </row>
    <row r="17" spans="1:12" s="3" customFormat="1" ht="42" x14ac:dyDescent="0.95">
      <c r="A17" s="16"/>
      <c r="B17" s="11"/>
      <c r="C17" s="16" t="s">
        <v>13</v>
      </c>
      <c r="D17" s="24"/>
      <c r="E17" s="16"/>
      <c r="F17" s="11"/>
      <c r="G17" s="19"/>
      <c r="H17" s="11"/>
      <c r="I17" s="11"/>
      <c r="J17" s="23"/>
      <c r="K17" s="11"/>
      <c r="L17" s="21"/>
    </row>
    <row r="18" spans="1:12" s="3" customFormat="1" ht="21" customHeight="1" x14ac:dyDescent="0.95">
      <c r="A18" s="16"/>
      <c r="B18" s="11"/>
      <c r="C18" s="11"/>
      <c r="D18" s="24"/>
      <c r="E18" s="16"/>
      <c r="F18" s="11"/>
      <c r="G18" s="19"/>
      <c r="H18" s="11"/>
      <c r="I18" s="11"/>
      <c r="J18" s="23"/>
      <c r="K18" s="11"/>
      <c r="L18" s="21"/>
    </row>
    <row r="19" spans="1:12" s="3" customFormat="1" ht="42" x14ac:dyDescent="0.95">
      <c r="A19" s="16"/>
      <c r="B19" s="11"/>
      <c r="C19" s="16" t="s">
        <v>33</v>
      </c>
      <c r="D19" s="24"/>
      <c r="E19" s="16"/>
      <c r="F19" s="11"/>
      <c r="G19" s="19"/>
      <c r="H19" s="11"/>
      <c r="I19" s="11"/>
      <c r="J19" s="23"/>
      <c r="K19" s="11"/>
      <c r="L19" s="21"/>
    </row>
    <row r="20" spans="1:12" s="3" customFormat="1" ht="42" x14ac:dyDescent="0.95">
      <c r="A20" s="16"/>
      <c r="B20" s="11"/>
      <c r="C20" s="16" t="s">
        <v>24</v>
      </c>
      <c r="D20" s="24"/>
      <c r="E20" s="16"/>
      <c r="F20" s="11"/>
      <c r="G20" s="19"/>
      <c r="H20" s="11"/>
      <c r="I20" s="11"/>
      <c r="J20" s="23"/>
      <c r="K20" s="11"/>
      <c r="L20" s="21"/>
    </row>
    <row r="21" spans="1:12" ht="42" x14ac:dyDescent="0.95">
      <c r="A21" s="16"/>
      <c r="B21" s="11"/>
      <c r="C21" s="11"/>
      <c r="D21" s="24"/>
      <c r="E21" s="16"/>
      <c r="F21" s="11"/>
      <c r="G21" s="19"/>
      <c r="H21" s="11"/>
      <c r="I21" s="11"/>
      <c r="J21" s="23"/>
      <c r="K21" s="11"/>
      <c r="L21" s="21"/>
    </row>
  </sheetData>
  <mergeCells count="18"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  <mergeCell ref="I6:I7"/>
    <mergeCell ref="J6:J7"/>
  </mergeCells>
  <pageMargins left="0.39370078740157483" right="0.19685039370078741" top="0.43307086614173229" bottom="0.19685039370078741" header="0.19685039370078741" footer="0.19685039370078741"/>
  <pageSetup paperSize="9" scale="35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view="pageBreakPreview" zoomScale="50" zoomScaleNormal="50" zoomScaleSheetLayoutView="50" workbookViewId="0">
      <selection activeCell="E36" sqref="E36"/>
    </sheetView>
  </sheetViews>
  <sheetFormatPr defaultRowHeight="12.75" x14ac:dyDescent="0.2"/>
  <cols>
    <col min="1" max="1" width="10.140625" customWidth="1"/>
    <col min="2" max="2" width="92" customWidth="1"/>
    <col min="3" max="3" width="26.85546875" customWidth="1"/>
    <col min="4" max="4" width="26.7109375" customWidth="1"/>
    <col min="5" max="5" width="22.42578125" customWidth="1"/>
    <col min="6" max="6" width="45.28515625" customWidth="1"/>
    <col min="7" max="7" width="26" customWidth="1"/>
    <col min="8" max="8" width="43.28515625" customWidth="1"/>
    <col min="9" max="9" width="26.28515625" customWidth="1"/>
    <col min="10" max="10" width="27.7109375" customWidth="1"/>
    <col min="11" max="11" width="19.42578125" customWidth="1"/>
    <col min="12" max="12" width="48.5703125" customWidth="1"/>
  </cols>
  <sheetData>
    <row r="1" spans="1:12" ht="42" x14ac:dyDescent="0.95">
      <c r="A1" s="52" t="s">
        <v>29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42" x14ac:dyDescent="0.9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42" x14ac:dyDescent="0.95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42" x14ac:dyDescent="0.95">
      <c r="A4" s="54" t="s">
        <v>25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ht="61.5" customHeight="1" x14ac:dyDescent="0.2">
      <c r="A5" s="55" t="s">
        <v>1</v>
      </c>
      <c r="B5" s="55" t="s">
        <v>5</v>
      </c>
      <c r="C5" s="56" t="s">
        <v>14</v>
      </c>
      <c r="D5" s="56" t="s">
        <v>27</v>
      </c>
      <c r="E5" s="55" t="s">
        <v>6</v>
      </c>
      <c r="F5" s="55" t="s">
        <v>7</v>
      </c>
      <c r="G5" s="55"/>
      <c r="H5" s="55" t="s">
        <v>8</v>
      </c>
      <c r="I5" s="55"/>
      <c r="J5" s="55"/>
      <c r="K5" s="55" t="s">
        <v>9</v>
      </c>
      <c r="L5" s="55" t="s">
        <v>2</v>
      </c>
    </row>
    <row r="6" spans="1:12" ht="61.5" customHeight="1" x14ac:dyDescent="0.2">
      <c r="A6" s="55"/>
      <c r="B6" s="55"/>
      <c r="C6" s="56"/>
      <c r="D6" s="56"/>
      <c r="E6" s="55"/>
      <c r="F6" s="48" t="s">
        <v>3</v>
      </c>
      <c r="G6" s="46" t="s">
        <v>16</v>
      </c>
      <c r="H6" s="48" t="s">
        <v>4</v>
      </c>
      <c r="I6" s="50" t="s">
        <v>19</v>
      </c>
      <c r="J6" s="50" t="s">
        <v>17</v>
      </c>
      <c r="K6" s="55"/>
      <c r="L6" s="55"/>
    </row>
    <row r="7" spans="1:12" ht="61.5" customHeight="1" x14ac:dyDescent="0.2">
      <c r="A7" s="55"/>
      <c r="B7" s="55"/>
      <c r="C7" s="56"/>
      <c r="D7" s="56"/>
      <c r="E7" s="55"/>
      <c r="F7" s="58"/>
      <c r="G7" s="47"/>
      <c r="H7" s="49"/>
      <c r="I7" s="51"/>
      <c r="J7" s="51"/>
      <c r="K7" s="55"/>
      <c r="L7" s="55"/>
    </row>
    <row r="8" spans="1:12" ht="168" x14ac:dyDescent="0.2">
      <c r="A8" s="12">
        <v>1</v>
      </c>
      <c r="B8" s="13" t="s">
        <v>32</v>
      </c>
      <c r="C8" s="14">
        <v>1000000</v>
      </c>
      <c r="D8" s="14">
        <f>(C8*107)/100</f>
        <v>1070000</v>
      </c>
      <c r="E8" s="42" t="s">
        <v>22</v>
      </c>
      <c r="F8" s="42" t="s">
        <v>28</v>
      </c>
      <c r="G8" s="34">
        <f>J8</f>
        <v>919370.00100000005</v>
      </c>
      <c r="H8" s="42" t="str">
        <f>F8</f>
        <v>หจก.สวนสนการช่าง</v>
      </c>
      <c r="I8" s="14">
        <v>859224.3</v>
      </c>
      <c r="J8" s="14">
        <f>(I8*107)/100</f>
        <v>919370.00100000005</v>
      </c>
      <c r="K8" s="42" t="s">
        <v>21</v>
      </c>
      <c r="L8" s="15" t="s">
        <v>31</v>
      </c>
    </row>
    <row r="9" spans="1:12" ht="42" x14ac:dyDescent="0.95">
      <c r="A9" s="16"/>
      <c r="B9" s="11"/>
      <c r="C9" s="18"/>
      <c r="D9" s="18"/>
      <c r="E9" s="16"/>
      <c r="F9" s="11"/>
      <c r="G9" s="19"/>
      <c r="H9" s="11"/>
      <c r="I9" s="11"/>
      <c r="J9" s="20">
        <f>SUM(J8)</f>
        <v>919370.00100000005</v>
      </c>
      <c r="K9" s="11"/>
      <c r="L9" s="21"/>
    </row>
    <row r="10" spans="1:12" ht="42" x14ac:dyDescent="0.95">
      <c r="A10" s="16"/>
      <c r="B10" s="11" t="s">
        <v>26</v>
      </c>
      <c r="C10" s="22"/>
      <c r="D10" s="18"/>
      <c r="E10" s="16"/>
      <c r="F10" s="11"/>
      <c r="G10" s="19"/>
      <c r="H10" s="11"/>
      <c r="I10" s="11"/>
      <c r="J10" s="23"/>
      <c r="K10" s="11"/>
      <c r="L10" s="21"/>
    </row>
    <row r="11" spans="1:12" ht="42" x14ac:dyDescent="0.95">
      <c r="A11" s="35"/>
      <c r="B11" s="11"/>
      <c r="C11" s="11"/>
      <c r="D11" s="24"/>
      <c r="E11" s="16"/>
      <c r="F11" s="11"/>
      <c r="G11" s="19"/>
      <c r="H11" s="11"/>
      <c r="I11" s="11"/>
      <c r="J11" s="23"/>
      <c r="K11" s="11"/>
      <c r="L11" s="21"/>
    </row>
    <row r="12" spans="1:12" ht="42" x14ac:dyDescent="0.95">
      <c r="A12" s="35"/>
      <c r="B12" s="11"/>
      <c r="C12" s="16" t="s">
        <v>13</v>
      </c>
      <c r="D12" s="24"/>
      <c r="E12" s="16"/>
      <c r="F12" s="11"/>
      <c r="G12" s="19"/>
      <c r="H12" s="11"/>
      <c r="I12" s="11"/>
      <c r="J12" s="23"/>
      <c r="K12" s="11"/>
      <c r="L12" s="21"/>
    </row>
    <row r="13" spans="1:12" ht="42" x14ac:dyDescent="0.95">
      <c r="A13" s="35"/>
      <c r="B13" s="11"/>
      <c r="C13" s="11"/>
      <c r="D13" s="24"/>
      <c r="E13" s="16"/>
      <c r="F13" s="11"/>
      <c r="G13" s="19"/>
      <c r="H13" s="11"/>
      <c r="I13" s="11"/>
      <c r="J13" s="23"/>
      <c r="K13" s="11"/>
      <c r="L13" s="21"/>
    </row>
    <row r="14" spans="1:12" ht="42" x14ac:dyDescent="0.95">
      <c r="A14" s="35"/>
      <c r="B14" s="11"/>
      <c r="C14" s="16" t="s">
        <v>33</v>
      </c>
      <c r="D14" s="24"/>
      <c r="E14" s="16"/>
      <c r="F14" s="11"/>
      <c r="G14" s="19"/>
      <c r="H14" s="11"/>
      <c r="I14" s="11"/>
      <c r="J14" s="23"/>
      <c r="K14" s="11"/>
      <c r="L14" s="21"/>
    </row>
    <row r="15" spans="1:12" ht="42" x14ac:dyDescent="0.95">
      <c r="A15" s="35"/>
      <c r="B15" s="11"/>
      <c r="C15" s="16" t="s">
        <v>24</v>
      </c>
      <c r="D15" s="24"/>
      <c r="E15" s="16"/>
      <c r="F15" s="11"/>
      <c r="G15" s="19"/>
      <c r="H15" s="11"/>
      <c r="I15" s="11"/>
      <c r="J15" s="23"/>
      <c r="K15" s="11"/>
      <c r="L15" s="21"/>
    </row>
    <row r="16" spans="1:12" ht="42" x14ac:dyDescent="0.95">
      <c r="A16" s="35"/>
      <c r="B16" s="11"/>
      <c r="C16" s="11"/>
      <c r="D16" s="24"/>
      <c r="E16" s="16"/>
      <c r="F16" s="11"/>
      <c r="G16" s="19"/>
      <c r="H16" s="11"/>
      <c r="I16" s="11"/>
      <c r="J16" s="23"/>
      <c r="K16" s="11"/>
      <c r="L16" s="21"/>
    </row>
  </sheetData>
  <mergeCells count="18"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</mergeCells>
  <pageMargins left="0.39370078740157483" right="0.19685039370078741" top="0.43307086614173229" bottom="0.19685039370078741" header="0.31496062992125984" footer="0.31496062992125984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เฉพาะเจาะจง ธ.ค. 2563</vt:lpstr>
      <vt:lpstr>ประกวด ธ.ค. 2563</vt:lpstr>
      <vt:lpstr>คัดเลือก ส.ค. 2563</vt:lpstr>
      <vt:lpstr>'คัดเลือก ส.ค. 2563'!Print_Area</vt:lpstr>
      <vt:lpstr>'เฉพาะเจาะจง ธ.ค. 2563'!Print_Area</vt:lpstr>
      <vt:lpstr>'ประกวด ธ.ค. 2563'!Print_Area</vt:lpstr>
      <vt:lpstr>'เฉพาะเจาะจง ธ.ค. 2563'!Print_Titles</vt:lpstr>
      <vt:lpstr>'ประกวด ธ.ค. 2563'!Print_Titles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ปิยรัตน์ คำด้วง</cp:lastModifiedBy>
  <cp:lastPrinted>2020-10-30T07:38:19Z</cp:lastPrinted>
  <dcterms:created xsi:type="dcterms:W3CDTF">2015-10-28T04:52:24Z</dcterms:created>
  <dcterms:modified xsi:type="dcterms:W3CDTF">2020-12-30T05:41:26Z</dcterms:modified>
</cp:coreProperties>
</file>