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FD981CA8-0F49-4341-BD06-F49D8028E86C}" xr6:coauthVersionLast="36" xr6:coauthVersionMax="36" xr10:uidLastSave="{00000000-0000-0000-0000-000000000000}"/>
  <bookViews>
    <workbookView xWindow="0" yWindow="0" windowWidth="15300" windowHeight="6885" activeTab="1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'!$A$1:$K$24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I23" i="2"/>
  <c r="C13" i="2"/>
  <c r="C12" i="2"/>
  <c r="C11" i="2"/>
  <c r="C10" i="2"/>
  <c r="I16" i="1"/>
  <c r="C9" i="1"/>
  <c r="C9" i="2"/>
  <c r="I9" i="2"/>
  <c r="H9" i="2"/>
</calcChain>
</file>

<file path=xl/sharedStrings.xml><?xml version="1.0" encoding="utf-8"?>
<sst xmlns="http://schemas.openxmlformats.org/spreadsheetml/2006/main" count="75" uniqueCount="44">
  <si>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</si>
  <si>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</si>
  <si>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</si>
  <si>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</si>
  <si>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</si>
  <si>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</si>
  <si>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</si>
  <si>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</si>
  <si>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</si>
  <si>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</si>
  <si>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</si>
  <si>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</si>
  <si>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</si>
  <si>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</si>
  <si>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</si>
  <si>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</si>
  <si>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</si>
  <si>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</si>
  <si>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</si>
  <si>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</si>
  <si>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e-bidding</t>
  </si>
  <si>
    <t>ราคาต่ำสุด</t>
  </si>
  <si>
    <t>สัญญา ซป11-02-68 
วันที่ 27 พ.ย.67
PO 3300067741</t>
  </si>
  <si>
    <t xml:space="preserve">ห้างหุ้นส่วนจำกัด วิศรุตรุ่งเรือง  </t>
  </si>
  <si>
    <t>สัญญา ซป11-03-68 
วันที่ 29 พ.ย.67
PO 3300067790</t>
  </si>
  <si>
    <t xml:space="preserve">จ้างงานจ้างปรับปรุงโครงสร้างท่อเพื่อรองรับการเพิ่มแรงดันน้ำ งานจ้างติดตั้งประตูน้ำใหม่ และงานที่เกี่ยวข้อง </t>
  </si>
  <si>
    <t xml:space="preserve">จ้างซ่อมท่อประปาแตกรั่ว พร้อมงานที่เกี่ยวข้อง (ร่วมสำนักการโยธา) </t>
  </si>
  <si>
    <t>จ้างซ่อมท่อประปาแตกรั่ว พร้อมงานที่เกี่ยวข้อง (ร่วมสำนักการโยธา)</t>
  </si>
  <si>
    <t>ห้างหุ้นส่วนจำกัด ว.รุ่งระวี</t>
  </si>
  <si>
    <t>สัญญา จล11-03-68
วันที่ 14 พ.ย.67
PO 3300067558</t>
  </si>
  <si>
    <t>จ้างซ่อมรถบรรทุกน้ำระบบเบรคและระบบไฟ</t>
  </si>
  <si>
    <t>สัญญา จท11-07-68 
วันที่ 18 พ.ย.67
PO 3300067619</t>
  </si>
  <si>
    <t>บริษัท วิจิตรออโต้ไทร์ จำกัด</t>
  </si>
  <si>
    <r>
      <t>สรุปผลการดำเนินการจัดซื้อจัดจ้างในรอบเดือน</t>
    </r>
    <r>
      <rPr>
        <sz val="24"/>
        <color rgb="FF0000FF"/>
        <rFont val="TH Sarabun New"/>
        <family val="2"/>
      </rPr>
      <t xml:space="preserve"> พฤศจิกายน </t>
    </r>
    <r>
      <rPr>
        <sz val="24"/>
        <rFont val="TH Sarabun New"/>
        <family val="2"/>
      </rPr>
      <t>2567</t>
    </r>
  </si>
  <si>
    <t xml:space="preserve">จ้างงานจ้างซ่อมแซมเครื่องปรับอากาศ จำนวน 6 เครื่อง </t>
  </si>
  <si>
    <t>สัญญา จท11-06-68 
วันที่ 14 พ.ย.67
PO 3300067543</t>
  </si>
  <si>
    <t xml:space="preserve">บริษัท ราชาแอร์และเทคโนโลยี จำกัด       </t>
  </si>
  <si>
    <t>เช่าเครื่องสูบน้ำเสริมแรงดันน้ำแบบเคลื่อนที่ (Mobile Booster Pump) และอุปกรณ์ที่เกี่ยวข้อง</t>
  </si>
  <si>
    <t xml:space="preserve">บริษัท พี.บี.85 การช่าง จำกัด </t>
  </si>
  <si>
    <t>สัญญา ช11-04-68  
วันที่ 22 พ.ย.67
PO 3300067672</t>
  </si>
  <si>
    <t>จ้างงานปรับปรุงห้องน้ำภายในศูนย์บริการลูกค้า บริเวณ ชั้น 1</t>
  </si>
  <si>
    <t xml:space="preserve">บริษัท ไฮโดร เพาเวอร์ เอ็นจิเนียริ่ง จำกัด </t>
  </si>
  <si>
    <t>สัญญา จล11-02-68 
วันที่ 8 พ.ย.67
PO 3300067453</t>
  </si>
  <si>
    <t>สรุปผลการดำเนินการจัดซื้อจัดจ้างในรอบเดือน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</si>
</sst>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rgb="FF0000FF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sz val="23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6" fillId="0" borderId="10" xfId="1" applyFont="1" applyBorder="1" applyAlignment="1">
      <alignment horizontal="center" vertical="center" wrapText="1" shrinkToFit="1"/>
    </xf>
    <xf numFmtId="0" fontId="10" fillId="0" borderId="5" xfId="0" quotePrefix="1" applyFont="1" applyBorder="1" applyAlignment="1">
      <alignment horizontal="left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15" fillId="0" borderId="6" xfId="1" applyFont="1" applyBorder="1" applyAlignment="1">
      <alignment horizontal="center" vertical="center" wrapText="1" shrinkToFit="1"/>
    </xf>
    <xf numFmtId="43" fontId="15" fillId="0" borderId="9" xfId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8" fillId="0" borderId="10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6" fillId="0" borderId="0" xfId="1" applyFont="1" applyBorder="1" applyAlignment="1">
      <alignment horizontal="center" vertical="center" wrapText="1" shrinkToFit="1"/>
    </xf>
    <xf numFmtId="43" fontId="19" fillId="0" borderId="0" xfId="1" applyFont="1" applyBorder="1" applyAlignment="1">
      <alignment horizontal="center" vertical="center" wrapText="1" shrinkToFit="1"/>
    </xf>
    <xf numFmtId="43" fontId="17" fillId="0" borderId="9" xfId="1" applyFont="1" applyBorder="1" applyAlignment="1">
      <alignment horizontal="center" vertical="center" wrapText="1" shrinkToFit="1"/>
    </xf>
    <xf numFmtId="43" fontId="15" fillId="0" borderId="2" xfId="1" applyFont="1" applyBorder="1" applyAlignment="1">
      <alignment horizontal="center" vertical="center" wrapText="1" shrinkToFit="1"/>
    </xf>
    <xf numFmtId="43" fontId="12" fillId="0" borderId="5" xfId="1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2" fillId="0" borderId="5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43" fontId="15" fillId="0" borderId="2" xfId="1" applyFont="1" applyBorder="1" applyAlignment="1">
      <alignment horizontal="center" vertical="center" wrapText="1" shrinkToFit="1"/>
    </xf>
    <xf numFmtId="43" fontId="15" fillId="0" borderId="6" xfId="1" applyFont="1" applyBorder="1" applyAlignment="1">
      <alignment horizontal="center" vertical="center" wrapText="1" shrinkToFit="1"/>
    </xf>
    <xf numFmtId="43" fontId="15" fillId="0" borderId="9" xfId="1" applyFont="1" applyBorder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4" fillId="0" borderId="2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43" fontId="12" fillId="0" borderId="2" xfId="1" applyFont="1" applyFill="1" applyBorder="1" applyAlignment="1">
      <alignment horizontal="center" vertical="center" wrapText="1" shrinkToFit="1"/>
    </xf>
    <xf numFmtId="43" fontId="12" fillId="0" borderId="6" xfId="1" applyFont="1" applyFill="1" applyBorder="1" applyAlignment="1">
      <alignment horizontal="center" vertical="center" wrapText="1" shrinkToFit="1"/>
    </xf>
    <xf numFmtId="43" fontId="12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3"/>
  <sheetViews>
    <sheetView view="pageBreakPreview" topLeftCell="A26" zoomScale="60" workbookViewId="0">
      <selection activeCell="A2" sqref="A2:K2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16.71093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2" ht="30" customHeight="1" x14ac:dyDescent="0.2">
      <c r="A2" s="79" t="s">
        <v>33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5"/>
    </row>
    <row r="3" spans="1:12" s="6" customFormat="1" ht="30" customHeight="1" x14ac:dyDescent="0.2">
      <c r="A3" s="79" t="s">
        <v>18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5"/>
    </row>
    <row r="4" spans="1:12" ht="30" customHeight="1" x14ac:dyDescent="0.2">
      <c r="A4" s="80" t="s">
        <v>15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2" ht="18" customHeight="1" x14ac:dyDescent="0.2">
      <c r="A5" s="77" t="s">
        <v>2</v>
      </c>
      <c r="B5" s="84" t="s">
        <v>3</v>
      </c>
      <c r="C5" s="76" t="s">
        <v>4</v>
      </c>
      <c r="D5" s="76" t="s">
        <v>5</v>
      </c>
      <c r="E5" s="77" t="s">
        <v>6</v>
      </c>
      <c r="F5" s="82" t="s">
        <v>7</v>
      </c>
      <c r="G5" s="82"/>
      <c r="H5" s="77" t="s">
        <v>8</v>
      </c>
      <c r="I5" s="77"/>
      <c r="J5" s="77" t="s">
        <v>9</v>
      </c>
      <c r="K5" s="77" t="s">
        <v>16</v>
      </c>
    </row>
    <row r="6" spans="1:12" ht="29.45" customHeight="1" x14ac:dyDescent="0.2">
      <c r="A6" s="77"/>
      <c r="B6" s="84"/>
      <c r="C6" s="76"/>
      <c r="D6" s="76"/>
      <c r="E6" s="77"/>
      <c r="F6" s="82"/>
      <c r="G6" s="82"/>
      <c r="H6" s="77"/>
      <c r="I6" s="77"/>
      <c r="J6" s="77"/>
      <c r="K6" s="77"/>
    </row>
    <row r="7" spans="1:12" ht="18" customHeight="1" x14ac:dyDescent="0.2">
      <c r="A7" s="77"/>
      <c r="B7" s="84"/>
      <c r="C7" s="76"/>
      <c r="D7" s="76"/>
      <c r="E7" s="77"/>
      <c r="F7" s="82" t="s">
        <v>11</v>
      </c>
      <c r="G7" s="83" t="s">
        <v>12</v>
      </c>
      <c r="H7" s="77" t="s">
        <v>13</v>
      </c>
      <c r="I7" s="76" t="s">
        <v>14</v>
      </c>
      <c r="J7" s="77"/>
      <c r="K7" s="77"/>
    </row>
    <row r="8" spans="1:12" ht="46.15" customHeight="1" x14ac:dyDescent="0.2">
      <c r="A8" s="77"/>
      <c r="B8" s="84"/>
      <c r="C8" s="76"/>
      <c r="D8" s="76"/>
      <c r="E8" s="77"/>
      <c r="F8" s="82"/>
      <c r="G8" s="77"/>
      <c r="H8" s="77"/>
      <c r="I8" s="76"/>
      <c r="J8" s="77"/>
      <c r="K8" s="77"/>
    </row>
    <row r="9" spans="1:12" s="32" customFormat="1" ht="108" x14ac:dyDescent="0.2">
      <c r="A9" s="45">
        <v>1</v>
      </c>
      <c r="B9" s="46" t="s">
        <v>27</v>
      </c>
      <c r="C9" s="47">
        <f>D9/107*100</f>
        <v>467281.30841121491</v>
      </c>
      <c r="D9" s="47">
        <v>499991</v>
      </c>
      <c r="E9" s="52" t="s">
        <v>19</v>
      </c>
      <c r="F9" s="56" t="s">
        <v>23</v>
      </c>
      <c r="G9" s="47">
        <v>499991</v>
      </c>
      <c r="H9" s="56" t="str">
        <f t="shared" ref="H9:I9" si="0">+F9</f>
        <v xml:space="preserve">ห้างหุ้นส่วนจำกัด วิศรุตรุ่งเรือง  </v>
      </c>
      <c r="I9" s="47">
        <f t="shared" si="0"/>
        <v>499991</v>
      </c>
      <c r="J9" s="49" t="s">
        <v>17</v>
      </c>
      <c r="K9" s="49" t="s">
        <v>22</v>
      </c>
    </row>
    <row r="10" spans="1:12" s="32" customFormat="1" ht="108.6" customHeight="1" x14ac:dyDescent="0.2">
      <c r="A10" s="45">
        <v>2</v>
      </c>
      <c r="B10" s="46" t="s">
        <v>26</v>
      </c>
      <c r="C10" s="47">
        <f>D10/107*100</f>
        <v>280365.42056074768</v>
      </c>
      <c r="D10" s="47">
        <v>299991</v>
      </c>
      <c r="E10" s="65" t="s">
        <v>19</v>
      </c>
      <c r="F10" s="56" t="s">
        <v>23</v>
      </c>
      <c r="G10" s="47">
        <v>299991</v>
      </c>
      <c r="H10" s="56" t="s">
        <v>23</v>
      </c>
      <c r="I10" s="47">
        <v>299991</v>
      </c>
      <c r="J10" s="49" t="s">
        <v>17</v>
      </c>
      <c r="K10" s="49" t="s">
        <v>24</v>
      </c>
    </row>
    <row r="11" spans="1:12" s="32" customFormat="1" ht="144.6" customHeight="1" x14ac:dyDescent="0.2">
      <c r="A11" s="45">
        <v>3</v>
      </c>
      <c r="B11" s="51" t="s">
        <v>25</v>
      </c>
      <c r="C11" s="47">
        <f>D11/107*100</f>
        <v>466783</v>
      </c>
      <c r="D11" s="47">
        <v>499457.81</v>
      </c>
      <c r="E11" s="65" t="s">
        <v>19</v>
      </c>
      <c r="F11" s="48" t="s">
        <v>28</v>
      </c>
      <c r="G11" s="47">
        <v>499457.81</v>
      </c>
      <c r="H11" s="48" t="s">
        <v>28</v>
      </c>
      <c r="I11" s="47">
        <v>499457.81</v>
      </c>
      <c r="J11" s="49" t="s">
        <v>17</v>
      </c>
      <c r="K11" s="49" t="s">
        <v>29</v>
      </c>
    </row>
    <row r="12" spans="1:12" s="32" customFormat="1" ht="144.6" customHeight="1" x14ac:dyDescent="0.2">
      <c r="A12" s="52">
        <v>4</v>
      </c>
      <c r="B12" s="51" t="s">
        <v>30</v>
      </c>
      <c r="C12" s="47">
        <f>D12/107*100</f>
        <v>25457.943925233645</v>
      </c>
      <c r="D12" s="47">
        <v>27240</v>
      </c>
      <c r="E12" s="65" t="s">
        <v>19</v>
      </c>
      <c r="F12" s="48" t="s">
        <v>32</v>
      </c>
      <c r="G12" s="47">
        <v>27240</v>
      </c>
      <c r="H12" s="48" t="s">
        <v>32</v>
      </c>
      <c r="I12" s="47">
        <v>27240</v>
      </c>
      <c r="J12" s="49" t="s">
        <v>17</v>
      </c>
      <c r="K12" s="49" t="s">
        <v>31</v>
      </c>
    </row>
    <row r="13" spans="1:12" s="32" customFormat="1" ht="144.6" customHeight="1" x14ac:dyDescent="0.2">
      <c r="A13" s="52">
        <v>5</v>
      </c>
      <c r="B13" s="51" t="s">
        <v>34</v>
      </c>
      <c r="C13" s="47">
        <f>D13/107*100</f>
        <v>22700</v>
      </c>
      <c r="D13" s="47">
        <v>24289</v>
      </c>
      <c r="E13" s="65" t="s">
        <v>19</v>
      </c>
      <c r="F13" s="56" t="s">
        <v>36</v>
      </c>
      <c r="G13" s="47">
        <v>24289</v>
      </c>
      <c r="H13" s="56" t="s">
        <v>36</v>
      </c>
      <c r="I13" s="47">
        <v>24289</v>
      </c>
      <c r="J13" s="49" t="s">
        <v>17</v>
      </c>
      <c r="K13" s="49" t="s">
        <v>35</v>
      </c>
    </row>
    <row r="14" spans="1:12" s="32" customFormat="1" ht="81" hidden="1" customHeight="1" x14ac:dyDescent="0.2">
      <c r="A14" s="41"/>
      <c r="B14" s="34"/>
      <c r="C14" s="43"/>
      <c r="D14" s="43"/>
      <c r="E14" s="41"/>
      <c r="F14" s="36"/>
      <c r="G14" s="43"/>
      <c r="H14" s="36"/>
      <c r="I14" s="43"/>
      <c r="J14" s="42"/>
      <c r="K14" s="42"/>
    </row>
    <row r="15" spans="1:12" s="32" customFormat="1" ht="94.9" hidden="1" customHeight="1" x14ac:dyDescent="0.2">
      <c r="A15" s="33"/>
      <c r="B15" s="34"/>
      <c r="C15" s="43"/>
      <c r="D15" s="43"/>
      <c r="E15" s="41"/>
      <c r="F15" s="36"/>
      <c r="G15" s="35"/>
      <c r="H15" s="36"/>
      <c r="I15" s="35"/>
      <c r="J15" s="42"/>
      <c r="K15" s="42"/>
    </row>
    <row r="16" spans="1:12" hidden="1" x14ac:dyDescent="0.2">
      <c r="A16" s="24">
        <v>8</v>
      </c>
      <c r="B16" s="28"/>
      <c r="C16" s="26"/>
      <c r="D16" s="26"/>
      <c r="E16" s="10"/>
      <c r="F16" s="29"/>
      <c r="G16" s="30"/>
      <c r="H16" s="31"/>
      <c r="I16" s="26"/>
      <c r="J16" s="27"/>
      <c r="K16" s="27"/>
    </row>
    <row r="17" spans="1:11" hidden="1" x14ac:dyDescent="0.2">
      <c r="A17" s="7">
        <v>9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10</v>
      </c>
      <c r="B18" s="8"/>
      <c r="C18" s="9"/>
      <c r="D18" s="9"/>
      <c r="E18" s="10"/>
      <c r="F18" s="11"/>
      <c r="G18" s="9"/>
      <c r="H18" s="13"/>
      <c r="I18" s="9"/>
      <c r="J18" s="25"/>
      <c r="K18" s="12"/>
    </row>
    <row r="19" spans="1:11" hidden="1" x14ac:dyDescent="0.2">
      <c r="A19" s="7">
        <v>11</v>
      </c>
      <c r="B19" s="8"/>
      <c r="C19" s="9"/>
      <c r="D19" s="9"/>
      <c r="E19" s="10"/>
      <c r="F19" s="11"/>
      <c r="G19" s="9"/>
      <c r="H19" s="13"/>
      <c r="I19" s="9"/>
      <c r="J19" s="25"/>
      <c r="K19" s="12"/>
    </row>
    <row r="20" spans="1:11" hidden="1" x14ac:dyDescent="0.2">
      <c r="A20" s="7">
        <v>12</v>
      </c>
      <c r="B20" s="8"/>
      <c r="C20" s="9"/>
      <c r="D20" s="9"/>
      <c r="E20" s="10"/>
      <c r="F20" s="13"/>
      <c r="G20" s="9"/>
      <c r="H20" s="13"/>
      <c r="I20" s="9"/>
      <c r="J20" s="25"/>
      <c r="K20" s="12"/>
    </row>
    <row r="21" spans="1:11" hidden="1" x14ac:dyDescent="0.2">
      <c r="A21" s="7">
        <v>13</v>
      </c>
      <c r="B21" s="8"/>
      <c r="C21" s="9"/>
      <c r="D21" s="9"/>
      <c r="E21" s="10"/>
      <c r="F21" s="13"/>
      <c r="G21" s="14"/>
      <c r="H21" s="13"/>
      <c r="I21" s="9"/>
      <c r="J21" s="25"/>
      <c r="K21" s="12"/>
    </row>
    <row r="22" spans="1:11" hidden="1" x14ac:dyDescent="0.2">
      <c r="A22" s="7">
        <v>14</v>
      </c>
      <c r="B22" s="8"/>
      <c r="C22" s="9"/>
      <c r="D22" s="9"/>
      <c r="E22" s="10"/>
      <c r="F22" s="13"/>
      <c r="G22" s="14"/>
      <c r="H22" s="13"/>
      <c r="I22" s="9"/>
      <c r="J22" s="25"/>
      <c r="K22" s="12"/>
    </row>
    <row r="23" spans="1:11" s="21" customFormat="1" ht="38.25" x14ac:dyDescent="0.2">
      <c r="A23" s="15"/>
      <c r="B23" s="16"/>
      <c r="C23" s="17"/>
      <c r="D23" s="17"/>
      <c r="E23" s="18"/>
      <c r="F23" s="18"/>
      <c r="G23" s="19"/>
      <c r="H23" s="18"/>
      <c r="I23" s="50">
        <f>SUM(I9:I22)</f>
        <v>1350968.81</v>
      </c>
      <c r="J23" s="15"/>
      <c r="K23" s="20"/>
    </row>
  </sheetData>
  <mergeCells count="17"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</mergeCells>
  <phoneticPr fontId="9" type="noConversion"/>
  <pageMargins left="0.23" right="0.17" top="0.3" bottom="1.7" header="0.17" footer="0.17"/>
  <pageSetup paperSize="9" scale="4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17"/>
  <sheetViews>
    <sheetView tabSelected="1" view="pageBreakPreview" topLeftCell="A2" zoomScaleSheetLayoutView="100" workbookViewId="0">
      <selection activeCell="A2" sqref="A2:L2"/>
    </sheetView>
  </sheetViews>
  <sheetFormatPr defaultColWidth="9.140625" defaultRowHeight="33" x14ac:dyDescent="0.75"/>
  <cols>
    <col min="1" max="1" width="9.28515625" style="62" customWidth="1"/>
    <col min="2" max="2" width="47.5703125" style="63" customWidth="1"/>
    <col min="3" max="3" width="22" style="40" bestFit="1" customWidth="1"/>
    <col min="4" max="4" width="21.28515625" style="62" customWidth="1"/>
    <col min="5" max="5" width="14.7109375" style="62" customWidth="1"/>
    <col min="6" max="6" width="44.7109375" style="62" customWidth="1"/>
    <col min="7" max="7" width="25.28515625" style="62" bestFit="1" customWidth="1"/>
    <col min="8" max="8" width="38.5703125" style="38" customWidth="1"/>
    <col min="9" max="9" width="22.5703125" style="39" customWidth="1"/>
    <col min="10" max="10" width="20.85546875" style="39" customWidth="1"/>
    <col min="11" max="11" width="38.5703125" style="39" bestFit="1" customWidth="1"/>
    <col min="12" max="16384" width="9.140625" style="37"/>
  </cols>
  <sheetData>
    <row r="1" spans="1:12" ht="30" customHeight="1" x14ac:dyDescent="0.8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44"/>
    </row>
    <row r="2" spans="1:12" ht="30" customHeight="1" x14ac:dyDescent="0.8">
      <c r="A2" s="113" t="s">
        <v>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s="59" customFormat="1" ht="30" customHeight="1" x14ac:dyDescent="0.8">
      <c r="A3" s="113" t="s">
        <v>18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58"/>
    </row>
    <row r="4" spans="1:12" ht="30" customHeight="1" x14ac:dyDescent="0.8">
      <c r="A4" s="114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44"/>
    </row>
    <row r="5" spans="1:12" ht="34.15" customHeight="1" x14ac:dyDescent="0.8">
      <c r="A5" s="88" t="s">
        <v>2</v>
      </c>
      <c r="B5" s="121" t="s">
        <v>3</v>
      </c>
      <c r="C5" s="125" t="s">
        <v>4</v>
      </c>
      <c r="D5" s="125" t="s">
        <v>5</v>
      </c>
      <c r="E5" s="88" t="s">
        <v>6</v>
      </c>
      <c r="F5" s="116" t="s">
        <v>7</v>
      </c>
      <c r="G5" s="117"/>
      <c r="H5" s="120" t="s">
        <v>8</v>
      </c>
      <c r="I5" s="120"/>
      <c r="J5" s="88" t="s">
        <v>9</v>
      </c>
      <c r="K5" s="88" t="s">
        <v>10</v>
      </c>
      <c r="L5" s="44"/>
    </row>
    <row r="6" spans="1:12" ht="18.600000000000001" customHeight="1" x14ac:dyDescent="0.8">
      <c r="A6" s="89"/>
      <c r="B6" s="124"/>
      <c r="C6" s="126"/>
      <c r="D6" s="126"/>
      <c r="E6" s="89"/>
      <c r="F6" s="118"/>
      <c r="G6" s="119"/>
      <c r="H6" s="120"/>
      <c r="I6" s="120"/>
      <c r="J6" s="89"/>
      <c r="K6" s="89"/>
      <c r="L6" s="44"/>
    </row>
    <row r="7" spans="1:12" ht="18" customHeight="1" x14ac:dyDescent="0.8">
      <c r="A7" s="89"/>
      <c r="B7" s="124"/>
      <c r="C7" s="126"/>
      <c r="D7" s="126"/>
      <c r="E7" s="89"/>
      <c r="F7" s="121" t="s">
        <v>11</v>
      </c>
      <c r="G7" s="123" t="s">
        <v>12</v>
      </c>
      <c r="H7" s="120" t="s">
        <v>13</v>
      </c>
      <c r="I7" s="120" t="s">
        <v>14</v>
      </c>
      <c r="J7" s="89"/>
      <c r="K7" s="89"/>
      <c r="L7" s="44"/>
    </row>
    <row r="8" spans="1:12" ht="45.75" customHeight="1" x14ac:dyDescent="0.8">
      <c r="A8" s="90"/>
      <c r="B8" s="122"/>
      <c r="C8" s="127"/>
      <c r="D8" s="127"/>
      <c r="E8" s="90"/>
      <c r="F8" s="122"/>
      <c r="G8" s="123"/>
      <c r="H8" s="120"/>
      <c r="I8" s="120"/>
      <c r="J8" s="90"/>
      <c r="K8" s="90"/>
      <c r="L8" s="44"/>
    </row>
    <row r="9" spans="1:12" ht="41.25" customHeight="1" x14ac:dyDescent="0.8">
      <c r="A9" s="100">
        <v>1</v>
      </c>
      <c r="B9" s="103" t="s">
        <v>37</v>
      </c>
      <c r="C9" s="106">
        <f>D9/107*100</f>
        <v>2200000</v>
      </c>
      <c r="D9" s="106">
        <v>2354000</v>
      </c>
      <c r="E9" s="85" t="s">
        <v>20</v>
      </c>
      <c r="F9" s="64" t="s">
        <v>38</v>
      </c>
      <c r="G9" s="75">
        <v>2350000</v>
      </c>
      <c r="H9" s="85" t="s">
        <v>38</v>
      </c>
      <c r="I9" s="94">
        <v>2349998.2000000002</v>
      </c>
      <c r="J9" s="85" t="s">
        <v>21</v>
      </c>
      <c r="K9" s="91" t="s">
        <v>39</v>
      </c>
      <c r="L9" s="44"/>
    </row>
    <row r="10" spans="1:12" ht="41.25" customHeight="1" x14ac:dyDescent="0.8">
      <c r="A10" s="101"/>
      <c r="B10" s="104"/>
      <c r="C10" s="107"/>
      <c r="D10" s="107"/>
      <c r="E10" s="86"/>
      <c r="F10" s="53"/>
      <c r="G10" s="60"/>
      <c r="H10" s="86"/>
      <c r="I10" s="95"/>
      <c r="J10" s="86"/>
      <c r="K10" s="92"/>
      <c r="L10" s="44"/>
    </row>
    <row r="11" spans="1:12" ht="41.25" customHeight="1" x14ac:dyDescent="0.8">
      <c r="A11" s="101"/>
      <c r="B11" s="104"/>
      <c r="C11" s="107"/>
      <c r="D11" s="107"/>
      <c r="E11" s="86"/>
      <c r="F11" s="53"/>
      <c r="G11" s="60"/>
      <c r="H11" s="86"/>
      <c r="I11" s="95"/>
      <c r="J11" s="86"/>
      <c r="K11" s="92"/>
      <c r="L11" s="44"/>
    </row>
    <row r="12" spans="1:12" ht="54" customHeight="1" x14ac:dyDescent="0.8">
      <c r="A12" s="102"/>
      <c r="B12" s="105"/>
      <c r="C12" s="108"/>
      <c r="D12" s="108"/>
      <c r="E12" s="87"/>
      <c r="F12" s="54"/>
      <c r="G12" s="61"/>
      <c r="H12" s="87"/>
      <c r="I12" s="96"/>
      <c r="J12" s="87"/>
      <c r="K12" s="93"/>
      <c r="L12" s="44"/>
    </row>
    <row r="13" spans="1:12" ht="41.45" customHeight="1" x14ac:dyDescent="0.8">
      <c r="A13" s="100">
        <v>2</v>
      </c>
      <c r="B13" s="103" t="s">
        <v>40</v>
      </c>
      <c r="C13" s="109">
        <f>D13/107*100</f>
        <v>1074500</v>
      </c>
      <c r="D13" s="109">
        <v>1149715</v>
      </c>
      <c r="E13" s="85" t="s">
        <v>20</v>
      </c>
      <c r="F13" s="85" t="s">
        <v>41</v>
      </c>
      <c r="G13" s="97">
        <v>960000</v>
      </c>
      <c r="H13" s="85" t="s">
        <v>41</v>
      </c>
      <c r="I13" s="97">
        <v>960000</v>
      </c>
      <c r="J13" s="85" t="s">
        <v>21</v>
      </c>
      <c r="K13" s="91" t="s">
        <v>42</v>
      </c>
      <c r="L13" s="44"/>
    </row>
    <row r="14" spans="1:12" ht="34.5" customHeight="1" x14ac:dyDescent="0.8">
      <c r="A14" s="101"/>
      <c r="B14" s="104"/>
      <c r="C14" s="110"/>
      <c r="D14" s="110"/>
      <c r="E14" s="86"/>
      <c r="F14" s="86"/>
      <c r="G14" s="98"/>
      <c r="H14" s="86"/>
      <c r="I14" s="98"/>
      <c r="J14" s="86"/>
      <c r="K14" s="92"/>
      <c r="L14" s="44"/>
    </row>
    <row r="15" spans="1:12" ht="34.5" customHeight="1" x14ac:dyDescent="0.8">
      <c r="A15" s="102"/>
      <c r="B15" s="105"/>
      <c r="C15" s="111"/>
      <c r="D15" s="111"/>
      <c r="E15" s="87"/>
      <c r="F15" s="55"/>
      <c r="G15" s="74"/>
      <c r="H15" s="87"/>
      <c r="I15" s="99"/>
      <c r="J15" s="87"/>
      <c r="K15" s="93"/>
      <c r="L15" s="44"/>
    </row>
    <row r="16" spans="1:12" ht="76.900000000000006" customHeight="1" x14ac:dyDescent="0.8">
      <c r="A16" s="66"/>
      <c r="B16" s="67"/>
      <c r="C16" s="68"/>
      <c r="D16" s="68"/>
      <c r="E16" s="69"/>
      <c r="F16" s="69"/>
      <c r="G16" s="70"/>
      <c r="H16" s="69"/>
      <c r="I16" s="73">
        <f>SUM(I9:I15)</f>
        <v>3309998.2</v>
      </c>
      <c r="J16" s="69"/>
      <c r="K16" s="71"/>
      <c r="L16" s="57"/>
    </row>
    <row r="17" spans="1:12" ht="76.900000000000006" customHeight="1" x14ac:dyDescent="0.8">
      <c r="A17" s="66"/>
      <c r="B17" s="67"/>
      <c r="C17" s="68"/>
      <c r="D17" s="68"/>
      <c r="E17" s="69"/>
      <c r="F17" s="69"/>
      <c r="G17" s="70"/>
      <c r="H17" s="69"/>
      <c r="I17" s="72"/>
      <c r="J17" s="69"/>
      <c r="K17" s="71"/>
      <c r="L17" s="57"/>
    </row>
  </sheetData>
  <mergeCells count="37">
    <mergeCell ref="D5:D8"/>
    <mergeCell ref="K13:K15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A9:A12"/>
    <mergeCell ref="B9:B12"/>
    <mergeCell ref="C9:C12"/>
    <mergeCell ref="D9:D12"/>
    <mergeCell ref="A13:A15"/>
    <mergeCell ref="B13:B15"/>
    <mergeCell ref="C13:C15"/>
    <mergeCell ref="D13:D15"/>
    <mergeCell ref="E13:E15"/>
    <mergeCell ref="H13:H15"/>
    <mergeCell ref="I13:I15"/>
    <mergeCell ref="J13:J15"/>
    <mergeCell ref="F13:F14"/>
    <mergeCell ref="G13:G14"/>
    <mergeCell ref="E9:E12"/>
    <mergeCell ref="E5:E8"/>
    <mergeCell ref="K9:K12"/>
    <mergeCell ref="H9:H12"/>
    <mergeCell ref="I9:I12"/>
    <mergeCell ref="J9:J12"/>
  </mergeCells>
  <pageMargins left="0.31" right="0.16" top="0.31" bottom="0.2" header="1.08" footer="0.92"/>
  <pageSetup paperSize="9" scale="42" fitToHeight="0" orientation="landscape" r:id="rId1"/>
  <headerFooter scaleWithDoc="0" alignWithMargins="0"/>
  <rowBreaks count="1" manualBreakCount="1">
    <brk id="16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2024-12-11T02:41:43Z</cp:lastPrinted>
  <dcterms:created xsi:type="dcterms:W3CDTF">2023-04-20T05:00:01Z</dcterms:created>
  <dcterms:modified xsi:type="dcterms:W3CDTF">2024-12-12T02:28:45Z</dcterms:modified>
</cp:coreProperties>
</file>