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G:\My Drive\งานจัดซื้อจัดจ้าง\ส่ง ฝจพ.สิ้นเดือน (สขร.1)\แบบ สขร. 1 ปีงบ 69\"/>
    </mc:Choice>
  </mc:AlternateContent>
  <xr:revisionPtr revIDLastSave="0" documentId="13_ncr:1_{450DD245-F563-476C-B19E-8C855F419FFF}" xr6:coauthVersionLast="47" xr6:coauthVersionMax="47" xr10:uidLastSave="{00000000-0000-0000-0000-000000000000}"/>
  <bookViews>
    <workbookView xWindow="-120" yWindow="-120" windowWidth="29040" windowHeight="15840" activeTab="2" xr2:uid="{00000000-000D-0000-FFFF-FFFF00000000}"/>
  </bookViews>
  <sheets>
    <sheet name="วิธีเฉพาะเจาะจง" sheetId="4" r:id="rId1"/>
    <sheet name="วิธีคัดเลือก" sheetId="5" state="hidden" r:id="rId2"/>
    <sheet name="คัดเลือก" sheetId="7" r:id="rId3"/>
    <sheet name="วิธี e-bidding" sheetId="2" r:id="rId4"/>
    <sheet name="ทดรองจ่าย" sheetId="8" r:id="rId5"/>
  </sheets>
  <definedNames>
    <definedName name="_xlnm.Print_Area" localSheetId="2">คัดเลือก!$A$1:$K$16</definedName>
    <definedName name="_xlnm.Print_Area" localSheetId="4">ทดรองจ่าย!$A$1:$K$17</definedName>
    <definedName name="_xlnm.Print_Area" localSheetId="3">'วิธี e-bidding'!$A$1:$K$18</definedName>
    <definedName name="_xlnm.Print_Area" localSheetId="1">วิธีคัดเลือก!$A$1:$K$22</definedName>
    <definedName name="_xlnm.Print_Area" localSheetId="0">วิธีเฉพาะเจาะจง!$A$1:$K$24</definedName>
    <definedName name="_xlnm.Print_Titles" localSheetId="2">คัดเลือก!$1:$8</definedName>
    <definedName name="_xlnm.Print_Titles" localSheetId="3">'วิธี e-bidding'!$1:$8</definedName>
    <definedName name="_xlnm.Print_Titles" localSheetId="0">วิธีเฉพาะเจาะจง!$1:$8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6" i="7" l="1"/>
  <c r="I24" i="4"/>
  <c r="A2" i="7"/>
  <c r="I18" i="2"/>
  <c r="A2" i="2" l="1"/>
  <c r="A4" i="8"/>
  <c r="A2" i="8"/>
  <c r="I17" i="7" l="1"/>
  <c r="H28" i="4" l="1"/>
  <c r="A4" i="2" l="1"/>
  <c r="A4" i="7"/>
  <c r="I20" i="5"/>
</calcChain>
</file>

<file path=xl/sharedStrings.xml><?xml version="1.0" encoding="utf-8"?>
<sst xmlns="http://schemas.openxmlformats.org/spreadsheetml/2006/main" count="146" uniqueCount="69">
  <si>
    <t>แบบ  สขร. 1</t>
  </si>
  <si>
    <t>วิธีซื้อ / จ้าง</t>
  </si>
  <si>
    <t>ผู้เสนอราคาและราคาที่เสนอ</t>
  </si>
  <si>
    <t>เหตุผลที่คัดเลือก</t>
  </si>
  <si>
    <t>ลำดับที่</t>
  </si>
  <si>
    <t xml:space="preserve"> งานจัดซื้อ/จัดจ้าง</t>
  </si>
  <si>
    <t>ผู้เสนอราคา</t>
  </si>
  <si>
    <t>ราคาที่เสนอ (บาท)</t>
  </si>
  <si>
    <t>ผู้ได้รับการคัดเลือก</t>
  </si>
  <si>
    <t>ราคาที่ตกลงซื้อ/จ้าง (บาท)</t>
  </si>
  <si>
    <t>ราคากลาง (บาท)</t>
  </si>
  <si>
    <t>วงเงินงบประมาณที่จะซื้อ/จ้าง</t>
  </si>
  <si>
    <t>เลขที่และวันที่ของสัญญาหรือข้อตกลงในการซื้อ/จ้าง</t>
  </si>
  <si>
    <t>ผู้ได้รับการคัดเลือกและราคาที่ตกลงซื้อ/จ้าง</t>
  </si>
  <si>
    <t>สำนักงานประปาสาขาบางกอกน้อย การประปานครหลวง</t>
  </si>
  <si>
    <t>วิธี e-bidding</t>
  </si>
  <si>
    <t>วิธีเฉพาะเจาะจง</t>
  </si>
  <si>
    <t>วิธีคัดเลือก</t>
  </si>
  <si>
    <t>สรุปผลการดำเนินการจัดซื้อจัดจ้างในรอบเดือนมีนาคม 2561</t>
  </si>
  <si>
    <t>วันที่ 1-31 มีนาคม พ.ศ.2561</t>
  </si>
  <si>
    <t>รวม</t>
  </si>
  <si>
    <t xml:space="preserve"> </t>
  </si>
  <si>
    <t>ราคาเหมาะสม</t>
  </si>
  <si>
    <t>เฉพาะเจาะจง</t>
  </si>
  <si>
    <t xml:space="preserve">ไม่มีการจัดซื้อจัดจ้างโดยวิธีคัดเลือก ในเดือนนี้ </t>
  </si>
  <si>
    <t xml:space="preserve">ไม่มีการจัดซื้อจัดจ้างโดยวิธี e-biddings ในเดือนนี้ </t>
  </si>
  <si>
    <t>ราคาต่ำสุด</t>
  </si>
  <si>
    <t>รวม  ต.ค.2567</t>
  </si>
  <si>
    <t>แบบ สขร. 1</t>
  </si>
  <si>
    <t>ส่วนกลาง สำนักงานประปาสาขาบางกอกน้อย การประปานครหลวง</t>
  </si>
  <si>
    <t>งานจัดซื้อ/จัดจ้าง</t>
  </si>
  <si>
    <t>ทดรองจ่าย</t>
  </si>
  <si>
    <t>คัดเลือก</t>
  </si>
  <si>
    <t>ราคาที่เหมาะสม</t>
  </si>
  <si>
    <t>นายจักรพันธ์ ปั้นจีน</t>
  </si>
  <si>
    <t>E-bidding</t>
  </si>
  <si>
    <t>สรุปผลการดำเนินการจัดซื้อจัดจ้างในรอบเดือนกุมภาพันธ์ 2569</t>
  </si>
  <si>
    <t>วันที่ 1-28 กุมภาพันธ์ พ.ศ.2569</t>
  </si>
  <si>
    <t>งานจ้างก่อสร้างวางท่อประปาและงานที่เกี่ยวข้อง ด้านขยายเขตจำหน่ายน้ำ (รับจ้างงาน) โครงการ แกรนด์ บางกอก บูเลอวาร์ด ราชพฤกษ์-พรานนก (เฟส3) ซอยบางเชือกหนัง 13 ถนนบางเชือกหนัง พื้นที่สำนักงานประปาสาขาบางกอกน้อย</t>
  </si>
  <si>
    <t>หจก. วอเตอร์เวอค</t>
  </si>
  <si>
    <t>เลขที่ วธ01-12-69 วันที่ 11 ก.พ. 2569</t>
  </si>
  <si>
    <t>งานจ้างก่อสร้างวางท่อประปาและงานที่เกี่ยวข้อง ด้านขยายเขตจำหน่ายน้ำ (รับจ้างงาน) พื้นที่สำนักงานประปาสาขาบางกอกน้อย</t>
  </si>
  <si>
    <t>เลขที่ วธ01-13-69 วันที่ 27 ก.พ. 2569</t>
  </si>
  <si>
    <t>งานจ้างก่อสร้างวางท่อประปาและงานที่เกี่ยวข้อง ด้านลดน้ำสูญเสีย พื้นที่สำนักงานประปาสาขาบางกอกน้อย</t>
  </si>
  <si>
    <t>ห้างหุ้นส่วนจำกัด สายทิพย์ ยูทิลิตี้ 
ห้างหุ้นส่วนจำกัด สุวัฒนา คอนสตรัคชั่น
บริษัท ดี อี ซี เอ็ม จำกัด</t>
  </si>
  <si>
    <t>15,050,000.00
15,090,000.00
15,100,000.00</t>
  </si>
  <si>
    <t>ห้างหุ้นส่วนจำกัด สายทิพย์ ยูทิลิตี้</t>
  </si>
  <si>
    <t>เลขที่ ป01-10-69 วันที่ 17 กุมภาพันธ์ 2569</t>
  </si>
  <si>
    <t xml:space="preserve">งานจ้างก่อสร้างวางท่อประปาและงานที่เกี่ยวข้อง ด้านลดน้ำสูญเสีย พื้นที่สำนักงานประปาสาขาบางกอกน้อย 
</t>
  </si>
  <si>
    <t xml:space="preserve">ห้างหุ้นส่วนจำกัด ดิลกพัฒนา เอนจิเนียริ่ง
ห้างหุ้นส่วนจำกัด สุริยภัณฑ์ การช่าง
ห้างหุ้นส่วนจำกัด วิศรุตรุ่งเรือง
บริษัท พงศ์พัช ไฮโดร จำกัด
ห้างหุ้นส่วนจำกัด ไทยเจริญ คอนสตรัคชั่น (1971)
บริษัท ณัฐวรรณวอเตอร์ไปป์ จำกัด
บริษัท บิลดิ้ง แคร์ จำกัด
บริษัท ภัทรสิน คอนสตรัคชั่น แอนด์ เซอร์วิส (2547) จำกัด
บริษัท พี.พีค. ไทยเอ็นจิเนียริ่ง จำกัด
บริษัท พี.บี. 85 การช่าง จำกัด
บริษัท ไทยแมททีเรียล แอนด์ คอนสตรัคชั่น จำกัด
ห้างหุ้นส่วนจำกัด วินิจ กฤษณา ก่อสร้าง
</t>
  </si>
  <si>
    <t xml:space="preserve">5,380,000.00
5,428,000.00
5,622,100.00
5,770,000.00
5,890,000.00
5,999,000.00
6,000,000.00
6,280,000.00
6,579,022.00
6,955,858.00
7,222,111.00
8,458,742.00
</t>
  </si>
  <si>
    <t>ห้างหุ้นส่วนจำกัด ดิลกพัฒนา เอนจิเนียริ่ง</t>
  </si>
  <si>
    <t>เลขที่ ป01-02-69 วันที่ 24 กุมภาพันธ์ 2569</t>
  </si>
  <si>
    <t>ค่าจ้างเหมาอ่านน้ำทางเรือประจำเดือน กุมภาพันธ์ 2569</t>
  </si>
  <si>
    <t>สอมสสบ 128/2569 ลว 17 กุมภาพันธ์ 2569</t>
  </si>
  <si>
    <t>การไฟฟ้านครหลวง(สำนักงานใหญ่)</t>
  </si>
  <si>
    <t>สสบ 143/2569 ลว 25 กุมภาพันธ์ 2569</t>
  </si>
  <si>
    <t>ค่าบริการภาคสนามของการไฟฟ้านครหลวง</t>
  </si>
  <si>
    <t>หจก. พรธนาเศรษฐ โยธา</t>
  </si>
  <si>
    <t>บจ. จีพี อินเตอร์กรุ๊ป</t>
  </si>
  <si>
    <t>เลขที่ วธ01-08-69 วันที่ 10 ก.พ. 2569</t>
  </si>
  <si>
    <t>งานจ้างก่อสร้างปรับปรุงพื้นที่ภายในห้องน้ำและบริเวณด้านหลังอาคารพัสดุ สำนักงานประาสาขาบางกอกน้อย</t>
  </si>
  <si>
    <t>บจ. บีเอสพี โปรเฟสชั่นนอล</t>
  </si>
  <si>
    <t>เลขที่ จล01-02-69 วันที่ 11 ก.พ. 2569</t>
  </si>
  <si>
    <t>งานจ้างก่อสร้างวางท่อประปาและงานที่เกี่ยวข้อง ด้านปรับปรุงกำลังน้ำ พื้นที่สำนักงานประปาสาขาบางกอกน้อย</t>
  </si>
  <si>
    <t>บริษัท ไทคูนวณิชย์ จำกัด
ห้างหุ้นส่วนจำกัด สุริยภัณฑ์ การช่าง
ห้างหุ้นส่วนจำกัด ดิลกพัฒนา เอนจิเนียริ่ง</t>
  </si>
  <si>
    <t>3,833,500.00
3,850,000.00
3,861,000.00</t>
  </si>
  <si>
    <t>บริษัท ไทคูนวณิชย์ จำกัด</t>
  </si>
  <si>
    <t>เลขที่ ปป01-05-69 วันที่ 19 กุมภาพันธ์ 2569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</si>
</sst>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0">
    <font>
      <sz val="10"/>
      <name val="Arial"/>
      <charset val="222"/>
    </font>
    <font>
      <sz val="11"/>
      <color theme="1"/>
      <name val="Calibri"/>
      <family val="2"/>
      <charset val="222"/>
      <scheme val="minor"/>
    </font>
    <font>
      <sz val="14"/>
      <name val="TH SarabunPSK"/>
      <family val="2"/>
    </font>
    <font>
      <sz val="10"/>
      <name val="Arial"/>
      <family val="2"/>
    </font>
    <font>
      <sz val="13"/>
      <name val="TH SarabunPSK"/>
      <family val="2"/>
    </font>
    <font>
      <sz val="13.5"/>
      <name val="TH SarabunPSK"/>
      <family val="2"/>
    </font>
    <font>
      <sz val="11"/>
      <color theme="1"/>
      <name val="Calibri"/>
      <family val="2"/>
      <charset val="222"/>
      <scheme val="minor"/>
    </font>
    <font>
      <sz val="14"/>
      <color theme="1"/>
      <name val="TH SarabunPSK"/>
      <family val="2"/>
    </font>
    <font>
      <b/>
      <sz val="14"/>
      <color theme="1"/>
      <name val="TH SarabunPSK"/>
      <family val="2"/>
    </font>
    <font>
      <b/>
      <sz val="13"/>
      <color theme="1"/>
      <name val="TH SarabunPSK"/>
      <family val="2"/>
    </font>
    <font>
      <sz val="13"/>
      <color theme="1"/>
      <name val="TH SarabunPSK"/>
      <family val="2"/>
    </font>
    <font>
      <sz val="13.5"/>
      <color theme="1"/>
      <name val="TH SarabunPSK"/>
      <family val="2"/>
    </font>
    <font>
      <b/>
      <u/>
      <sz val="14"/>
      <color theme="1"/>
      <name val="TH SarabunPSK"/>
      <family val="2"/>
    </font>
    <font>
      <sz val="15"/>
      <name val="TH SarabunPSK"/>
      <family val="2"/>
    </font>
    <font>
      <sz val="16"/>
      <name val="TH SarabunPSK"/>
      <family val="2"/>
    </font>
    <font>
      <b/>
      <sz val="16"/>
      <name val="TH SarabunPSK"/>
      <family val="2"/>
    </font>
    <font>
      <b/>
      <sz val="14"/>
      <name val="TH SarabunPSK"/>
      <family val="2"/>
    </font>
    <font>
      <b/>
      <u/>
      <sz val="14"/>
      <name val="TH SarabunPSK"/>
      <family val="2"/>
    </font>
    <font>
      <b/>
      <sz val="13"/>
      <name val="TH SarabunPSK"/>
      <family val="2"/>
    </font>
    <font>
      <sz val="16"/>
      <color theme="1"/>
      <name val="TH SarabunPSK"/>
      <family val="2"/>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FF"/>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style="thin">
        <color theme="0" tint="-0.14990691854609822"/>
      </left>
      <right style="thin">
        <color theme="0" tint="-0.14990691854609822"/>
      </right>
      <top style="thin">
        <color indexed="64"/>
      </top>
      <bottom style="thin">
        <color indexed="64"/>
      </bottom>
      <diagonal/>
    </border>
    <border>
      <left style="thin">
        <color theme="0" tint="-0.14990691854609822"/>
      </left>
      <right/>
      <top style="thin">
        <color indexed="64"/>
      </top>
      <bottom style="thin">
        <color indexed="64"/>
      </bottom>
      <diagonal/>
    </border>
    <border>
      <left style="thin">
        <color theme="0" tint="-0.14990691854609822"/>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1"/>
      </bottom>
      <diagonal/>
    </border>
  </borders>
  <cellStyleXfs count="11">
    <xf numFmtId="0" fontId="0" fillId="0" borderId="0"/>
    <xf numFmtId="43" fontId="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0" fontId="6" fillId="0" borderId="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1" fillId="0" borderId="0"/>
  </cellStyleXfs>
  <cellXfs count="181">
    <xf numFmtId="0" fontId="0" fillId="0" borderId="0" xfId="0"/>
    <xf numFmtId="0" fontId="7" fillId="0" borderId="0" xfId="0" applyFont="1" applyBorder="1" applyAlignment="1">
      <alignment horizontal="center" vertical="center"/>
    </xf>
    <xf numFmtId="0" fontId="7" fillId="0" borderId="0" xfId="0" applyFont="1" applyBorder="1" applyAlignment="1">
      <alignment vertical="center"/>
    </xf>
    <xf numFmtId="43" fontId="7" fillId="0" borderId="0" xfId="1" applyFont="1" applyBorder="1" applyAlignment="1">
      <alignment vertical="center"/>
    </xf>
    <xf numFmtId="0" fontId="8" fillId="0" borderId="0" xfId="0" applyFont="1" applyBorder="1" applyAlignment="1">
      <alignment horizontal="right" vertical="center"/>
    </xf>
    <xf numFmtId="0" fontId="2" fillId="0" borderId="0" xfId="0" applyFont="1"/>
    <xf numFmtId="0" fontId="2" fillId="0" borderId="0" xfId="0" applyFont="1" applyAlignment="1">
      <alignment vertical="center"/>
    </xf>
    <xf numFmtId="0" fontId="7" fillId="0" borderId="0" xfId="0" applyFont="1"/>
    <xf numFmtId="0" fontId="7" fillId="0" borderId="0" xfId="0" applyFont="1" applyAlignment="1">
      <alignment horizont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7" fillId="3" borderId="0" xfId="0" applyFont="1" applyFill="1" applyBorder="1" applyAlignment="1">
      <alignment horizontal="center" vertical="center" wrapText="1"/>
    </xf>
    <xf numFmtId="0" fontId="7" fillId="3" borderId="0" xfId="0" applyFont="1" applyFill="1" applyBorder="1" applyAlignment="1">
      <alignment horizontal="left" vertical="center" wrapText="1"/>
    </xf>
    <xf numFmtId="43" fontId="7" fillId="3" borderId="0" xfId="1" applyFont="1" applyFill="1" applyBorder="1" applyAlignment="1">
      <alignment horizontal="center" vertical="center"/>
    </xf>
    <xf numFmtId="43" fontId="7" fillId="0" borderId="0" xfId="1" applyFont="1" applyBorder="1" applyAlignment="1">
      <alignment horizontal="center" vertical="center"/>
    </xf>
    <xf numFmtId="43" fontId="7" fillId="3" borderId="0" xfId="1" applyFont="1" applyFill="1" applyBorder="1" applyAlignment="1">
      <alignment horizontal="left" vertical="center"/>
    </xf>
    <xf numFmtId="43" fontId="7" fillId="3" borderId="0" xfId="1" applyFont="1" applyFill="1" applyBorder="1" applyAlignment="1">
      <alignment horizontal="center" vertical="center" wrapText="1"/>
    </xf>
    <xf numFmtId="0" fontId="7" fillId="3" borderId="0" xfId="0" applyFont="1" applyFill="1" applyBorder="1" applyAlignment="1">
      <alignment vertical="center"/>
    </xf>
    <xf numFmtId="0" fontId="7" fillId="0" borderId="0" xfId="0" applyFont="1" applyFill="1" applyBorder="1" applyAlignment="1">
      <alignment horizontal="center" vertical="center" wrapText="1"/>
    </xf>
    <xf numFmtId="0" fontId="7" fillId="0" borderId="0" xfId="0" applyFont="1" applyFill="1" applyBorder="1" applyAlignment="1">
      <alignment horizontal="left" vertical="center" wrapText="1"/>
    </xf>
    <xf numFmtId="43" fontId="7" fillId="0" borderId="0" xfId="1" applyFont="1" applyFill="1" applyBorder="1" applyAlignment="1">
      <alignment horizontal="center" vertical="center"/>
    </xf>
    <xf numFmtId="43" fontId="7" fillId="0" borderId="0" xfId="1" applyFont="1" applyFill="1" applyBorder="1" applyAlignment="1">
      <alignment horizontal="left" vertical="center"/>
    </xf>
    <xf numFmtId="43" fontId="7" fillId="0" borderId="0" xfId="1" applyFont="1" applyFill="1" applyBorder="1" applyAlignment="1">
      <alignment horizontal="center" vertical="center" wrapText="1"/>
    </xf>
    <xf numFmtId="0" fontId="7" fillId="0" borderId="0" xfId="0" applyFont="1" applyFill="1" applyBorder="1" applyAlignment="1">
      <alignment vertical="center"/>
    </xf>
    <xf numFmtId="0" fontId="10" fillId="3" borderId="0" xfId="0" applyFont="1" applyFill="1" applyBorder="1" applyAlignment="1">
      <alignment horizontal="left" vertical="center" wrapText="1"/>
    </xf>
    <xf numFmtId="43" fontId="11" fillId="0" borderId="0" xfId="1" applyFont="1" applyBorder="1" applyAlignment="1">
      <alignment horizontal="center" vertical="center"/>
    </xf>
    <xf numFmtId="0" fontId="7" fillId="3" borderId="2" xfId="0" applyFont="1" applyFill="1" applyBorder="1" applyAlignment="1">
      <alignment horizontal="center" vertical="center" wrapText="1"/>
    </xf>
    <xf numFmtId="0" fontId="2" fillId="0" borderId="0" xfId="0" applyFont="1" applyBorder="1"/>
    <xf numFmtId="43" fontId="7" fillId="3" borderId="2" xfId="1" applyFont="1" applyFill="1" applyBorder="1" applyAlignment="1">
      <alignment horizontal="center" vertical="center"/>
    </xf>
    <xf numFmtId="43" fontId="7" fillId="3" borderId="2" xfId="1" applyFont="1" applyFill="1" applyBorder="1" applyAlignment="1">
      <alignment horizontal="left" vertical="center"/>
    </xf>
    <xf numFmtId="0" fontId="7" fillId="3" borderId="3" xfId="0" applyFont="1" applyFill="1" applyBorder="1" applyAlignment="1">
      <alignment horizontal="center" vertical="center" wrapText="1"/>
    </xf>
    <xf numFmtId="43" fontId="2" fillId="3" borderId="1" xfId="1" applyFont="1" applyFill="1" applyBorder="1" applyAlignment="1">
      <alignment horizontal="left" vertical="center"/>
    </xf>
    <xf numFmtId="0" fontId="10" fillId="3" borderId="2" xfId="0" applyFont="1" applyFill="1" applyBorder="1" applyAlignment="1">
      <alignment horizontal="left" vertical="center" wrapText="1"/>
    </xf>
    <xf numFmtId="0" fontId="2" fillId="3" borderId="4" xfId="0" applyFont="1" applyFill="1" applyBorder="1" applyAlignment="1">
      <alignment horizontal="center" vertical="center" wrapText="1"/>
    </xf>
    <xf numFmtId="0" fontId="4" fillId="3" borderId="4" xfId="0" applyFont="1" applyFill="1" applyBorder="1" applyAlignment="1">
      <alignment horizontal="left" vertical="center" wrapText="1"/>
    </xf>
    <xf numFmtId="43" fontId="2" fillId="3" borderId="4" xfId="1" applyFont="1" applyFill="1" applyBorder="1" applyAlignment="1">
      <alignment horizontal="center" vertical="center"/>
    </xf>
    <xf numFmtId="43" fontId="2" fillId="0" borderId="4" xfId="1" applyFont="1" applyBorder="1" applyAlignment="1">
      <alignment horizontal="center" vertical="center"/>
    </xf>
    <xf numFmtId="43" fontId="2" fillId="3" borderId="4" xfId="1" applyFont="1" applyFill="1" applyBorder="1" applyAlignment="1">
      <alignment horizontal="left" vertical="center"/>
    </xf>
    <xf numFmtId="43" fontId="5" fillId="0" borderId="4" xfId="1" applyFont="1" applyBorder="1" applyAlignment="1">
      <alignment horizontal="center" vertical="center"/>
    </xf>
    <xf numFmtId="0" fontId="2" fillId="3" borderId="4" xfId="0" applyFont="1" applyFill="1" applyBorder="1" applyAlignment="1">
      <alignment vertical="center"/>
    </xf>
    <xf numFmtId="0" fontId="9"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43" fontId="7" fillId="0" borderId="5" xfId="1" applyFont="1" applyBorder="1" applyAlignment="1">
      <alignment horizontal="center" vertical="center"/>
    </xf>
    <xf numFmtId="43" fontId="7" fillId="3" borderId="5" xfId="1" applyFont="1" applyFill="1" applyBorder="1" applyAlignment="1">
      <alignment horizontal="left" vertical="center"/>
    </xf>
    <xf numFmtId="43" fontId="7" fillId="3" borderId="5" xfId="1" applyFont="1" applyFill="1" applyBorder="1" applyAlignment="1">
      <alignment horizontal="center" vertical="center" wrapText="1"/>
    </xf>
    <xf numFmtId="0" fontId="10" fillId="3" borderId="0" xfId="0" quotePrefix="1" applyFont="1" applyFill="1" applyBorder="1" applyAlignment="1">
      <alignment vertical="center" wrapText="1"/>
    </xf>
    <xf numFmtId="43" fontId="7" fillId="3" borderId="6" xfId="1" applyFont="1" applyFill="1" applyBorder="1" applyAlignment="1">
      <alignment horizontal="center" vertical="center"/>
    </xf>
    <xf numFmtId="0" fontId="7" fillId="3" borderId="5" xfId="0" applyFont="1" applyFill="1" applyBorder="1" applyAlignment="1">
      <alignment vertical="center"/>
    </xf>
    <xf numFmtId="0" fontId="10" fillId="3" borderId="3" xfId="0" applyFont="1" applyFill="1" applyBorder="1" applyAlignment="1">
      <alignment horizontal="left" vertical="center" wrapText="1"/>
    </xf>
    <xf numFmtId="43" fontId="10" fillId="0" borderId="3" xfId="1" applyFont="1" applyBorder="1" applyAlignment="1">
      <alignment horizontal="center" vertical="center"/>
    </xf>
    <xf numFmtId="43" fontId="5" fillId="0" borderId="3" xfId="1" applyFont="1" applyBorder="1" applyAlignment="1">
      <alignment horizontal="center" vertical="center"/>
    </xf>
    <xf numFmtId="0" fontId="2" fillId="3" borderId="3" xfId="0" applyFont="1" applyFill="1" applyBorder="1" applyAlignment="1">
      <alignment vertical="center"/>
    </xf>
    <xf numFmtId="43" fontId="10" fillId="0" borderId="2" xfId="1" applyFont="1" applyBorder="1" applyAlignment="1">
      <alignment horizontal="center" vertical="center"/>
    </xf>
    <xf numFmtId="0" fontId="2" fillId="3" borderId="2" xfId="0" applyFont="1" applyFill="1" applyBorder="1" applyAlignment="1">
      <alignment horizontal="center" vertical="center" wrapText="1"/>
    </xf>
    <xf numFmtId="43" fontId="5" fillId="0" borderId="2" xfId="1" applyFont="1" applyBorder="1" applyAlignment="1">
      <alignment horizontal="center" vertical="center"/>
    </xf>
    <xf numFmtId="0" fontId="2" fillId="3" borderId="2" xfId="0" applyFont="1" applyFill="1" applyBorder="1" applyAlignment="1">
      <alignment vertical="center"/>
    </xf>
    <xf numFmtId="43" fontId="2" fillId="3" borderId="2" xfId="1" applyFont="1" applyFill="1" applyBorder="1" applyAlignment="1">
      <alignment horizontal="center" vertical="center"/>
    </xf>
    <xf numFmtId="43" fontId="2" fillId="3" borderId="2" xfId="1" applyFont="1" applyFill="1" applyBorder="1" applyAlignment="1">
      <alignment horizontal="left" vertical="center"/>
    </xf>
    <xf numFmtId="43" fontId="7" fillId="3" borderId="3" xfId="1" applyFont="1" applyFill="1" applyBorder="1" applyAlignment="1">
      <alignment horizontal="center" vertical="center"/>
    </xf>
    <xf numFmtId="0" fontId="10" fillId="3" borderId="3" xfId="0" applyFont="1" applyFill="1" applyBorder="1" applyAlignment="1">
      <alignment horizontal="center" vertical="center" wrapText="1"/>
    </xf>
    <xf numFmtId="43" fontId="7" fillId="3" borderId="3" xfId="1" applyFont="1" applyFill="1" applyBorder="1" applyAlignment="1">
      <alignment horizontal="left" vertical="center"/>
    </xf>
    <xf numFmtId="0" fontId="7" fillId="3" borderId="0" xfId="0" applyFont="1" applyFill="1" applyBorder="1" applyAlignment="1">
      <alignment horizontal="center" vertical="center"/>
    </xf>
    <xf numFmtId="0" fontId="11" fillId="3" borderId="0" xfId="0" applyFont="1" applyFill="1" applyBorder="1" applyAlignment="1">
      <alignment horizontal="left" vertical="center" wrapText="1"/>
    </xf>
    <xf numFmtId="43" fontId="7" fillId="3" borderId="0" xfId="1" applyFont="1" applyFill="1" applyBorder="1" applyAlignment="1">
      <alignment horizontal="left"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43" fontId="4" fillId="0" borderId="1" xfId="1" applyFont="1" applyBorder="1" applyAlignment="1">
      <alignment horizontal="center" vertical="center"/>
    </xf>
    <xf numFmtId="43" fontId="2" fillId="3" borderId="6" xfId="1" applyFont="1" applyFill="1" applyBorder="1" applyAlignment="1">
      <alignment horizontal="center" vertical="center"/>
    </xf>
    <xf numFmtId="0" fontId="2" fillId="0" borderId="1" xfId="0" applyFont="1" applyFill="1" applyBorder="1" applyAlignment="1">
      <alignment vertical="center"/>
    </xf>
    <xf numFmtId="43" fontId="2" fillId="3" borderId="1" xfId="1" applyFont="1" applyFill="1" applyBorder="1" applyAlignment="1">
      <alignment horizontal="center" vertical="center"/>
    </xf>
    <xf numFmtId="43" fontId="2" fillId="0" borderId="1" xfId="1" applyFont="1" applyBorder="1" applyAlignment="1">
      <alignment horizontal="center" vertical="center"/>
    </xf>
    <xf numFmtId="43" fontId="2" fillId="3" borderId="1" xfId="1" applyFont="1" applyFill="1" applyBorder="1" applyAlignment="1">
      <alignment vertical="center"/>
    </xf>
    <xf numFmtId="43" fontId="2" fillId="0" borderId="1" xfId="1" applyFont="1" applyFill="1" applyBorder="1" applyAlignment="1">
      <alignment horizontal="center" vertical="center"/>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vertical="center" wrapText="1"/>
    </xf>
    <xf numFmtId="0" fontId="7" fillId="3"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0" fontId="7" fillId="3" borderId="5" xfId="0" applyFont="1" applyFill="1" applyBorder="1" applyAlignment="1">
      <alignment horizontal="center" vertical="center" wrapText="1"/>
    </xf>
    <xf numFmtId="43" fontId="2" fillId="3" borderId="1" xfId="1" applyFont="1" applyFill="1" applyBorder="1" applyAlignment="1">
      <alignment horizontal="right" vertical="center" wrapText="1"/>
    </xf>
    <xf numFmtId="43" fontId="7" fillId="3" borderId="1" xfId="1" applyFont="1" applyFill="1" applyBorder="1" applyAlignment="1">
      <alignment vertical="center"/>
    </xf>
    <xf numFmtId="4" fontId="2" fillId="0" borderId="1" xfId="0" applyNumberFormat="1" applyFont="1" applyFill="1" applyBorder="1" applyAlignment="1">
      <alignment horizontal="right" vertical="center" wrapText="1"/>
    </xf>
    <xf numFmtId="43" fontId="2" fillId="0" borderId="8" xfId="1" applyFont="1" applyFill="1" applyBorder="1" applyAlignment="1">
      <alignment vertical="center"/>
    </xf>
    <xf numFmtId="0" fontId="2" fillId="0" borderId="9" xfId="0" applyFont="1" applyFill="1" applyBorder="1" applyAlignment="1">
      <alignment horizontal="left" vertical="center" wrapText="1"/>
    </xf>
    <xf numFmtId="43" fontId="7" fillId="0" borderId="1" xfId="1" applyFont="1" applyBorder="1" applyAlignment="1">
      <alignment horizontal="center" vertical="center"/>
    </xf>
    <xf numFmtId="0" fontId="2" fillId="0" borderId="4" xfId="0" applyFont="1" applyBorder="1" applyAlignment="1">
      <alignment vertical="center" wrapText="1"/>
    </xf>
    <xf numFmtId="0" fontId="2" fillId="0" borderId="4" xfId="0" applyFont="1" applyFill="1" applyBorder="1" applyAlignment="1">
      <alignment vertical="center"/>
    </xf>
    <xf numFmtId="43" fontId="2" fillId="3" borderId="1" xfId="1" applyFont="1" applyFill="1" applyBorder="1" applyAlignment="1">
      <alignment horizontal="center" vertical="center" wrapText="1"/>
    </xf>
    <xf numFmtId="43" fontId="2" fillId="3" borderId="1" xfId="4" applyFont="1" applyFill="1" applyBorder="1" applyAlignment="1">
      <alignment horizontal="center" vertical="center"/>
    </xf>
    <xf numFmtId="0" fontId="7" fillId="3" borderId="1" xfId="0" applyFont="1" applyFill="1" applyBorder="1" applyAlignment="1">
      <alignment horizontal="left" vertical="center" wrapText="1"/>
    </xf>
    <xf numFmtId="0" fontId="2" fillId="3" borderId="0" xfId="0" applyFont="1" applyFill="1"/>
    <xf numFmtId="0" fontId="2" fillId="3" borderId="10" xfId="0" applyFont="1" applyFill="1" applyBorder="1" applyAlignment="1">
      <alignment horizontal="left" vertical="center" wrapText="1"/>
    </xf>
    <xf numFmtId="4" fontId="13" fillId="0" borderId="1" xfId="0" applyNumberFormat="1" applyFont="1" applyBorder="1" applyAlignment="1">
      <alignment horizontal="right" vertical="center" wrapText="1"/>
    </xf>
    <xf numFmtId="4" fontId="13" fillId="0" borderId="1" xfId="0" applyNumberFormat="1" applyFont="1" applyBorder="1" applyAlignment="1">
      <alignment horizontal="right" vertical="center"/>
    </xf>
    <xf numFmtId="43" fontId="2" fillId="3" borderId="1" xfId="1" applyFont="1" applyFill="1" applyBorder="1" applyAlignment="1">
      <alignment horizontal="right" vertical="center"/>
    </xf>
    <xf numFmtId="43" fontId="7" fillId="3" borderId="1" xfId="1" applyFont="1" applyFill="1" applyBorder="1" applyAlignment="1">
      <alignment horizontal="center" vertical="center" wrapText="1"/>
    </xf>
    <xf numFmtId="43" fontId="7" fillId="3" borderId="1" xfId="1" applyFont="1" applyFill="1" applyBorder="1" applyAlignment="1">
      <alignment horizontal="center" vertical="center"/>
    </xf>
    <xf numFmtId="0" fontId="7" fillId="0" borderId="1" xfId="0" applyFont="1" applyFill="1" applyBorder="1" applyAlignment="1">
      <alignment vertical="center"/>
    </xf>
    <xf numFmtId="43" fontId="2" fillId="0" borderId="1" xfId="1" applyFont="1" applyFill="1" applyBorder="1" applyAlignment="1">
      <alignment vertical="center"/>
    </xf>
    <xf numFmtId="0" fontId="2" fillId="0" borderId="1" xfId="0" applyFont="1" applyFill="1" applyBorder="1" applyAlignment="1">
      <alignment horizontal="left" vertical="center" wrapText="1"/>
    </xf>
    <xf numFmtId="43" fontId="7" fillId="3" borderId="5" xfId="1" applyFont="1" applyFill="1" applyBorder="1" applyAlignment="1">
      <alignment vertical="center"/>
    </xf>
    <xf numFmtId="43" fontId="7" fillId="3" borderId="1" xfId="1" applyFont="1" applyFill="1" applyBorder="1" applyAlignment="1">
      <alignment horizontal="right" vertical="center" wrapText="1"/>
    </xf>
    <xf numFmtId="0" fontId="14" fillId="0" borderId="0" xfId="0" applyFont="1" applyBorder="1" applyAlignment="1">
      <alignment vertical="center" wrapText="1"/>
    </xf>
    <xf numFmtId="0" fontId="15" fillId="0" borderId="0" xfId="0" applyFont="1" applyBorder="1" applyAlignment="1">
      <alignment horizontal="right" vertical="center" wrapText="1"/>
    </xf>
    <xf numFmtId="0" fontId="18" fillId="2" borderId="1" xfId="0" applyFont="1" applyFill="1" applyBorder="1" applyAlignment="1">
      <alignment horizontal="center" vertical="center" wrapText="1"/>
    </xf>
    <xf numFmtId="0" fontId="13" fillId="4" borderId="1" xfId="0" applyFont="1" applyFill="1" applyBorder="1" applyAlignment="1">
      <alignment horizontal="center" vertical="top" wrapText="1"/>
    </xf>
    <xf numFmtId="0" fontId="13" fillId="0" borderId="1" xfId="0" applyFont="1" applyBorder="1" applyAlignment="1">
      <alignment vertical="top" wrapText="1"/>
    </xf>
    <xf numFmtId="4" fontId="13" fillId="4" borderId="1" xfId="0" applyNumberFormat="1" applyFont="1" applyFill="1" applyBorder="1" applyAlignment="1">
      <alignment horizontal="right" vertical="top" wrapText="1"/>
    </xf>
    <xf numFmtId="4" fontId="13" fillId="4" borderId="1" xfId="0" applyNumberFormat="1" applyFont="1" applyFill="1" applyBorder="1" applyAlignment="1">
      <alignment horizontal="center" vertical="top" wrapText="1"/>
    </xf>
    <xf numFmtId="0" fontId="13" fillId="4" borderId="1" xfId="0" applyFont="1" applyFill="1" applyBorder="1" applyAlignment="1">
      <alignment vertical="top" wrapText="1"/>
    </xf>
    <xf numFmtId="0" fontId="13" fillId="0" borderId="1" xfId="0" applyFont="1" applyBorder="1" applyAlignment="1">
      <alignment horizontal="center" vertical="top" wrapText="1"/>
    </xf>
    <xf numFmtId="4" fontId="13" fillId="4" borderId="1" xfId="0" applyNumberFormat="1" applyFont="1" applyFill="1" applyBorder="1" applyAlignment="1">
      <alignment vertical="top" wrapText="1"/>
    </xf>
    <xf numFmtId="0" fontId="13" fillId="0" borderId="1" xfId="0" applyFont="1" applyBorder="1" applyAlignment="1">
      <alignment vertical="center" wrapText="1"/>
    </xf>
    <xf numFmtId="4" fontId="13" fillId="0" borderId="1" xfId="0" applyNumberFormat="1" applyFont="1" applyBorder="1" applyAlignment="1">
      <alignment vertical="center" wrapText="1"/>
    </xf>
    <xf numFmtId="0" fontId="13" fillId="0" borderId="1" xfId="0" applyFont="1" applyBorder="1" applyAlignment="1">
      <alignment horizontal="center"/>
    </xf>
    <xf numFmtId="0" fontId="13" fillId="0" borderId="1" xfId="0" applyFont="1" applyBorder="1" applyAlignment="1">
      <alignment wrapText="1"/>
    </xf>
    <xf numFmtId="4" fontId="13" fillId="0" borderId="1" xfId="0" applyNumberFormat="1" applyFont="1" applyBorder="1" applyAlignment="1">
      <alignment wrapText="1"/>
    </xf>
    <xf numFmtId="0" fontId="13" fillId="0" borderId="1" xfId="0" applyFont="1" applyBorder="1" applyAlignment="1">
      <alignment horizontal="center" vertical="center" wrapText="1"/>
    </xf>
    <xf numFmtId="0" fontId="9" fillId="2" borderId="3" xfId="0" applyFont="1" applyFill="1" applyBorder="1" applyAlignment="1">
      <alignment horizontal="center" vertical="center" wrapText="1"/>
    </xf>
    <xf numFmtId="0" fontId="9" fillId="2" borderId="3" xfId="0" applyFont="1" applyFill="1" applyBorder="1" applyAlignment="1">
      <alignment horizontal="center" vertical="center"/>
    </xf>
    <xf numFmtId="0" fontId="14" fillId="3" borderId="11" xfId="0" applyFont="1" applyFill="1" applyBorder="1" applyAlignment="1">
      <alignment horizontal="center" vertical="center" wrapText="1"/>
    </xf>
    <xf numFmtId="0" fontId="14" fillId="4" borderId="1" xfId="0" applyFont="1" applyFill="1" applyBorder="1" applyAlignment="1">
      <alignment vertical="center" wrapText="1"/>
    </xf>
    <xf numFmtId="4" fontId="14" fillId="4" borderId="1" xfId="0" applyNumberFormat="1" applyFont="1" applyFill="1" applyBorder="1" applyAlignment="1">
      <alignment horizontal="right" vertical="center" wrapText="1"/>
    </xf>
    <xf numFmtId="0" fontId="14" fillId="0" borderId="1" xfId="0" applyFont="1" applyBorder="1" applyAlignment="1">
      <alignment horizontal="center" vertical="center" wrapText="1"/>
    </xf>
    <xf numFmtId="0" fontId="14" fillId="4" borderId="1" xfId="0" applyFont="1" applyFill="1" applyBorder="1" applyAlignment="1">
      <alignment horizontal="center" vertical="center" wrapText="1"/>
    </xf>
    <xf numFmtId="0" fontId="14" fillId="0" borderId="1" xfId="0" applyFont="1" applyBorder="1" applyAlignment="1">
      <alignment vertical="center" wrapText="1"/>
    </xf>
    <xf numFmtId="0" fontId="14" fillId="3" borderId="1" xfId="0" applyFont="1" applyFill="1" applyBorder="1" applyAlignment="1">
      <alignment horizontal="center" vertical="center" wrapText="1"/>
    </xf>
    <xf numFmtId="0" fontId="14" fillId="3" borderId="4" xfId="0" applyFont="1" applyFill="1" applyBorder="1" applyAlignment="1">
      <alignment horizontal="left" vertical="center" wrapText="1"/>
    </xf>
    <xf numFmtId="43" fontId="14" fillId="3" borderId="4" xfId="1" applyFont="1" applyFill="1" applyBorder="1" applyAlignment="1">
      <alignment vertical="center"/>
    </xf>
    <xf numFmtId="43" fontId="14" fillId="0" borderId="4" xfId="1" applyFont="1" applyBorder="1" applyAlignment="1">
      <alignment horizontal="center" vertical="center"/>
    </xf>
    <xf numFmtId="0" fontId="14" fillId="3" borderId="4" xfId="0" applyFont="1" applyFill="1" applyBorder="1" applyAlignment="1">
      <alignment horizontal="center" vertical="center" wrapText="1"/>
    </xf>
    <xf numFmtId="43" fontId="14" fillId="3" borderId="4" xfId="1" applyFont="1" applyFill="1" applyBorder="1" applyAlignment="1">
      <alignment horizontal="center" vertical="center"/>
    </xf>
    <xf numFmtId="0" fontId="14" fillId="0" borderId="4" xfId="0" applyFont="1" applyFill="1" applyBorder="1" applyAlignment="1">
      <alignment vertical="center"/>
    </xf>
    <xf numFmtId="0" fontId="19" fillId="3" borderId="1" xfId="0" applyFont="1" applyFill="1" applyBorder="1" applyAlignment="1">
      <alignment horizontal="left" vertical="center" wrapText="1"/>
    </xf>
    <xf numFmtId="43" fontId="19" fillId="3" borderId="1" xfId="1" applyFont="1" applyFill="1" applyBorder="1" applyAlignment="1">
      <alignment vertical="center"/>
    </xf>
    <xf numFmtId="43" fontId="19" fillId="0" borderId="1" xfId="1" applyFont="1" applyBorder="1" applyAlignment="1">
      <alignment horizontal="center" vertical="center"/>
    </xf>
    <xf numFmtId="43" fontId="19" fillId="3" borderId="1" xfId="1" applyFont="1" applyFill="1" applyBorder="1" applyAlignment="1">
      <alignment horizontal="center" vertical="center"/>
    </xf>
    <xf numFmtId="0" fontId="19" fillId="0" borderId="1" xfId="0" applyFont="1" applyFill="1" applyBorder="1" applyAlignment="1">
      <alignment vertical="center"/>
    </xf>
    <xf numFmtId="0" fontId="19" fillId="3" borderId="1" xfId="0" applyFont="1" applyFill="1" applyBorder="1" applyAlignment="1">
      <alignment horizontal="center" vertical="center" wrapText="1"/>
    </xf>
    <xf numFmtId="0" fontId="14" fillId="0" borderId="1" xfId="0" applyFont="1" applyBorder="1" applyAlignment="1">
      <alignment wrapText="1"/>
    </xf>
    <xf numFmtId="43" fontId="14" fillId="0" borderId="1" xfId="1" applyFont="1" applyFill="1" applyBorder="1" applyAlignment="1">
      <alignment vertical="center"/>
    </xf>
    <xf numFmtId="43" fontId="14" fillId="0" borderId="1" xfId="1" applyFont="1" applyFill="1" applyBorder="1" applyAlignment="1">
      <alignment horizontal="center" vertical="center"/>
    </xf>
    <xf numFmtId="43" fontId="19" fillId="0" borderId="1" xfId="1" applyFont="1" applyFill="1" applyBorder="1" applyAlignment="1">
      <alignment horizontal="center" vertical="center" wrapText="1"/>
    </xf>
    <xf numFmtId="43" fontId="14" fillId="3" borderId="1" xfId="1" applyFont="1" applyFill="1" applyBorder="1" applyAlignment="1">
      <alignment horizontal="left" vertical="center"/>
    </xf>
    <xf numFmtId="43" fontId="14" fillId="0" borderId="1" xfId="1" applyFont="1" applyBorder="1" applyAlignment="1">
      <alignment horizontal="center" vertical="center"/>
    </xf>
    <xf numFmtId="0" fontId="14" fillId="3" borderId="1" xfId="0" applyFont="1" applyFill="1" applyBorder="1" applyAlignment="1">
      <alignment vertical="center"/>
    </xf>
    <xf numFmtId="0" fontId="14" fillId="0" borderId="5" xfId="0" applyFont="1" applyBorder="1" applyAlignment="1">
      <alignment wrapText="1"/>
    </xf>
    <xf numFmtId="43" fontId="14" fillId="0" borderId="5" xfId="1" applyFont="1" applyFill="1" applyBorder="1" applyAlignment="1">
      <alignment vertical="center"/>
    </xf>
    <xf numFmtId="43" fontId="14" fillId="0" borderId="5" xfId="1" applyFont="1" applyFill="1" applyBorder="1" applyAlignment="1">
      <alignment horizontal="center" vertical="center"/>
    </xf>
    <xf numFmtId="43" fontId="19" fillId="0" borderId="5" xfId="1" applyFont="1" applyFill="1" applyBorder="1" applyAlignment="1">
      <alignment horizontal="center" vertical="center" wrapText="1"/>
    </xf>
    <xf numFmtId="43" fontId="14" fillId="3" borderId="5" xfId="1" applyFont="1" applyFill="1" applyBorder="1" applyAlignment="1">
      <alignment horizontal="left" vertical="center"/>
    </xf>
    <xf numFmtId="43" fontId="14" fillId="0" borderId="5" xfId="1" applyFont="1" applyBorder="1" applyAlignment="1">
      <alignment horizontal="center" vertical="center"/>
    </xf>
    <xf numFmtId="0" fontId="14" fillId="3" borderId="5" xfId="0" applyFont="1" applyFill="1" applyBorder="1" applyAlignment="1">
      <alignment vertical="center"/>
    </xf>
    <xf numFmtId="0" fontId="19" fillId="3" borderId="5" xfId="0" applyFont="1" applyFill="1" applyBorder="1" applyAlignment="1">
      <alignment horizontal="left" vertical="center" wrapText="1"/>
    </xf>
    <xf numFmtId="43" fontId="19" fillId="3" borderId="5" xfId="1" applyFont="1" applyFill="1" applyBorder="1" applyAlignment="1">
      <alignment horizontal="center" vertical="center"/>
    </xf>
    <xf numFmtId="43" fontId="19" fillId="0" borderId="5" xfId="1" applyFont="1" applyBorder="1" applyAlignment="1">
      <alignment horizontal="center" vertical="center"/>
    </xf>
    <xf numFmtId="0" fontId="19" fillId="3" borderId="5" xfId="0" applyFont="1" applyFill="1" applyBorder="1" applyAlignment="1">
      <alignment horizontal="center" vertical="center" wrapText="1"/>
    </xf>
    <xf numFmtId="43" fontId="19" fillId="3" borderId="5" xfId="1" applyFont="1" applyFill="1" applyBorder="1" applyAlignment="1">
      <alignment horizontal="left" vertical="center"/>
    </xf>
    <xf numFmtId="43" fontId="19" fillId="3" borderId="5" xfId="1" applyFont="1" applyFill="1" applyBorder="1" applyAlignment="1">
      <alignment horizontal="center" vertical="center" wrapText="1"/>
    </xf>
    <xf numFmtId="43" fontId="19" fillId="3" borderId="6" xfId="1" applyNumberFormat="1" applyFont="1" applyFill="1" applyBorder="1" applyAlignment="1">
      <alignment horizontal="center" vertical="center"/>
    </xf>
    <xf numFmtId="0" fontId="19" fillId="3" borderId="5" xfId="0" applyFont="1" applyFill="1" applyBorder="1" applyAlignment="1">
      <alignment vertical="center"/>
    </xf>
    <xf numFmtId="0" fontId="7" fillId="3" borderId="1" xfId="0" applyFont="1" applyFill="1" applyBorder="1" applyAlignment="1">
      <alignment horizontal="left" vertical="top" wrapText="1"/>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8" fillId="0" borderId="0" xfId="0" applyFont="1" applyBorder="1" applyAlignment="1">
      <alignment horizontal="center" vertical="center"/>
    </xf>
    <xf numFmtId="0" fontId="12" fillId="0" borderId="7" xfId="0" applyFont="1" applyBorder="1" applyAlignment="1">
      <alignment horizontal="center" vertical="center"/>
    </xf>
    <xf numFmtId="0" fontId="8" fillId="0" borderId="7"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4" xfId="0" applyFont="1" applyFill="1" applyBorder="1" applyAlignment="1">
      <alignment horizontal="center" vertical="center" wrapText="1"/>
    </xf>
    <xf numFmtId="43" fontId="7" fillId="3" borderId="0" xfId="1" applyFont="1" applyFill="1" applyBorder="1" applyAlignment="1">
      <alignment horizontal="center" vertical="center"/>
    </xf>
    <xf numFmtId="43" fontId="7" fillId="3" borderId="5" xfId="1" applyFont="1" applyFill="1" applyBorder="1" applyAlignment="1">
      <alignment horizontal="center" vertical="center"/>
    </xf>
    <xf numFmtId="0" fontId="8" fillId="3" borderId="11"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18" fillId="2" borderId="4"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7" fillId="0" borderId="14" xfId="0" applyFont="1" applyBorder="1" applyAlignment="1">
      <alignment horizontal="center" vertical="center" wrapText="1"/>
    </xf>
    <xf numFmtId="0" fontId="14" fillId="0" borderId="14" xfId="0" applyFont="1" applyBorder="1" applyAlignment="1">
      <alignment horizontal="center" vertical="center" wrapText="1"/>
    </xf>
    <xf numFmtId="0" fontId="16" fillId="0" borderId="0" xfId="0" applyFont="1" applyBorder="1" applyAlignment="1">
      <alignment horizontal="center" vertical="center" wrapText="1"/>
    </xf>
  </cellXfs>
  <cellStyles count="11">
    <cellStyle name="Comma" xfId="1" builtinId="3"/>
    <cellStyle name="Comma 2" xfId="2" xr:uid="{00000000-0005-0000-0000-000001000000}"/>
    <cellStyle name="Comma 2 2" xfId="3" xr:uid="{00000000-0005-0000-0000-000002000000}"/>
    <cellStyle name="Comma 2 2 2" xfId="8" xr:uid="{00000000-0005-0000-0000-000003000000}"/>
    <cellStyle name="Comma 2 3" xfId="7" xr:uid="{00000000-0005-0000-0000-000004000000}"/>
    <cellStyle name="Comma 3" xfId="4" xr:uid="{00000000-0005-0000-0000-000005000000}"/>
    <cellStyle name="Comma 3 2" xfId="9" xr:uid="{00000000-0005-0000-0000-000006000000}"/>
    <cellStyle name="Comma 4" xfId="6" xr:uid="{00000000-0005-0000-0000-000007000000}"/>
    <cellStyle name="Normal" xfId="0" builtinId="0"/>
    <cellStyle name="Normal 2" xfId="5" xr:uid="{00000000-0005-0000-0000-000009000000}"/>
    <cellStyle name="Normal 2 2" xfId="10" xr:uid="{00000000-0005-0000-0000-00000A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28"/>
  <sheetViews>
    <sheetView showRuler="0" view="pageBreakPreview" zoomScaleNormal="100" zoomScaleSheetLayoutView="100" workbookViewId="0">
      <pane ySplit="8" topLeftCell="A9" activePane="bottomLeft" state="frozen"/>
      <selection pane="bottomLeft" activeCell="I25" sqref="I25"/>
    </sheetView>
  </sheetViews>
  <sheetFormatPr defaultRowHeight="18.75"/>
  <cols>
    <col min="1" max="1" width="5.7109375" style="7" customWidth="1"/>
    <col min="2" max="2" width="23.140625" style="7" customWidth="1"/>
    <col min="3" max="3" width="13.5703125" style="7" bestFit="1" customWidth="1"/>
    <col min="4" max="4" width="12.7109375" style="7" customWidth="1"/>
    <col min="5" max="5" width="11.7109375" style="7" customWidth="1"/>
    <col min="6" max="6" width="23.7109375" style="8" customWidth="1"/>
    <col min="7" max="7" width="14.5703125" style="7" bestFit="1" customWidth="1"/>
    <col min="8" max="8" width="23" style="7" customWidth="1"/>
    <col min="9" max="9" width="19.85546875" style="7" customWidth="1"/>
    <col min="10" max="10" width="13.42578125" style="7" customWidth="1"/>
    <col min="11" max="11" width="37.28515625" style="7" bestFit="1" customWidth="1"/>
    <col min="12" max="16384" width="9.140625" style="5"/>
  </cols>
  <sheetData>
    <row r="1" spans="1:11" ht="17.25" customHeight="1">
      <c r="A1" s="1"/>
      <c r="B1" s="2"/>
      <c r="C1" s="1"/>
      <c r="D1" s="1"/>
      <c r="E1" s="2"/>
      <c r="F1" s="1"/>
      <c r="G1" s="3"/>
      <c r="H1" s="1"/>
      <c r="I1" s="3"/>
      <c r="J1" s="3"/>
      <c r="K1" s="4" t="s">
        <v>0</v>
      </c>
    </row>
    <row r="2" spans="1:11" s="6" customFormat="1" ht="20.25" customHeight="1">
      <c r="A2" s="164" t="s">
        <v>36</v>
      </c>
      <c r="B2" s="164"/>
      <c r="C2" s="164"/>
      <c r="D2" s="164"/>
      <c r="E2" s="164"/>
      <c r="F2" s="164"/>
      <c r="G2" s="164"/>
      <c r="H2" s="164"/>
      <c r="I2" s="164"/>
      <c r="J2" s="164"/>
      <c r="K2" s="164"/>
    </row>
    <row r="3" spans="1:11" s="6" customFormat="1" ht="20.25" customHeight="1">
      <c r="A3" s="164" t="s">
        <v>14</v>
      </c>
      <c r="B3" s="164"/>
      <c r="C3" s="164"/>
      <c r="D3" s="164"/>
      <c r="E3" s="164"/>
      <c r="F3" s="164"/>
      <c r="G3" s="164"/>
      <c r="H3" s="164"/>
      <c r="I3" s="164"/>
      <c r="J3" s="164"/>
      <c r="K3" s="164"/>
    </row>
    <row r="4" spans="1:11" s="6" customFormat="1" ht="20.25" customHeight="1">
      <c r="A4" s="164" t="s">
        <v>37</v>
      </c>
      <c r="B4" s="164"/>
      <c r="C4" s="164"/>
      <c r="D4" s="164"/>
      <c r="E4" s="164"/>
      <c r="F4" s="164"/>
      <c r="G4" s="164"/>
      <c r="H4" s="164"/>
      <c r="I4" s="164"/>
      <c r="J4" s="164"/>
      <c r="K4" s="164"/>
    </row>
    <row r="5" spans="1:11" ht="9" customHeight="1">
      <c r="A5" s="1"/>
      <c r="B5" s="2"/>
      <c r="C5" s="1"/>
      <c r="D5" s="1"/>
      <c r="E5" s="2"/>
      <c r="F5" s="1"/>
      <c r="G5" s="3"/>
      <c r="H5" s="1"/>
      <c r="I5" s="3"/>
      <c r="J5" s="3"/>
      <c r="K5" s="2"/>
    </row>
    <row r="6" spans="1:11" s="6" customFormat="1">
      <c r="A6" s="165" t="s">
        <v>16</v>
      </c>
      <c r="B6" s="166"/>
      <c r="C6" s="166"/>
      <c r="D6" s="166"/>
      <c r="E6" s="166"/>
      <c r="F6" s="166"/>
      <c r="G6" s="166"/>
      <c r="H6" s="166"/>
      <c r="I6" s="166"/>
      <c r="J6" s="166"/>
      <c r="K6" s="166"/>
    </row>
    <row r="7" spans="1:11" ht="19.5" customHeight="1">
      <c r="A7" s="167" t="s">
        <v>4</v>
      </c>
      <c r="B7" s="162" t="s">
        <v>5</v>
      </c>
      <c r="C7" s="168" t="s">
        <v>11</v>
      </c>
      <c r="D7" s="167" t="s">
        <v>10</v>
      </c>
      <c r="E7" s="162" t="s">
        <v>1</v>
      </c>
      <c r="F7" s="162" t="s">
        <v>2</v>
      </c>
      <c r="G7" s="162"/>
      <c r="H7" s="162" t="s">
        <v>13</v>
      </c>
      <c r="I7" s="162"/>
      <c r="J7" s="167" t="s">
        <v>3</v>
      </c>
      <c r="K7" s="168" t="s">
        <v>12</v>
      </c>
    </row>
    <row r="8" spans="1:11" ht="51.75" customHeight="1">
      <c r="A8" s="167"/>
      <c r="B8" s="163"/>
      <c r="C8" s="169"/>
      <c r="D8" s="168"/>
      <c r="E8" s="163"/>
      <c r="F8" s="119" t="s">
        <v>6</v>
      </c>
      <c r="G8" s="118" t="s">
        <v>7</v>
      </c>
      <c r="H8" s="119" t="s">
        <v>8</v>
      </c>
      <c r="I8" s="118" t="s">
        <v>9</v>
      </c>
      <c r="J8" s="168"/>
      <c r="K8" s="169"/>
    </row>
    <row r="9" spans="1:11" s="90" customFormat="1" ht="126">
      <c r="A9" s="120">
        <v>1</v>
      </c>
      <c r="B9" s="121" t="s">
        <v>41</v>
      </c>
      <c r="C9" s="122">
        <v>177620</v>
      </c>
      <c r="D9" s="122">
        <v>175528</v>
      </c>
      <c r="E9" s="123" t="s">
        <v>23</v>
      </c>
      <c r="F9" s="124" t="s">
        <v>59</v>
      </c>
      <c r="G9" s="122">
        <v>168552</v>
      </c>
      <c r="H9" s="124" t="s">
        <v>59</v>
      </c>
      <c r="I9" s="122">
        <v>168552</v>
      </c>
      <c r="J9" s="124" t="s">
        <v>22</v>
      </c>
      <c r="K9" s="125" t="s">
        <v>60</v>
      </c>
    </row>
    <row r="10" spans="1:11" s="90" customFormat="1" ht="105" customHeight="1">
      <c r="A10" s="126">
        <v>2</v>
      </c>
      <c r="B10" s="127" t="s">
        <v>61</v>
      </c>
      <c r="C10" s="128">
        <v>178521.97</v>
      </c>
      <c r="D10" s="128">
        <v>113255.06</v>
      </c>
      <c r="E10" s="129" t="s">
        <v>23</v>
      </c>
      <c r="F10" s="130" t="s">
        <v>62</v>
      </c>
      <c r="G10" s="128">
        <v>113255.06</v>
      </c>
      <c r="H10" s="130" t="s">
        <v>62</v>
      </c>
      <c r="I10" s="131">
        <v>113255.06</v>
      </c>
      <c r="J10" s="131" t="s">
        <v>22</v>
      </c>
      <c r="K10" s="132" t="s">
        <v>63</v>
      </c>
    </row>
    <row r="11" spans="1:11" s="90" customFormat="1" ht="207.75" customHeight="1">
      <c r="A11" s="76">
        <v>3</v>
      </c>
      <c r="B11" s="121" t="s">
        <v>38</v>
      </c>
      <c r="C11" s="122">
        <v>481500</v>
      </c>
      <c r="D11" s="122">
        <v>479421</v>
      </c>
      <c r="E11" s="123" t="s">
        <v>23</v>
      </c>
      <c r="F11" s="124" t="s">
        <v>39</v>
      </c>
      <c r="G11" s="122">
        <v>455926</v>
      </c>
      <c r="H11" s="124" t="s">
        <v>39</v>
      </c>
      <c r="I11" s="122">
        <v>455926</v>
      </c>
      <c r="J11" s="124" t="s">
        <v>22</v>
      </c>
      <c r="K11" s="125" t="s">
        <v>40</v>
      </c>
    </row>
    <row r="12" spans="1:11" ht="126">
      <c r="A12" s="76">
        <v>4</v>
      </c>
      <c r="B12" s="127" t="s">
        <v>41</v>
      </c>
      <c r="C12" s="128">
        <v>383060</v>
      </c>
      <c r="D12" s="128">
        <v>379597</v>
      </c>
      <c r="E12" s="129" t="s">
        <v>23</v>
      </c>
      <c r="F12" s="130" t="s">
        <v>58</v>
      </c>
      <c r="G12" s="128">
        <v>360407</v>
      </c>
      <c r="H12" s="130" t="s">
        <v>58</v>
      </c>
      <c r="I12" s="131">
        <v>360407</v>
      </c>
      <c r="J12" s="131" t="s">
        <v>22</v>
      </c>
      <c r="K12" s="132" t="s">
        <v>42</v>
      </c>
    </row>
    <row r="13" spans="1:11" ht="21" hidden="1">
      <c r="A13" s="76">
        <v>5</v>
      </c>
      <c r="B13" s="133"/>
      <c r="C13" s="134"/>
      <c r="D13" s="134"/>
      <c r="E13" s="135"/>
      <c r="F13" s="138"/>
      <c r="G13" s="134"/>
      <c r="H13" s="138"/>
      <c r="I13" s="134"/>
      <c r="J13" s="136"/>
      <c r="K13" s="137"/>
    </row>
    <row r="14" spans="1:11" ht="21" hidden="1">
      <c r="A14" s="76">
        <v>6</v>
      </c>
      <c r="B14" s="133"/>
      <c r="C14" s="134"/>
      <c r="D14" s="134"/>
      <c r="E14" s="135"/>
      <c r="F14" s="138"/>
      <c r="G14" s="134"/>
      <c r="H14" s="138"/>
      <c r="I14" s="134"/>
      <c r="J14" s="136"/>
      <c r="K14" s="137"/>
    </row>
    <row r="15" spans="1:11" ht="130.5" hidden="1" customHeight="1">
      <c r="A15" s="76">
        <v>10</v>
      </c>
      <c r="B15" s="133"/>
      <c r="C15" s="134"/>
      <c r="D15" s="134"/>
      <c r="E15" s="135"/>
      <c r="F15" s="138"/>
      <c r="G15" s="134"/>
      <c r="H15" s="138"/>
      <c r="I15" s="134"/>
      <c r="J15" s="136"/>
      <c r="K15" s="137"/>
    </row>
    <row r="16" spans="1:11" ht="21" hidden="1">
      <c r="A16" s="76">
        <v>11</v>
      </c>
      <c r="B16" s="133"/>
      <c r="C16" s="134"/>
      <c r="D16" s="134"/>
      <c r="E16" s="135"/>
      <c r="F16" s="138"/>
      <c r="G16" s="134"/>
      <c r="H16" s="138"/>
      <c r="I16" s="134"/>
      <c r="J16" s="136"/>
      <c r="K16" s="137"/>
    </row>
    <row r="17" spans="1:11" ht="135" hidden="1" customHeight="1">
      <c r="A17" s="76">
        <v>11</v>
      </c>
      <c r="B17" s="139"/>
      <c r="C17" s="140"/>
      <c r="D17" s="140"/>
      <c r="E17" s="141"/>
      <c r="F17" s="142"/>
      <c r="G17" s="141"/>
      <c r="H17" s="142"/>
      <c r="I17" s="143"/>
      <c r="J17" s="144"/>
      <c r="K17" s="145"/>
    </row>
    <row r="18" spans="1:11" ht="162" hidden="1" customHeight="1">
      <c r="A18" s="76">
        <v>12</v>
      </c>
      <c r="B18" s="133"/>
      <c r="C18" s="134"/>
      <c r="D18" s="134"/>
      <c r="E18" s="135"/>
      <c r="F18" s="138"/>
      <c r="G18" s="134"/>
      <c r="H18" s="138"/>
      <c r="I18" s="134"/>
      <c r="J18" s="136"/>
      <c r="K18" s="137"/>
    </row>
    <row r="19" spans="1:11" ht="75" hidden="1" customHeight="1">
      <c r="A19" s="76">
        <v>13</v>
      </c>
      <c r="B19" s="133"/>
      <c r="C19" s="134"/>
      <c r="D19" s="134"/>
      <c r="E19" s="135"/>
      <c r="F19" s="138"/>
      <c r="G19" s="134"/>
      <c r="H19" s="138"/>
      <c r="I19" s="134"/>
      <c r="J19" s="136"/>
      <c r="K19" s="137"/>
    </row>
    <row r="20" spans="1:11" ht="75" hidden="1" customHeight="1">
      <c r="A20" s="76">
        <v>14</v>
      </c>
      <c r="B20" s="133"/>
      <c r="C20" s="134"/>
      <c r="D20" s="134"/>
      <c r="E20" s="135"/>
      <c r="F20" s="138"/>
      <c r="G20" s="134"/>
      <c r="H20" s="138"/>
      <c r="I20" s="134"/>
      <c r="J20" s="136"/>
      <c r="K20" s="137"/>
    </row>
    <row r="21" spans="1:11" ht="21" hidden="1">
      <c r="A21" s="76">
        <v>15</v>
      </c>
      <c r="B21" s="133"/>
      <c r="C21" s="134"/>
      <c r="D21" s="134"/>
      <c r="E21" s="135"/>
      <c r="F21" s="138"/>
      <c r="G21" s="134"/>
      <c r="H21" s="138"/>
      <c r="I21" s="134"/>
      <c r="J21" s="136"/>
      <c r="K21" s="137"/>
    </row>
    <row r="22" spans="1:11" ht="21" hidden="1">
      <c r="A22" s="78"/>
      <c r="B22" s="146"/>
      <c r="C22" s="147"/>
      <c r="D22" s="147"/>
      <c r="E22" s="148"/>
      <c r="F22" s="149"/>
      <c r="G22" s="148"/>
      <c r="H22" s="149"/>
      <c r="I22" s="150"/>
      <c r="J22" s="151"/>
      <c r="K22" s="152"/>
    </row>
    <row r="23" spans="1:11" ht="21" hidden="1">
      <c r="A23" s="78"/>
      <c r="B23" s="146"/>
      <c r="C23" s="147"/>
      <c r="D23" s="147"/>
      <c r="E23" s="148"/>
      <c r="F23" s="149"/>
      <c r="G23" s="148"/>
      <c r="H23" s="149"/>
      <c r="I23" s="150"/>
      <c r="J23" s="151"/>
      <c r="K23" s="152"/>
    </row>
    <row r="24" spans="1:11" ht="21.75" thickBot="1">
      <c r="A24" s="78"/>
      <c r="B24" s="153"/>
      <c r="C24" s="154"/>
      <c r="D24" s="154"/>
      <c r="E24" s="155"/>
      <c r="F24" s="156"/>
      <c r="G24" s="157"/>
      <c r="H24" s="158"/>
      <c r="I24" s="159">
        <f>SUM(I9:I21)</f>
        <v>1098140.06</v>
      </c>
      <c r="J24" s="155"/>
      <c r="K24" s="160"/>
    </row>
    <row r="25" spans="1:11" ht="19.5" thickTop="1">
      <c r="A25" s="11"/>
      <c r="B25" s="24"/>
      <c r="C25" s="13"/>
      <c r="D25" s="13"/>
      <c r="E25" s="14"/>
      <c r="F25" s="11"/>
      <c r="G25" s="15"/>
      <c r="H25" s="11"/>
      <c r="I25" s="13"/>
      <c r="J25" s="25"/>
      <c r="K25" s="17"/>
    </row>
    <row r="26" spans="1:11">
      <c r="A26" s="11"/>
      <c r="B26" s="12"/>
      <c r="C26" s="13"/>
      <c r="D26" s="13"/>
      <c r="E26" s="14"/>
      <c r="F26" s="11"/>
      <c r="G26" s="15"/>
      <c r="H26" s="16"/>
      <c r="I26" s="13"/>
      <c r="J26" s="14"/>
      <c r="K26" s="17"/>
    </row>
    <row r="27" spans="1:11">
      <c r="A27" s="18"/>
      <c r="B27" s="19"/>
      <c r="C27" s="20"/>
      <c r="D27" s="20"/>
      <c r="E27" s="20"/>
      <c r="F27" s="18"/>
      <c r="G27" s="21"/>
      <c r="H27" s="22"/>
      <c r="I27" s="20"/>
      <c r="J27" s="20"/>
      <c r="K27" s="23"/>
    </row>
    <row r="28" spans="1:11">
      <c r="A28" s="18"/>
      <c r="B28" s="19"/>
      <c r="C28" s="20"/>
      <c r="D28" s="20"/>
      <c r="E28" s="20"/>
      <c r="F28" s="18"/>
      <c r="G28" s="21" t="s">
        <v>27</v>
      </c>
      <c r="H28" s="22">
        <f>+I24+คัดเลือก!H16+'วิธี e-bidding'!I18</f>
        <v>25117719.059999999</v>
      </c>
      <c r="I28" s="20"/>
      <c r="J28" s="20"/>
      <c r="K28" s="23"/>
    </row>
  </sheetData>
  <mergeCells count="13">
    <mergeCell ref="E7:E8"/>
    <mergeCell ref="F7:G7"/>
    <mergeCell ref="H7:I7"/>
    <mergeCell ref="A2:K2"/>
    <mergeCell ref="A3:K3"/>
    <mergeCell ref="A4:K4"/>
    <mergeCell ref="A6:K6"/>
    <mergeCell ref="J7:J8"/>
    <mergeCell ref="K7:K8"/>
    <mergeCell ref="A7:A8"/>
    <mergeCell ref="B7:B8"/>
    <mergeCell ref="C7:C8"/>
    <mergeCell ref="D7:D8"/>
  </mergeCells>
  <pageMargins left="0.23622047244094491" right="0.23622047244094491" top="0.55118110236220474" bottom="0.15748031496062992" header="0.31496062992125984" footer="0.31496062992125984"/>
  <pageSetup paperSize="9" scale="7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K26"/>
  <sheetViews>
    <sheetView workbookViewId="0">
      <selection activeCell="A2" sqref="A2:K4"/>
    </sheetView>
  </sheetViews>
  <sheetFormatPr defaultRowHeight="18.75"/>
  <cols>
    <col min="1" max="1" width="5.7109375" style="7" customWidth="1"/>
    <col min="2" max="2" width="19.42578125" style="7" customWidth="1"/>
    <col min="3" max="3" width="12.85546875" style="7" bestFit="1" customWidth="1"/>
    <col min="4" max="4" width="12.28515625" style="7" customWidth="1"/>
    <col min="5" max="5" width="9.42578125" style="7" customWidth="1"/>
    <col min="6" max="6" width="22" style="8" customWidth="1"/>
    <col min="7" max="7" width="12.42578125" style="7" bestFit="1" customWidth="1"/>
    <col min="8" max="8" width="21.5703125" style="7" customWidth="1"/>
    <col min="9" max="9" width="12.42578125" style="7" bestFit="1" customWidth="1"/>
    <col min="10" max="10" width="11.5703125" style="7" customWidth="1"/>
    <col min="11" max="11" width="34.140625" style="7" customWidth="1"/>
    <col min="12" max="16384" width="9.140625" style="5"/>
  </cols>
  <sheetData>
    <row r="1" spans="1:11" ht="17.25" customHeight="1">
      <c r="A1" s="1"/>
      <c r="B1" s="2"/>
      <c r="C1" s="1"/>
      <c r="D1" s="1"/>
      <c r="E1" s="2"/>
      <c r="F1" s="1"/>
      <c r="G1" s="3"/>
      <c r="H1" s="1"/>
      <c r="I1" s="3"/>
      <c r="J1" s="3"/>
      <c r="K1" s="4" t="s">
        <v>0</v>
      </c>
    </row>
    <row r="2" spans="1:11" s="6" customFormat="1" ht="20.25" customHeight="1">
      <c r="A2" s="164" t="s">
        <v>18</v>
      </c>
      <c r="B2" s="164"/>
      <c r="C2" s="164"/>
      <c r="D2" s="164"/>
      <c r="E2" s="164"/>
      <c r="F2" s="164"/>
      <c r="G2" s="164"/>
      <c r="H2" s="164"/>
      <c r="I2" s="164"/>
      <c r="J2" s="164"/>
      <c r="K2" s="164"/>
    </row>
    <row r="3" spans="1:11" s="6" customFormat="1" ht="20.25" customHeight="1">
      <c r="A3" s="164" t="s">
        <v>14</v>
      </c>
      <c r="B3" s="164"/>
      <c r="C3" s="164"/>
      <c r="D3" s="164"/>
      <c r="E3" s="164"/>
      <c r="F3" s="164"/>
      <c r="G3" s="164"/>
      <c r="H3" s="164"/>
      <c r="I3" s="164"/>
      <c r="J3" s="164"/>
      <c r="K3" s="164"/>
    </row>
    <row r="4" spans="1:11" s="6" customFormat="1" ht="20.25" customHeight="1">
      <c r="A4" s="164" t="s">
        <v>19</v>
      </c>
      <c r="B4" s="164"/>
      <c r="C4" s="164"/>
      <c r="D4" s="164"/>
      <c r="E4" s="164"/>
      <c r="F4" s="164"/>
      <c r="G4" s="164"/>
      <c r="H4" s="164"/>
      <c r="I4" s="164"/>
      <c r="J4" s="164"/>
      <c r="K4" s="164"/>
    </row>
    <row r="5" spans="1:11" ht="9" customHeight="1">
      <c r="A5" s="1"/>
      <c r="B5" s="2"/>
      <c r="C5" s="1"/>
      <c r="D5" s="1"/>
      <c r="E5" s="2"/>
      <c r="F5" s="1"/>
      <c r="G5" s="3"/>
      <c r="H5" s="1"/>
      <c r="I5" s="3"/>
      <c r="J5" s="3"/>
      <c r="K5" s="2"/>
    </row>
    <row r="6" spans="1:11" s="6" customFormat="1">
      <c r="A6" s="165" t="s">
        <v>17</v>
      </c>
      <c r="B6" s="166"/>
      <c r="C6" s="166"/>
      <c r="D6" s="166"/>
      <c r="E6" s="166"/>
      <c r="F6" s="166"/>
      <c r="G6" s="166"/>
      <c r="H6" s="166"/>
      <c r="I6" s="166"/>
      <c r="J6" s="166"/>
      <c r="K6" s="166"/>
    </row>
    <row r="7" spans="1:11" ht="19.5" customHeight="1">
      <c r="A7" s="167" t="s">
        <v>4</v>
      </c>
      <c r="B7" s="162" t="s">
        <v>5</v>
      </c>
      <c r="C7" s="168" t="s">
        <v>11</v>
      </c>
      <c r="D7" s="167" t="s">
        <v>10</v>
      </c>
      <c r="E7" s="162" t="s">
        <v>1</v>
      </c>
      <c r="F7" s="162" t="s">
        <v>2</v>
      </c>
      <c r="G7" s="162"/>
      <c r="H7" s="162" t="s">
        <v>13</v>
      </c>
      <c r="I7" s="162"/>
      <c r="J7" s="167" t="s">
        <v>3</v>
      </c>
      <c r="K7" s="168" t="s">
        <v>12</v>
      </c>
    </row>
    <row r="8" spans="1:11" ht="42.75" customHeight="1">
      <c r="A8" s="167"/>
      <c r="B8" s="162"/>
      <c r="C8" s="170"/>
      <c r="D8" s="167"/>
      <c r="E8" s="162"/>
      <c r="F8" s="41" t="s">
        <v>6</v>
      </c>
      <c r="G8" s="40" t="s">
        <v>7</v>
      </c>
      <c r="H8" s="41" t="s">
        <v>8</v>
      </c>
      <c r="I8" s="40" t="s">
        <v>9</v>
      </c>
      <c r="J8" s="167"/>
      <c r="K8" s="170"/>
    </row>
    <row r="9" spans="1:11" ht="33" customHeight="1">
      <c r="A9" s="30"/>
      <c r="B9" s="48"/>
      <c r="C9" s="58"/>
      <c r="D9" s="58"/>
      <c r="E9" s="49"/>
      <c r="F9" s="59"/>
      <c r="G9" s="60"/>
      <c r="H9" s="59"/>
      <c r="I9" s="60"/>
      <c r="J9" s="50"/>
      <c r="K9" s="51"/>
    </row>
    <row r="10" spans="1:11" ht="33" customHeight="1">
      <c r="A10" s="53"/>
      <c r="B10" s="32"/>
      <c r="C10" s="56"/>
      <c r="D10" s="56"/>
      <c r="E10" s="52"/>
      <c r="F10" s="53"/>
      <c r="G10" s="57"/>
      <c r="H10" s="53"/>
      <c r="I10" s="57"/>
      <c r="J10" s="54"/>
      <c r="K10" s="55"/>
    </row>
    <row r="11" spans="1:11" ht="33" customHeight="1">
      <c r="A11" s="26"/>
      <c r="B11" s="32"/>
      <c r="C11" s="28"/>
      <c r="D11" s="28"/>
      <c r="E11" s="52"/>
      <c r="F11" s="53"/>
      <c r="G11" s="29"/>
      <c r="H11" s="53"/>
      <c r="I11" s="28"/>
      <c r="J11" s="54"/>
      <c r="K11" s="55"/>
    </row>
    <row r="12" spans="1:11" ht="33" customHeight="1">
      <c r="A12" s="26"/>
      <c r="B12" s="32"/>
      <c r="C12" s="28"/>
      <c r="D12" s="28"/>
      <c r="E12" s="52"/>
      <c r="F12" s="26"/>
      <c r="G12" s="29"/>
      <c r="H12" s="26"/>
      <c r="I12" s="28"/>
      <c r="J12" s="54"/>
      <c r="K12" s="55"/>
    </row>
    <row r="13" spans="1:11" ht="33" customHeight="1">
      <c r="A13" s="26"/>
      <c r="B13" s="32"/>
      <c r="C13" s="28"/>
      <c r="D13" s="28"/>
      <c r="E13" s="52"/>
      <c r="F13" s="26"/>
      <c r="G13" s="29"/>
      <c r="H13" s="26"/>
      <c r="I13" s="28"/>
      <c r="J13" s="54"/>
      <c r="K13" s="55"/>
    </row>
    <row r="14" spans="1:11" ht="33" customHeight="1">
      <c r="A14" s="26"/>
      <c r="B14" s="32"/>
      <c r="C14" s="28"/>
      <c r="D14" s="28"/>
      <c r="E14" s="52"/>
      <c r="F14" s="26"/>
      <c r="G14" s="29"/>
      <c r="H14" s="26"/>
      <c r="I14" s="29"/>
      <c r="J14" s="54"/>
      <c r="K14" s="55"/>
    </row>
    <row r="15" spans="1:11" ht="33" customHeight="1">
      <c r="A15" s="26"/>
      <c r="B15" s="32"/>
      <c r="C15" s="28"/>
      <c r="D15" s="28"/>
      <c r="E15" s="52"/>
      <c r="F15" s="26"/>
      <c r="G15" s="29"/>
      <c r="H15" s="26"/>
      <c r="I15" s="29"/>
      <c r="J15" s="54"/>
      <c r="K15" s="55"/>
    </row>
    <row r="16" spans="1:11" ht="33" customHeight="1">
      <c r="A16" s="26"/>
      <c r="B16" s="32"/>
      <c r="C16" s="28"/>
      <c r="D16" s="28"/>
      <c r="E16" s="52"/>
      <c r="F16" s="26"/>
      <c r="G16" s="29"/>
      <c r="H16" s="26"/>
      <c r="I16" s="29"/>
      <c r="J16" s="54"/>
      <c r="K16" s="55"/>
    </row>
    <row r="17" spans="1:11" ht="33" customHeight="1">
      <c r="A17" s="26"/>
      <c r="B17" s="32"/>
      <c r="C17" s="28"/>
      <c r="D17" s="28"/>
      <c r="E17" s="52"/>
      <c r="F17" s="26"/>
      <c r="G17" s="29"/>
      <c r="H17" s="26"/>
      <c r="I17" s="29"/>
      <c r="J17" s="54"/>
      <c r="K17" s="55"/>
    </row>
    <row r="18" spans="1:11" ht="33" customHeight="1">
      <c r="A18" s="26"/>
      <c r="B18" s="32"/>
      <c r="C18" s="28"/>
      <c r="D18" s="28"/>
      <c r="E18" s="52"/>
      <c r="F18" s="26"/>
      <c r="G18" s="29"/>
      <c r="H18" s="26"/>
      <c r="I18" s="29"/>
      <c r="J18" s="54"/>
      <c r="K18" s="55"/>
    </row>
    <row r="19" spans="1:11" ht="33" customHeight="1">
      <c r="A19" s="33"/>
      <c r="B19" s="34"/>
      <c r="C19" s="35"/>
      <c r="D19" s="35"/>
      <c r="E19" s="36"/>
      <c r="F19" s="33"/>
      <c r="G19" s="37"/>
      <c r="H19" s="33"/>
      <c r="I19" s="37"/>
      <c r="J19" s="38"/>
      <c r="K19" s="39"/>
    </row>
    <row r="20" spans="1:11" s="27" customFormat="1" ht="33" customHeight="1" thickBot="1">
      <c r="A20" s="11"/>
      <c r="B20" s="12"/>
      <c r="C20" s="13"/>
      <c r="D20" s="13"/>
      <c r="E20" s="14"/>
      <c r="F20" s="11"/>
      <c r="G20" s="43"/>
      <c r="H20" s="44"/>
      <c r="I20" s="46">
        <f>SUM(I9:I19)</f>
        <v>0</v>
      </c>
      <c r="J20" s="42"/>
      <c r="K20" s="47"/>
    </row>
    <row r="21" spans="1:11" ht="33" customHeight="1" thickTop="1">
      <c r="A21" s="45"/>
      <c r="B21" s="45"/>
      <c r="C21" s="45"/>
      <c r="D21" s="45"/>
      <c r="E21" s="45"/>
      <c r="F21" s="45"/>
      <c r="G21" s="45"/>
      <c r="H21" s="45"/>
      <c r="I21" s="45"/>
      <c r="J21" s="45"/>
      <c r="K21" s="45"/>
    </row>
    <row r="22" spans="1:11" ht="33" customHeight="1">
      <c r="A22" s="11"/>
      <c r="B22" s="24"/>
      <c r="C22" s="13"/>
      <c r="D22" s="13"/>
      <c r="E22" s="14"/>
      <c r="F22" s="11"/>
      <c r="G22" s="15"/>
      <c r="H22" s="11"/>
      <c r="I22" s="13"/>
      <c r="J22" s="25"/>
      <c r="K22" s="17"/>
    </row>
    <row r="23" spans="1:11" ht="33" customHeight="1">
      <c r="A23" s="11"/>
      <c r="B23" s="24"/>
      <c r="C23" s="13"/>
      <c r="D23" s="13"/>
      <c r="E23" s="14"/>
      <c r="F23" s="11"/>
      <c r="G23" s="15"/>
      <c r="H23" s="11"/>
      <c r="I23" s="13"/>
      <c r="J23" s="25"/>
      <c r="K23" s="17"/>
    </row>
    <row r="24" spans="1:11">
      <c r="A24" s="11"/>
      <c r="B24" s="12"/>
      <c r="C24" s="13"/>
      <c r="D24" s="13"/>
      <c r="E24" s="14"/>
      <c r="F24" s="11"/>
      <c r="G24" s="15"/>
      <c r="H24" s="16"/>
      <c r="I24" s="13"/>
      <c r="J24" s="14"/>
      <c r="K24" s="17"/>
    </row>
    <row r="25" spans="1:11">
      <c r="A25" s="18"/>
      <c r="B25" s="19"/>
      <c r="C25" s="20"/>
      <c r="D25" s="20"/>
      <c r="E25" s="20"/>
      <c r="F25" s="18"/>
      <c r="G25" s="21"/>
      <c r="H25" s="22"/>
      <c r="I25" s="20"/>
      <c r="J25" s="20"/>
      <c r="K25" s="23"/>
    </row>
    <row r="26" spans="1:11">
      <c r="A26" s="18"/>
      <c r="B26" s="19"/>
      <c r="C26" s="20"/>
      <c r="D26" s="20"/>
      <c r="E26" s="20"/>
      <c r="F26" s="18"/>
      <c r="G26" s="21"/>
      <c r="H26" s="22"/>
      <c r="I26" s="20"/>
      <c r="J26" s="20"/>
      <c r="K26" s="23"/>
    </row>
  </sheetData>
  <mergeCells count="13">
    <mergeCell ref="H7:I7"/>
    <mergeCell ref="J7:J8"/>
    <mergeCell ref="K7:K8"/>
    <mergeCell ref="A2:K2"/>
    <mergeCell ref="A3:K3"/>
    <mergeCell ref="A4:K4"/>
    <mergeCell ref="A6:K6"/>
    <mergeCell ref="A7:A8"/>
    <mergeCell ref="B7:B8"/>
    <mergeCell ref="C7:C8"/>
    <mergeCell ref="D7:D8"/>
    <mergeCell ref="E7:E8"/>
    <mergeCell ref="F7:G7"/>
  </mergeCells>
  <pageMargins left="0.70866141732283472" right="0.70866141732283472" top="0.74803149606299213" bottom="0.74803149606299213" header="0.31496062992125984" footer="0.31496062992125984"/>
  <pageSetup paperSize="9" scale="76" orientation="landscape"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249977111117893"/>
  </sheetPr>
  <dimension ref="A1:K26"/>
  <sheetViews>
    <sheetView tabSelected="1" showRuler="0" view="pageBreakPreview" zoomScaleSheetLayoutView="100" workbookViewId="0">
      <selection activeCell="H17" sqref="H17"/>
    </sheetView>
  </sheetViews>
  <sheetFormatPr defaultRowHeight="18.75"/>
  <cols>
    <col min="1" max="1" width="5.7109375" style="7" customWidth="1"/>
    <col min="2" max="2" width="25.85546875" style="7" customWidth="1"/>
    <col min="3" max="4" width="13.5703125" style="7" bestFit="1" customWidth="1"/>
    <col min="5" max="5" width="9.42578125" style="7" customWidth="1"/>
    <col min="6" max="6" width="25.140625" style="8" customWidth="1"/>
    <col min="7" max="7" width="14.42578125" style="7" customWidth="1"/>
    <col min="8" max="8" width="20.85546875" style="7" customWidth="1"/>
    <col min="9" max="9" width="13.140625" style="7" customWidth="1"/>
    <col min="10" max="10" width="11.5703125" style="7" customWidth="1"/>
    <col min="11" max="11" width="34.42578125" style="7" customWidth="1"/>
    <col min="12" max="16384" width="9.140625" style="5"/>
  </cols>
  <sheetData>
    <row r="1" spans="1:11">
      <c r="A1" s="1"/>
      <c r="B1" s="2"/>
      <c r="C1" s="1"/>
      <c r="D1" s="1"/>
      <c r="E1" s="2"/>
      <c r="F1" s="1"/>
      <c r="G1" s="3"/>
      <c r="H1" s="1"/>
      <c r="I1" s="3"/>
      <c r="J1" s="3"/>
      <c r="K1" s="4" t="s">
        <v>0</v>
      </c>
    </row>
    <row r="2" spans="1:11" s="6" customFormat="1">
      <c r="A2" s="164" t="str">
        <f>+วิธีเฉพาะเจาะจง!A2</f>
        <v>สรุปผลการดำเนินการจัดซื้อจัดจ้างในรอบเดือนกุมภาพันธ์ 2569</v>
      </c>
      <c r="B2" s="164"/>
      <c r="C2" s="164"/>
      <c r="D2" s="164"/>
      <c r="E2" s="164"/>
      <c r="F2" s="164"/>
      <c r="G2" s="164"/>
      <c r="H2" s="164"/>
      <c r="I2" s="164"/>
      <c r="J2" s="164"/>
      <c r="K2" s="164"/>
    </row>
    <row r="3" spans="1:11" s="6" customFormat="1">
      <c r="A3" s="164" t="s">
        <v>14</v>
      </c>
      <c r="B3" s="164"/>
      <c r="C3" s="164"/>
      <c r="D3" s="164"/>
      <c r="E3" s="164"/>
      <c r="F3" s="164"/>
      <c r="G3" s="164"/>
      <c r="H3" s="164"/>
      <c r="I3" s="164"/>
      <c r="J3" s="164"/>
      <c r="K3" s="164"/>
    </row>
    <row r="4" spans="1:11" s="6" customFormat="1">
      <c r="A4" s="164" t="str">
        <f>+วิธีเฉพาะเจาะจง!A4</f>
        <v>วันที่ 1-28 กุมภาพันธ์ พ.ศ.2569</v>
      </c>
      <c r="B4" s="164"/>
      <c r="C4" s="164"/>
      <c r="D4" s="164"/>
      <c r="E4" s="164"/>
      <c r="F4" s="164"/>
      <c r="G4" s="164"/>
      <c r="H4" s="164"/>
      <c r="I4" s="164"/>
      <c r="J4" s="164"/>
      <c r="K4" s="164"/>
    </row>
    <row r="5" spans="1:11" ht="6.75" customHeight="1">
      <c r="A5" s="1"/>
      <c r="B5" s="2"/>
      <c r="C5" s="1"/>
      <c r="D5" s="1"/>
      <c r="E5" s="2"/>
      <c r="F5" s="1"/>
      <c r="G5" s="3"/>
      <c r="H5" s="1"/>
      <c r="I5" s="3"/>
      <c r="J5" s="3"/>
      <c r="K5" s="2"/>
    </row>
    <row r="6" spans="1:11" s="6" customFormat="1">
      <c r="A6" s="165" t="s">
        <v>17</v>
      </c>
      <c r="B6" s="166"/>
      <c r="C6" s="166"/>
      <c r="D6" s="166"/>
      <c r="E6" s="166"/>
      <c r="F6" s="166"/>
      <c r="G6" s="166"/>
      <c r="H6" s="166"/>
      <c r="I6" s="166"/>
      <c r="J6" s="166"/>
      <c r="K6" s="166"/>
    </row>
    <row r="7" spans="1:11" ht="19.5" customHeight="1">
      <c r="A7" s="167" t="s">
        <v>4</v>
      </c>
      <c r="B7" s="162" t="s">
        <v>5</v>
      </c>
      <c r="C7" s="168" t="s">
        <v>11</v>
      </c>
      <c r="D7" s="167" t="s">
        <v>10</v>
      </c>
      <c r="E7" s="162" t="s">
        <v>1</v>
      </c>
      <c r="F7" s="162" t="s">
        <v>2</v>
      </c>
      <c r="G7" s="162"/>
      <c r="H7" s="162" t="s">
        <v>13</v>
      </c>
      <c r="I7" s="162"/>
      <c r="J7" s="167" t="s">
        <v>3</v>
      </c>
      <c r="K7" s="168" t="s">
        <v>12</v>
      </c>
    </row>
    <row r="8" spans="1:11" ht="59.25" customHeight="1">
      <c r="A8" s="167"/>
      <c r="B8" s="162"/>
      <c r="C8" s="170"/>
      <c r="D8" s="167"/>
      <c r="E8" s="162"/>
      <c r="F8" s="64" t="s">
        <v>6</v>
      </c>
      <c r="G8" s="65" t="s">
        <v>7</v>
      </c>
      <c r="H8" s="64" t="s">
        <v>8</v>
      </c>
      <c r="I8" s="65" t="s">
        <v>9</v>
      </c>
      <c r="J8" s="167"/>
      <c r="K8" s="170"/>
    </row>
    <row r="9" spans="1:11" ht="51.75" hidden="1" customHeight="1">
      <c r="A9" s="173" t="s">
        <v>24</v>
      </c>
      <c r="B9" s="174"/>
      <c r="C9" s="174"/>
      <c r="D9" s="174"/>
      <c r="E9" s="174"/>
      <c r="F9" s="174"/>
      <c r="G9" s="174"/>
      <c r="H9" s="174"/>
      <c r="I9" s="174"/>
      <c r="J9" s="174"/>
      <c r="K9" s="175"/>
    </row>
    <row r="10" spans="1:11" ht="93.75">
      <c r="A10" s="74">
        <v>1</v>
      </c>
      <c r="B10" s="75" t="s">
        <v>43</v>
      </c>
      <c r="C10" s="72">
        <v>16050000</v>
      </c>
      <c r="D10" s="82">
        <v>15125733</v>
      </c>
      <c r="E10" s="66" t="s">
        <v>32</v>
      </c>
      <c r="F10" s="83" t="s">
        <v>44</v>
      </c>
      <c r="G10" s="81" t="s">
        <v>45</v>
      </c>
      <c r="H10" s="73" t="s">
        <v>46</v>
      </c>
      <c r="I10" s="72">
        <v>14892239</v>
      </c>
      <c r="J10" s="69" t="s">
        <v>26</v>
      </c>
      <c r="K10" s="68" t="s">
        <v>47</v>
      </c>
    </row>
    <row r="11" spans="1:11" ht="95.25" customHeight="1">
      <c r="A11" s="74">
        <v>2</v>
      </c>
      <c r="B11" s="75" t="s">
        <v>64</v>
      </c>
      <c r="C11" s="72">
        <v>3905500</v>
      </c>
      <c r="D11" s="98">
        <v>3862508</v>
      </c>
      <c r="E11" s="66" t="s">
        <v>32</v>
      </c>
      <c r="F11" s="99" t="s">
        <v>65</v>
      </c>
      <c r="G11" s="81" t="s">
        <v>66</v>
      </c>
      <c r="H11" s="73" t="s">
        <v>67</v>
      </c>
      <c r="I11" s="72">
        <v>3751457</v>
      </c>
      <c r="J11" s="69" t="s">
        <v>26</v>
      </c>
      <c r="K11" s="68" t="s">
        <v>68</v>
      </c>
    </row>
    <row r="12" spans="1:11" hidden="1">
      <c r="A12" s="74">
        <v>3</v>
      </c>
      <c r="B12" s="75"/>
      <c r="C12" s="72"/>
      <c r="D12" s="72"/>
      <c r="E12" s="66"/>
      <c r="F12" s="77"/>
      <c r="G12" s="79"/>
      <c r="H12" s="74"/>
      <c r="I12" s="31"/>
      <c r="J12" s="69"/>
      <c r="K12" s="68"/>
    </row>
    <row r="13" spans="1:11" hidden="1">
      <c r="A13" s="74">
        <v>4</v>
      </c>
      <c r="B13" s="75"/>
      <c r="C13" s="72"/>
      <c r="D13" s="98"/>
      <c r="E13" s="66"/>
      <c r="F13" s="99"/>
      <c r="G13" s="81"/>
      <c r="H13" s="73"/>
      <c r="I13" s="72"/>
      <c r="J13" s="69"/>
      <c r="K13" s="68"/>
    </row>
    <row r="14" spans="1:11" hidden="1">
      <c r="A14" s="74">
        <v>5</v>
      </c>
      <c r="B14" s="75"/>
      <c r="C14" s="72"/>
      <c r="D14" s="72"/>
      <c r="E14" s="66"/>
      <c r="F14" s="77"/>
      <c r="G14" s="79"/>
      <c r="H14" s="74"/>
      <c r="I14" s="31"/>
      <c r="J14" s="69"/>
      <c r="K14" s="68"/>
    </row>
    <row r="15" spans="1:11" ht="18.75" hidden="1" customHeight="1">
      <c r="A15" s="74"/>
      <c r="B15" s="75"/>
      <c r="C15" s="72"/>
      <c r="D15" s="72"/>
      <c r="E15" s="66"/>
      <c r="F15" s="77"/>
      <c r="G15" s="79"/>
      <c r="H15" s="74"/>
      <c r="I15" s="31"/>
      <c r="J15" s="69"/>
      <c r="K15" s="68"/>
    </row>
    <row r="16" spans="1:11" s="27" customFormat="1" ht="33" customHeight="1">
      <c r="A16" s="11"/>
      <c r="B16" s="12"/>
      <c r="C16" s="13"/>
      <c r="D16" s="13"/>
      <c r="E16" s="14"/>
      <c r="F16" s="11"/>
      <c r="G16" s="43"/>
      <c r="H16" s="172">
        <f>SUM(I9:I15)</f>
        <v>18643696</v>
      </c>
      <c r="I16" s="172"/>
      <c r="J16" s="100"/>
      <c r="K16" s="47"/>
    </row>
    <row r="17" spans="1:11" s="27" customFormat="1" ht="26.1" customHeight="1">
      <c r="A17" s="11"/>
      <c r="B17" s="62"/>
      <c r="C17" s="13"/>
      <c r="D17" s="13"/>
      <c r="E17" s="14"/>
      <c r="F17" s="12"/>
      <c r="G17" s="15"/>
      <c r="H17" s="11" t="s">
        <v>20</v>
      </c>
      <c r="I17" s="171">
        <f>+วิธีเฉพาะเจาะจง!I24+คัดเลือก!H16</f>
        <v>19741836.059999999</v>
      </c>
      <c r="J17" s="171"/>
      <c r="K17" s="61"/>
    </row>
    <row r="18" spans="1:11" s="27" customFormat="1" ht="26.1" customHeight="1">
      <c r="A18" s="11"/>
      <c r="B18" s="12"/>
      <c r="C18" s="13"/>
      <c r="D18" s="13"/>
      <c r="E18" s="14"/>
      <c r="F18" s="12"/>
      <c r="G18" s="15"/>
      <c r="H18" s="16"/>
      <c r="I18" s="13"/>
      <c r="J18" s="14"/>
      <c r="K18" s="61"/>
    </row>
    <row r="19" spans="1:11" s="27" customFormat="1" ht="26.1" customHeight="1">
      <c r="A19" s="11"/>
      <c r="B19" s="12"/>
      <c r="C19" s="13"/>
      <c r="D19" s="13"/>
      <c r="E19" s="14"/>
      <c r="F19" s="12"/>
      <c r="G19" s="15"/>
      <c r="H19" s="16"/>
      <c r="I19" s="13"/>
      <c r="J19" s="14"/>
      <c r="K19" s="17"/>
    </row>
    <row r="20" spans="1:11" s="27" customFormat="1" ht="26.1" customHeight="1">
      <c r="A20" s="11"/>
      <c r="B20" s="12"/>
      <c r="C20" s="13"/>
      <c r="D20" s="13"/>
      <c r="E20" s="14"/>
      <c r="F20" s="63"/>
      <c r="G20" s="15"/>
      <c r="H20" s="63"/>
      <c r="I20" s="13"/>
      <c r="J20" s="25"/>
      <c r="K20" s="61"/>
    </row>
    <row r="21" spans="1:11" s="27" customFormat="1" ht="26.1" customHeight="1">
      <c r="A21" s="11"/>
      <c r="B21" s="12"/>
      <c r="C21" s="13"/>
      <c r="D21" s="13"/>
      <c r="E21" s="14"/>
      <c r="F21" s="12"/>
      <c r="G21" s="15"/>
      <c r="H21" s="16"/>
      <c r="I21" s="13"/>
      <c r="J21" s="14"/>
      <c r="K21" s="61"/>
    </row>
    <row r="22" spans="1:11" s="27" customFormat="1" ht="26.1" customHeight="1">
      <c r="A22" s="11"/>
      <c r="B22" s="12"/>
      <c r="C22" s="13"/>
      <c r="D22" s="13"/>
      <c r="E22" s="14"/>
      <c r="F22" s="12"/>
      <c r="G22" s="15"/>
      <c r="H22" s="16"/>
      <c r="I22" s="13"/>
      <c r="J22" s="14"/>
      <c r="K22" s="17"/>
    </row>
    <row r="23" spans="1:11" s="27" customFormat="1" ht="26.1" customHeight="1">
      <c r="A23" s="11"/>
      <c r="B23" s="12"/>
      <c r="C23" s="13"/>
      <c r="D23" s="13"/>
      <c r="E23" s="14"/>
      <c r="F23" s="12"/>
      <c r="G23" s="15"/>
      <c r="H23" s="16"/>
      <c r="I23" s="13"/>
      <c r="J23" s="14"/>
      <c r="K23" s="17"/>
    </row>
    <row r="24" spans="1:11" s="27" customFormat="1" ht="26.1" customHeight="1">
      <c r="A24" s="11"/>
      <c r="B24" s="12"/>
      <c r="C24" s="13"/>
      <c r="D24" s="13"/>
      <c r="E24" s="14"/>
      <c r="F24" s="12"/>
      <c r="G24" s="15"/>
      <c r="H24" s="16"/>
      <c r="I24" s="13"/>
      <c r="J24" s="14"/>
      <c r="K24" s="17"/>
    </row>
    <row r="25" spans="1:11" ht="33" customHeight="1">
      <c r="A25" s="11"/>
      <c r="B25" s="24"/>
      <c r="C25" s="13"/>
      <c r="D25" s="13"/>
      <c r="E25" s="14"/>
      <c r="F25" s="12"/>
      <c r="G25" s="15"/>
      <c r="H25" s="11"/>
      <c r="I25" s="15"/>
      <c r="J25" s="25"/>
      <c r="K25" s="17"/>
    </row>
    <row r="26" spans="1:11" ht="33" customHeight="1">
      <c r="A26" s="11"/>
      <c r="B26" s="24"/>
      <c r="C26" s="13"/>
      <c r="D26" s="13"/>
      <c r="E26" s="14"/>
      <c r="F26" s="12"/>
      <c r="G26" s="15"/>
      <c r="H26" s="11"/>
      <c r="I26" s="15"/>
      <c r="J26" s="25"/>
      <c r="K26" s="17"/>
    </row>
  </sheetData>
  <mergeCells count="16">
    <mergeCell ref="A2:K2"/>
    <mergeCell ref="A3:K3"/>
    <mergeCell ref="A4:K4"/>
    <mergeCell ref="A6:K6"/>
    <mergeCell ref="A7:A8"/>
    <mergeCell ref="B7:B8"/>
    <mergeCell ref="C7:C8"/>
    <mergeCell ref="D7:D8"/>
    <mergeCell ref="E7:E8"/>
    <mergeCell ref="F7:G7"/>
    <mergeCell ref="I17:J17"/>
    <mergeCell ref="H16:I16"/>
    <mergeCell ref="A9:K9"/>
    <mergeCell ref="H7:I7"/>
    <mergeCell ref="J7:J8"/>
    <mergeCell ref="K7:K8"/>
  </mergeCells>
  <pageMargins left="0.15748031496062992" right="0.15748031496062992" top="0.19685039370078741" bottom="0.2" header="0.15748031496062992" footer="0.15748031496062992"/>
  <pageSetup paperSize="9"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249977111117893"/>
    <pageSetUpPr fitToPage="1"/>
  </sheetPr>
  <dimension ref="A1:L28"/>
  <sheetViews>
    <sheetView showRuler="0" view="pageBreakPreview" zoomScaleSheetLayoutView="100" workbookViewId="0">
      <selection activeCell="J13" sqref="J13"/>
    </sheetView>
  </sheetViews>
  <sheetFormatPr defaultRowHeight="18.75"/>
  <cols>
    <col min="1" max="1" width="5.7109375" style="7" customWidth="1"/>
    <col min="2" max="2" width="23.28515625" style="7" customWidth="1"/>
    <col min="3" max="3" width="13.140625" style="7" customWidth="1"/>
    <col min="4" max="4" width="13.5703125" style="7" customWidth="1"/>
    <col min="5" max="5" width="9.42578125" style="7" customWidth="1"/>
    <col min="6" max="6" width="42.42578125" style="8" customWidth="1"/>
    <col min="7" max="8" width="15.140625" style="7" customWidth="1"/>
    <col min="9" max="9" width="15" style="7" customWidth="1"/>
    <col min="10" max="10" width="12.5703125" style="7" bestFit="1" customWidth="1"/>
    <col min="11" max="11" width="33.7109375" style="7" customWidth="1"/>
    <col min="12" max="16384" width="9.140625" style="5"/>
  </cols>
  <sheetData>
    <row r="1" spans="1:12">
      <c r="A1" s="1"/>
      <c r="B1" s="2"/>
      <c r="C1" s="1"/>
      <c r="D1" s="1"/>
      <c r="E1" s="2"/>
      <c r="F1" s="1"/>
      <c r="G1" s="3"/>
      <c r="H1" s="1"/>
      <c r="I1" s="3"/>
      <c r="J1" s="3"/>
      <c r="K1" s="4" t="s">
        <v>0</v>
      </c>
    </row>
    <row r="2" spans="1:12" s="6" customFormat="1">
      <c r="A2" s="164" t="str">
        <f>+วิธีเฉพาะเจาะจง!A2</f>
        <v>สรุปผลการดำเนินการจัดซื้อจัดจ้างในรอบเดือนกุมภาพันธ์ 2569</v>
      </c>
      <c r="B2" s="164"/>
      <c r="C2" s="164"/>
      <c r="D2" s="164"/>
      <c r="E2" s="164"/>
      <c r="F2" s="164"/>
      <c r="G2" s="164"/>
      <c r="H2" s="164"/>
      <c r="I2" s="164"/>
      <c r="J2" s="164"/>
      <c r="K2" s="164"/>
    </row>
    <row r="3" spans="1:12" s="6" customFormat="1">
      <c r="A3" s="164" t="s">
        <v>14</v>
      </c>
      <c r="B3" s="164"/>
      <c r="C3" s="164"/>
      <c r="D3" s="164"/>
      <c r="E3" s="164"/>
      <c r="F3" s="164"/>
      <c r="G3" s="164"/>
      <c r="H3" s="164"/>
      <c r="I3" s="164"/>
      <c r="J3" s="164"/>
      <c r="K3" s="164"/>
    </row>
    <row r="4" spans="1:12" s="6" customFormat="1">
      <c r="A4" s="164" t="str">
        <f>+วิธีเฉพาะเจาะจง!A4</f>
        <v>วันที่ 1-28 กุมภาพันธ์ พ.ศ.2569</v>
      </c>
      <c r="B4" s="164"/>
      <c r="C4" s="164"/>
      <c r="D4" s="164"/>
      <c r="E4" s="164"/>
      <c r="F4" s="164"/>
      <c r="G4" s="164"/>
      <c r="H4" s="164"/>
      <c r="I4" s="164"/>
      <c r="J4" s="164"/>
      <c r="K4" s="164"/>
    </row>
    <row r="5" spans="1:12" ht="6.75" customHeight="1">
      <c r="A5" s="1"/>
      <c r="B5" s="2"/>
      <c r="C5" s="1"/>
      <c r="D5" s="1"/>
      <c r="E5" s="2"/>
      <c r="F5" s="1"/>
      <c r="G5" s="3"/>
      <c r="H5" s="1"/>
      <c r="I5" s="3"/>
      <c r="J5" s="3"/>
      <c r="K5" s="2"/>
    </row>
    <row r="6" spans="1:12" s="6" customFormat="1">
      <c r="A6" s="165" t="s">
        <v>15</v>
      </c>
      <c r="B6" s="166"/>
      <c r="C6" s="166"/>
      <c r="D6" s="166"/>
      <c r="E6" s="166"/>
      <c r="F6" s="166"/>
      <c r="G6" s="166"/>
      <c r="H6" s="166"/>
      <c r="I6" s="166"/>
      <c r="J6" s="166"/>
      <c r="K6" s="166"/>
    </row>
    <row r="7" spans="1:12" ht="19.5" customHeight="1">
      <c r="A7" s="167" t="s">
        <v>4</v>
      </c>
      <c r="B7" s="162" t="s">
        <v>5</v>
      </c>
      <c r="C7" s="168" t="s">
        <v>11</v>
      </c>
      <c r="D7" s="167" t="s">
        <v>10</v>
      </c>
      <c r="E7" s="162" t="s">
        <v>1</v>
      </c>
      <c r="F7" s="162" t="s">
        <v>2</v>
      </c>
      <c r="G7" s="162"/>
      <c r="H7" s="162" t="s">
        <v>13</v>
      </c>
      <c r="I7" s="162"/>
      <c r="J7" s="167" t="s">
        <v>3</v>
      </c>
      <c r="K7" s="168" t="s">
        <v>12</v>
      </c>
    </row>
    <row r="8" spans="1:12" ht="59.25" customHeight="1">
      <c r="A8" s="167"/>
      <c r="B8" s="162"/>
      <c r="C8" s="170"/>
      <c r="D8" s="167"/>
      <c r="E8" s="162"/>
      <c r="F8" s="9" t="s">
        <v>6</v>
      </c>
      <c r="G8" s="10" t="s">
        <v>7</v>
      </c>
      <c r="H8" s="9" t="s">
        <v>8</v>
      </c>
      <c r="I8" s="10" t="s">
        <v>9</v>
      </c>
      <c r="J8" s="167"/>
      <c r="K8" s="170"/>
    </row>
    <row r="9" spans="1:12" ht="57.75" hidden="1" customHeight="1">
      <c r="A9" s="173" t="s">
        <v>25</v>
      </c>
      <c r="B9" s="174"/>
      <c r="C9" s="174"/>
      <c r="D9" s="174"/>
      <c r="E9" s="174"/>
      <c r="F9" s="174"/>
      <c r="G9" s="174"/>
      <c r="H9" s="174"/>
      <c r="I9" s="174"/>
      <c r="J9" s="174"/>
      <c r="K9" s="175"/>
      <c r="L9" s="7"/>
    </row>
    <row r="10" spans="1:12" ht="231" customHeight="1">
      <c r="A10" s="76">
        <v>1</v>
      </c>
      <c r="B10" s="89" t="s">
        <v>48</v>
      </c>
      <c r="C10" s="80">
        <v>10000000</v>
      </c>
      <c r="D10" s="80">
        <v>9398603</v>
      </c>
      <c r="E10" s="84" t="s">
        <v>35</v>
      </c>
      <c r="F10" s="161" t="s">
        <v>49</v>
      </c>
      <c r="G10" s="101" t="s">
        <v>50</v>
      </c>
      <c r="H10" s="95" t="s">
        <v>51</v>
      </c>
      <c r="I10" s="96">
        <v>5375883</v>
      </c>
      <c r="J10" s="96" t="s">
        <v>26</v>
      </c>
      <c r="K10" s="97" t="s">
        <v>52</v>
      </c>
      <c r="L10" s="7"/>
    </row>
    <row r="11" spans="1:12">
      <c r="A11" s="76">
        <v>2</v>
      </c>
      <c r="B11" s="89"/>
      <c r="C11" s="80"/>
      <c r="D11" s="80"/>
      <c r="E11" s="84"/>
      <c r="F11" s="89"/>
      <c r="G11" s="101"/>
      <c r="H11" s="95"/>
      <c r="I11" s="96"/>
      <c r="J11" s="96"/>
      <c r="K11" s="97"/>
      <c r="L11" s="7"/>
    </row>
    <row r="12" spans="1:12">
      <c r="A12" s="76">
        <v>3</v>
      </c>
      <c r="B12" s="89"/>
      <c r="C12" s="80"/>
      <c r="D12" s="80"/>
      <c r="E12" s="84"/>
      <c r="F12" s="89"/>
      <c r="G12" s="101"/>
      <c r="H12" s="95"/>
      <c r="I12" s="96"/>
      <c r="J12" s="96"/>
      <c r="K12" s="97"/>
      <c r="L12" s="7"/>
    </row>
    <row r="13" spans="1:12">
      <c r="A13" s="76">
        <v>4</v>
      </c>
      <c r="B13" s="89"/>
      <c r="C13" s="80"/>
      <c r="D13" s="80"/>
      <c r="E13" s="84"/>
      <c r="F13" s="89"/>
      <c r="G13" s="101"/>
      <c r="H13" s="95"/>
      <c r="I13" s="96"/>
      <c r="J13" s="96"/>
      <c r="K13" s="97"/>
      <c r="L13" s="7"/>
    </row>
    <row r="14" spans="1:12" hidden="1">
      <c r="A14" s="76">
        <v>5</v>
      </c>
      <c r="B14" s="89"/>
      <c r="C14" s="80"/>
      <c r="D14" s="80"/>
      <c r="E14" s="84"/>
      <c r="F14" s="89"/>
      <c r="G14" s="101"/>
      <c r="H14" s="95"/>
      <c r="I14" s="96"/>
      <c r="J14" s="96"/>
      <c r="K14" s="97"/>
      <c r="L14" s="7"/>
    </row>
    <row r="15" spans="1:12" hidden="1">
      <c r="A15" s="76">
        <v>6</v>
      </c>
      <c r="B15" s="89"/>
      <c r="C15" s="80"/>
      <c r="D15" s="80"/>
      <c r="E15" s="84"/>
      <c r="F15" s="76"/>
      <c r="G15" s="101"/>
      <c r="H15" s="95"/>
      <c r="I15" s="96"/>
      <c r="J15" s="96"/>
      <c r="K15" s="97"/>
      <c r="L15" s="7"/>
    </row>
    <row r="16" spans="1:12" hidden="1">
      <c r="A16" s="76">
        <v>7</v>
      </c>
      <c r="B16" s="89"/>
      <c r="C16" s="71"/>
      <c r="D16" s="71"/>
      <c r="E16" s="70"/>
      <c r="F16" s="77"/>
      <c r="G16" s="79"/>
      <c r="H16" s="87"/>
      <c r="I16" s="94"/>
      <c r="J16" s="35"/>
      <c r="K16" s="86"/>
      <c r="L16" s="7"/>
    </row>
    <row r="17" spans="1:11" s="27" customFormat="1" ht="26.1" hidden="1" customHeight="1">
      <c r="A17" s="76"/>
      <c r="B17" s="85"/>
      <c r="C17" s="87"/>
      <c r="D17" s="87"/>
      <c r="E17" s="88"/>
      <c r="F17" s="91"/>
      <c r="G17" s="92"/>
      <c r="H17" s="73"/>
      <c r="I17" s="93"/>
      <c r="J17" s="35"/>
      <c r="K17" s="86"/>
    </row>
    <row r="18" spans="1:11" s="27" customFormat="1" ht="26.1" customHeight="1" thickBot="1">
      <c r="A18" s="11"/>
      <c r="B18" s="12"/>
      <c r="C18" s="13"/>
      <c r="E18" s="14"/>
      <c r="F18" s="11"/>
      <c r="G18" s="43"/>
      <c r="H18" s="44"/>
      <c r="I18" s="67">
        <f>SUM(I10:I17)</f>
        <v>5375883</v>
      </c>
      <c r="J18" s="42"/>
      <c r="K18" s="47"/>
    </row>
    <row r="19" spans="1:11" s="27" customFormat="1" ht="26.1" customHeight="1" thickTop="1">
      <c r="A19" s="11"/>
      <c r="B19" s="62"/>
      <c r="C19" s="13"/>
      <c r="D19" s="13"/>
      <c r="E19" s="14"/>
      <c r="F19" s="12" t="s">
        <v>21</v>
      </c>
      <c r="G19" s="15"/>
      <c r="H19" s="11"/>
      <c r="I19" s="15"/>
      <c r="J19" s="25"/>
      <c r="K19" s="61"/>
    </row>
    <row r="20" spans="1:11" s="27" customFormat="1" ht="26.1" customHeight="1">
      <c r="A20" s="11"/>
      <c r="B20" s="12"/>
      <c r="C20" s="13"/>
      <c r="D20" s="13"/>
      <c r="E20" s="14"/>
      <c r="F20" s="12"/>
      <c r="G20" s="15"/>
      <c r="H20" s="16"/>
      <c r="I20" s="13"/>
      <c r="J20" s="14"/>
      <c r="K20" s="61"/>
    </row>
    <row r="21" spans="1:11" s="27" customFormat="1" ht="26.1" customHeight="1">
      <c r="A21" s="11"/>
      <c r="B21" s="12"/>
      <c r="C21" s="13"/>
      <c r="D21" s="13"/>
      <c r="E21" s="14"/>
      <c r="F21" s="12"/>
      <c r="G21" s="15"/>
      <c r="H21" s="16"/>
      <c r="I21" s="13"/>
      <c r="J21" s="14"/>
      <c r="K21" s="17"/>
    </row>
    <row r="22" spans="1:11" s="27" customFormat="1" ht="26.1" customHeight="1">
      <c r="A22" s="11"/>
      <c r="B22" s="12"/>
      <c r="C22" s="13"/>
      <c r="D22" s="13"/>
      <c r="E22" s="14"/>
      <c r="F22" s="63"/>
      <c r="G22" s="15"/>
      <c r="H22" s="63"/>
      <c r="I22" s="13"/>
      <c r="J22" s="25"/>
      <c r="K22" s="61"/>
    </row>
    <row r="23" spans="1:11" s="27" customFormat="1" ht="26.1" customHeight="1">
      <c r="A23" s="11"/>
      <c r="B23" s="12"/>
      <c r="C23" s="13"/>
      <c r="D23" s="13"/>
      <c r="E23" s="14"/>
      <c r="F23" s="12"/>
      <c r="G23" s="15"/>
      <c r="H23" s="16"/>
      <c r="I23" s="13"/>
      <c r="J23" s="14"/>
      <c r="K23" s="61"/>
    </row>
    <row r="24" spans="1:11" s="27" customFormat="1" ht="26.1" customHeight="1">
      <c r="A24" s="11"/>
      <c r="B24" s="12"/>
      <c r="C24" s="13"/>
      <c r="D24" s="13"/>
      <c r="E24" s="14"/>
      <c r="F24" s="12"/>
      <c r="G24" s="15"/>
      <c r="H24" s="16"/>
      <c r="I24" s="13"/>
      <c r="J24" s="14"/>
      <c r="K24" s="17"/>
    </row>
    <row r="25" spans="1:11" ht="33" customHeight="1">
      <c r="A25" s="11"/>
      <c r="B25" s="12"/>
      <c r="C25" s="13"/>
      <c r="D25" s="13"/>
      <c r="E25" s="14"/>
      <c r="F25" s="12"/>
      <c r="G25" s="15"/>
      <c r="H25" s="16"/>
      <c r="I25" s="13"/>
      <c r="J25" s="14"/>
      <c r="K25" s="17"/>
    </row>
    <row r="26" spans="1:11" ht="33" customHeight="1">
      <c r="A26" s="11"/>
      <c r="B26" s="12"/>
      <c r="C26" s="13"/>
      <c r="D26" s="13"/>
      <c r="E26" s="14"/>
      <c r="F26" s="12"/>
      <c r="G26" s="15"/>
      <c r="H26" s="16"/>
      <c r="I26" s="13"/>
      <c r="J26" s="14"/>
      <c r="K26" s="17"/>
    </row>
    <row r="27" spans="1:11">
      <c r="A27" s="11"/>
      <c r="B27" s="24"/>
      <c r="C27" s="13"/>
      <c r="D27" s="13"/>
      <c r="E27" s="14"/>
      <c r="F27" s="12"/>
      <c r="G27" s="15"/>
      <c r="H27" s="11"/>
      <c r="I27" s="15"/>
      <c r="J27" s="25"/>
      <c r="K27" s="17"/>
    </row>
    <row r="28" spans="1:11">
      <c r="A28" s="11"/>
      <c r="B28" s="24"/>
      <c r="C28" s="13"/>
      <c r="D28" s="13"/>
      <c r="E28" s="14"/>
      <c r="F28" s="12"/>
      <c r="G28" s="15"/>
      <c r="H28" s="11"/>
      <c r="I28" s="15"/>
      <c r="J28" s="25"/>
      <c r="K28" s="17"/>
    </row>
  </sheetData>
  <mergeCells count="14">
    <mergeCell ref="A9:K9"/>
    <mergeCell ref="A2:K2"/>
    <mergeCell ref="A3:K3"/>
    <mergeCell ref="A4:K4"/>
    <mergeCell ref="A7:A8"/>
    <mergeCell ref="B7:B8"/>
    <mergeCell ref="D7:D8"/>
    <mergeCell ref="E7:E8"/>
    <mergeCell ref="F7:G7"/>
    <mergeCell ref="H7:I7"/>
    <mergeCell ref="J7:J8"/>
    <mergeCell ref="A6:K6"/>
    <mergeCell ref="C7:C8"/>
    <mergeCell ref="K7:K8"/>
  </mergeCells>
  <pageMargins left="0.15748031496062992" right="0.15748031496062992" top="0.19685039370078741" bottom="0.2" header="0.15748031496062992" footer="0.15748031496062992"/>
  <pageSetup paperSize="9" scale="7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C1990-977C-46B5-9140-084370E41A1B}">
  <sheetPr>
    <tabColor theme="9" tint="0.39997558519241921"/>
    <pageSetUpPr fitToPage="1"/>
  </sheetPr>
  <dimension ref="A1:K17"/>
  <sheetViews>
    <sheetView view="pageBreakPreview" zoomScaleNormal="100" zoomScaleSheetLayoutView="100" workbookViewId="0">
      <selection activeCell="E28" sqref="E28"/>
    </sheetView>
  </sheetViews>
  <sheetFormatPr defaultRowHeight="12.75"/>
  <cols>
    <col min="2" max="2" width="16.85546875" customWidth="1"/>
    <col min="3" max="3" width="14.5703125" customWidth="1"/>
    <col min="4" max="4" width="14.7109375" customWidth="1"/>
    <col min="5" max="5" width="13.85546875" customWidth="1"/>
    <col min="6" max="6" width="21.28515625" customWidth="1"/>
    <col min="7" max="7" width="11" customWidth="1"/>
    <col min="8" max="8" width="21.140625" customWidth="1"/>
    <col min="9" max="9" width="12.85546875" customWidth="1"/>
    <col min="10" max="10" width="14.85546875" customWidth="1"/>
    <col min="11" max="11" width="32.42578125" customWidth="1"/>
  </cols>
  <sheetData>
    <row r="1" spans="1:11" ht="28.5" customHeight="1">
      <c r="A1" s="102"/>
      <c r="B1" s="102"/>
      <c r="C1" s="102"/>
      <c r="D1" s="102"/>
      <c r="E1" s="102"/>
      <c r="F1" s="102"/>
      <c r="G1" s="102"/>
      <c r="H1" s="102"/>
      <c r="I1" s="102"/>
      <c r="J1" s="102"/>
      <c r="K1" s="103" t="s">
        <v>28</v>
      </c>
    </row>
    <row r="2" spans="1:11" ht="18.75">
      <c r="A2" s="180" t="str">
        <f>+วิธีเฉพาะเจาะจง!A2</f>
        <v>สรุปผลการดำเนินการจัดซื้อจัดจ้างในรอบเดือนกุมภาพันธ์ 2569</v>
      </c>
      <c r="B2" s="180"/>
      <c r="C2" s="180"/>
      <c r="D2" s="180"/>
      <c r="E2" s="180"/>
      <c r="F2" s="180"/>
      <c r="G2" s="180"/>
      <c r="H2" s="180"/>
      <c r="I2" s="180"/>
      <c r="J2" s="180"/>
      <c r="K2" s="180"/>
    </row>
    <row r="3" spans="1:11" ht="18.75">
      <c r="A3" s="180" t="s">
        <v>29</v>
      </c>
      <c r="B3" s="180"/>
      <c r="C3" s="180"/>
      <c r="D3" s="180"/>
      <c r="E3" s="180"/>
      <c r="F3" s="180"/>
      <c r="G3" s="180"/>
      <c r="H3" s="180"/>
      <c r="I3" s="180"/>
      <c r="J3" s="180"/>
      <c r="K3" s="180"/>
    </row>
    <row r="4" spans="1:11" ht="18.75">
      <c r="A4" s="180" t="str">
        <f>+วิธีเฉพาะเจาะจง!A4</f>
        <v>วันที่ 1-28 กุมภาพันธ์ พ.ศ.2569</v>
      </c>
      <c r="B4" s="180"/>
      <c r="C4" s="180"/>
      <c r="D4" s="180"/>
      <c r="E4" s="180"/>
      <c r="F4" s="180"/>
      <c r="G4" s="180"/>
      <c r="H4" s="180"/>
      <c r="I4" s="180"/>
      <c r="J4" s="180"/>
      <c r="K4" s="180"/>
    </row>
    <row r="5" spans="1:11" ht="21">
      <c r="A5" s="178" t="s">
        <v>31</v>
      </c>
      <c r="B5" s="179"/>
      <c r="C5" s="179"/>
      <c r="D5" s="179"/>
      <c r="E5" s="179"/>
      <c r="F5" s="179"/>
      <c r="G5" s="179"/>
      <c r="H5" s="179"/>
      <c r="I5" s="179"/>
      <c r="J5" s="179"/>
      <c r="K5" s="179"/>
    </row>
    <row r="6" spans="1:11" ht="45.75" customHeight="1">
      <c r="A6" s="176" t="s">
        <v>4</v>
      </c>
      <c r="B6" s="176" t="s">
        <v>30</v>
      </c>
      <c r="C6" s="176" t="s">
        <v>11</v>
      </c>
      <c r="D6" s="176" t="s">
        <v>10</v>
      </c>
      <c r="E6" s="176" t="s">
        <v>1</v>
      </c>
      <c r="F6" s="176" t="s">
        <v>2</v>
      </c>
      <c r="G6" s="176"/>
      <c r="H6" s="176" t="s">
        <v>13</v>
      </c>
      <c r="I6" s="176"/>
      <c r="J6" s="176" t="s">
        <v>3</v>
      </c>
      <c r="K6" s="176" t="s">
        <v>12</v>
      </c>
    </row>
    <row r="7" spans="1:11" ht="46.5" customHeight="1">
      <c r="A7" s="177"/>
      <c r="B7" s="177"/>
      <c r="C7" s="177"/>
      <c r="D7" s="177"/>
      <c r="E7" s="177"/>
      <c r="F7" s="104" t="s">
        <v>6</v>
      </c>
      <c r="G7" s="104" t="s">
        <v>7</v>
      </c>
      <c r="H7" s="104" t="s">
        <v>8</v>
      </c>
      <c r="I7" s="104" t="s">
        <v>9</v>
      </c>
      <c r="J7" s="177"/>
      <c r="K7" s="177"/>
    </row>
    <row r="8" spans="1:11" ht="58.5">
      <c r="A8" s="105">
        <v>1</v>
      </c>
      <c r="B8" s="106" t="s">
        <v>53</v>
      </c>
      <c r="C8" s="107">
        <v>5000</v>
      </c>
      <c r="D8" s="107">
        <v>5000</v>
      </c>
      <c r="E8" s="108" t="s">
        <v>23</v>
      </c>
      <c r="F8" s="109" t="s">
        <v>34</v>
      </c>
      <c r="G8" s="107">
        <v>5000</v>
      </c>
      <c r="H8" s="109" t="s">
        <v>34</v>
      </c>
      <c r="I8" s="107">
        <v>5000</v>
      </c>
      <c r="J8" s="110" t="s">
        <v>33</v>
      </c>
      <c r="K8" s="109" t="s">
        <v>54</v>
      </c>
    </row>
    <row r="9" spans="1:11" ht="58.5">
      <c r="A9" s="105">
        <v>2</v>
      </c>
      <c r="B9" s="106" t="s">
        <v>57</v>
      </c>
      <c r="C9" s="111">
        <v>150</v>
      </c>
      <c r="D9" s="111">
        <v>150</v>
      </c>
      <c r="E9" s="110" t="s">
        <v>23</v>
      </c>
      <c r="F9" s="109" t="s">
        <v>55</v>
      </c>
      <c r="G9" s="111">
        <v>150</v>
      </c>
      <c r="H9" s="106" t="s">
        <v>55</v>
      </c>
      <c r="I9" s="111">
        <v>150</v>
      </c>
      <c r="J9" s="110" t="s">
        <v>33</v>
      </c>
      <c r="K9" s="109" t="s">
        <v>56</v>
      </c>
    </row>
    <row r="10" spans="1:11" ht="19.5" hidden="1">
      <c r="A10" s="105">
        <v>3</v>
      </c>
      <c r="B10" s="106"/>
      <c r="C10" s="111"/>
      <c r="D10" s="111"/>
      <c r="E10" s="110"/>
      <c r="F10" s="106"/>
      <c r="G10" s="111"/>
      <c r="H10" s="106"/>
      <c r="I10" s="111"/>
      <c r="J10" s="110"/>
      <c r="K10" s="109"/>
    </row>
    <row r="11" spans="1:11" ht="38.25" hidden="1" customHeight="1">
      <c r="A11" s="110"/>
      <c r="B11" s="112"/>
      <c r="C11" s="113"/>
      <c r="D11" s="113"/>
      <c r="E11" s="117"/>
      <c r="F11" s="112"/>
      <c r="G11" s="113"/>
      <c r="H11" s="112"/>
      <c r="I11" s="113"/>
      <c r="J11" s="117"/>
      <c r="K11" s="112"/>
    </row>
    <row r="12" spans="1:11" ht="19.5" hidden="1">
      <c r="A12" s="110"/>
      <c r="B12" s="112"/>
      <c r="C12" s="113"/>
      <c r="D12" s="113"/>
      <c r="E12" s="117"/>
      <c r="F12" s="112"/>
      <c r="G12" s="113"/>
      <c r="H12" s="112"/>
      <c r="I12" s="113"/>
      <c r="J12" s="117"/>
      <c r="K12" s="112"/>
    </row>
    <row r="13" spans="1:11" ht="28.5" hidden="1" customHeight="1">
      <c r="A13" s="105">
        <v>6</v>
      </c>
      <c r="B13" s="112"/>
      <c r="C13" s="113"/>
      <c r="D13" s="113"/>
      <c r="E13" s="112"/>
      <c r="F13" s="112"/>
      <c r="G13" s="113"/>
      <c r="H13" s="112"/>
      <c r="I13" s="113"/>
      <c r="J13" s="112"/>
      <c r="K13" s="112"/>
    </row>
    <row r="14" spans="1:11" ht="19.5" hidden="1">
      <c r="A14" s="114"/>
      <c r="B14" s="115"/>
      <c r="C14" s="116"/>
      <c r="D14" s="116"/>
      <c r="E14" s="115"/>
      <c r="F14" s="115"/>
      <c r="G14" s="116"/>
      <c r="H14" s="115"/>
      <c r="I14" s="116"/>
      <c r="J14" s="115"/>
      <c r="K14" s="115"/>
    </row>
    <row r="15" spans="1:11" ht="19.5" hidden="1">
      <c r="A15" s="114">
        <v>7</v>
      </c>
      <c r="B15" s="115"/>
      <c r="C15" s="116"/>
      <c r="D15" s="116"/>
      <c r="E15" s="115"/>
      <c r="F15" s="115"/>
      <c r="G15" s="116"/>
      <c r="H15" s="115"/>
      <c r="I15" s="116"/>
      <c r="J15" s="115"/>
      <c r="K15" s="115"/>
    </row>
    <row r="16" spans="1:11" ht="19.5" hidden="1">
      <c r="A16" s="114">
        <v>8</v>
      </c>
      <c r="B16" s="115"/>
      <c r="C16" s="116"/>
      <c r="D16" s="116"/>
      <c r="E16" s="115"/>
      <c r="F16" s="115"/>
      <c r="G16" s="116"/>
      <c r="H16" s="115"/>
      <c r="I16" s="116"/>
      <c r="J16" s="115"/>
      <c r="K16" s="115"/>
    </row>
    <row r="17" spans="1:11" ht="19.5" hidden="1">
      <c r="A17" s="114">
        <v>9</v>
      </c>
      <c r="B17" s="115"/>
      <c r="C17" s="116"/>
      <c r="D17" s="116"/>
      <c r="E17" s="115"/>
      <c r="F17" s="115"/>
      <c r="G17" s="115"/>
      <c r="H17" s="115"/>
      <c r="I17" s="115"/>
      <c r="J17" s="115"/>
      <c r="K17" s="115"/>
    </row>
  </sheetData>
  <mergeCells count="13">
    <mergeCell ref="J6:J7"/>
    <mergeCell ref="K6:K7"/>
    <mergeCell ref="A5:K5"/>
    <mergeCell ref="A2:K2"/>
    <mergeCell ref="A3:K3"/>
    <mergeCell ref="A4:K4"/>
    <mergeCell ref="A6:A7"/>
    <mergeCell ref="B6:B7"/>
    <mergeCell ref="C6:C7"/>
    <mergeCell ref="D6:D7"/>
    <mergeCell ref="E6:E7"/>
    <mergeCell ref="F6:G6"/>
    <mergeCell ref="H6:I6"/>
  </mergeCells>
  <pageMargins left="0.7" right="0.7" top="0.75" bottom="0.75" header="0.3" footer="0.3"/>
  <pageSetup paperSize="9"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วิธีเฉพาะเจาะจง</vt:lpstr>
      <vt:lpstr>วิธีคัดเลือก</vt:lpstr>
      <vt:lpstr>คัดเลือก</vt:lpstr>
      <vt:lpstr>วิธี e-bidding</vt:lpstr>
      <vt:lpstr>ทดรองจ่าย</vt:lpstr>
      <vt:lpstr>คัดเลือก!Print_Area</vt:lpstr>
      <vt:lpstr>ทดรองจ่าย!Print_Area</vt:lpstr>
      <vt:lpstr>'วิธี e-bidding'!Print_Area</vt:lpstr>
      <vt:lpstr>วิธีคัดเลือก!Print_Area</vt:lpstr>
      <vt:lpstr>วิธีเฉพาะเจาะจง!Print_Area</vt:lpstr>
      <vt:lpstr>คัดเลือก!Print_Titles</vt:lpstr>
      <vt:lpstr>'วิธี e-bidding'!Print_Titles</vt:lpstr>
      <vt:lpstr>วิธีเฉพาะเจาะจง!Print_Titles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Phathrapong P.</dc:creator>
  <cp:lastModifiedBy>บัณฑุวรรณ เลาหศิริชัยกุล</cp:lastModifiedBy>
  <cp:lastPrinted>2026-03-10T02:32:42Z</cp:lastPrinted>
  <dcterms:created xsi:type="dcterms:W3CDTF">2012-03-11T08:00:11Z</dcterms:created>
  <dcterms:modified xsi:type="dcterms:W3CDTF">2026-03-10T02:33:12Z</dcterms:modified>
</cp:coreProperties>
</file>