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hared59\0 งานตา\รายงานประจำเดือน\3 Pรายงาน สขร ประจำเดือน ทุกวันที่ 5 ของเดือน\สขร 69\"/>
    </mc:Choice>
  </mc:AlternateContent>
  <xr:revisionPtr revIDLastSave="0" documentId="13_ncr:1_{30C652D9-5DBC-4CED-ADB9-C9D1437C2EEC}" xr6:coauthVersionLast="47" xr6:coauthVersionMax="47" xr10:uidLastSave="{00000000-0000-0000-0000-000000000000}"/>
  <bookViews>
    <workbookView xWindow="-120" yWindow="-120" windowWidth="29040" windowHeight="15840" tabRatio="598" activeTab="2" xr2:uid="{00000000-000D-0000-FFFF-FFFF00000000}"/>
  </bookViews>
  <sheets>
    <sheet name="สขร.1 (ประกาศเชิญชวน)" sheetId="4" r:id="rId1"/>
    <sheet name="สขร.1 (คัดเลือก)" sheetId="5" r:id="rId2"/>
    <sheet name="สขร.1(เฉพาะเจาะจง)" sheetId="3" r:id="rId3"/>
  </sheets>
  <definedNames>
    <definedName name="_xlnm.Print_Area" localSheetId="1">'สขร.1 (คัดเลือก)'!$A$1:$K$10</definedName>
    <definedName name="_xlnm.Print_Area" localSheetId="0">'สขร.1 (ประกาศเชิญชวน)'!$A$1:$K$11</definedName>
    <definedName name="_xlnm.Print_Area" localSheetId="2">'สขร.1(เฉพาะเจาะจง)'!$A$1:$K$26</definedName>
    <definedName name="_xlnm.Print_Titles" localSheetId="1">'สขร.1 (คัดเลือก)'!$1:$8</definedName>
    <definedName name="_xlnm.Print_Titles" localSheetId="0">'สขร.1 (ประกาศเชิญชวน)'!$1:$8</definedName>
    <definedName name="_xlnm.Print_Titles" localSheetId="2">'สขร.1(เฉพาะเจาะจง)'!$1:$8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3" l="1"/>
  <c r="I26" i="3"/>
  <c r="I24" i="3"/>
  <c r="H24" i="3"/>
  <c r="I22" i="3"/>
  <c r="H22" i="3"/>
  <c r="I21" i="3"/>
  <c r="H21" i="3"/>
  <c r="H20" i="3"/>
  <c r="I25" i="3"/>
  <c r="H25" i="3"/>
  <c r="I23" i="3"/>
  <c r="H23" i="3"/>
  <c r="I19" i="3"/>
  <c r="H19" i="3"/>
  <c r="H18" i="3"/>
  <c r="I18" i="3"/>
  <c r="H16" i="3"/>
  <c r="I16" i="3"/>
  <c r="I11" i="4"/>
  <c r="I13" i="4" s="1"/>
  <c r="I17" i="3"/>
  <c r="H17" i="3"/>
  <c r="I15" i="3"/>
  <c r="H15" i="3"/>
  <c r="I14" i="3"/>
  <c r="H14" i="3"/>
  <c r="I13" i="3"/>
  <c r="H13" i="3"/>
  <c r="I12" i="3"/>
  <c r="H12" i="3"/>
  <c r="I11" i="3"/>
  <c r="H11" i="3"/>
  <c r="C13" i="5"/>
  <c r="I10" i="5"/>
  <c r="I13" i="5" s="1"/>
  <c r="H9" i="4"/>
  <c r="C28" i="3"/>
  <c r="I10" i="3"/>
  <c r="H10" i="3"/>
  <c r="H9" i="3"/>
  <c r="A4" i="3"/>
  <c r="A3" i="3"/>
  <c r="A4" i="5"/>
  <c r="A3" i="5"/>
  <c r="A2" i="3"/>
  <c r="A2" i="5"/>
  <c r="I28" i="3" l="1"/>
  <c r="I30" i="3" l="1"/>
</calcChain>
</file>

<file path=xl/sharedStrings.xml><?xml version="1.0" encoding="utf-8"?>
<sst xmlns="http://schemas.openxmlformats.org/spreadsheetml/2006/main" count="145" uniqueCount="84">
  <si>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</si>
  <si>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</si>
  <si>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</si>
  <si>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</si>
  <si>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</si>
  <si>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</si>
  <si>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</si>
  <si>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</si>
  <si>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ราคาที่ตกลงซื้อ/จ้าง (บาท)</t>
  </si>
  <si>
    <t>ผู้ได้รับการคัดเลือกและราคาที่ตกลงซื้อ/จ้าง</t>
  </si>
  <si>
    <t>สำนักงานประปาสาขาบางเขน การประปานครหลวง</t>
  </si>
  <si>
    <t>เลขที่และวันที่ของสัญญาหรือ            ข้อตกลงในการซื้อ/จ้าง</t>
  </si>
  <si>
    <t>ราคาเหมาะสม</t>
  </si>
  <si>
    <t>วิธีเฉพาะเจาะจง</t>
  </si>
  <si>
    <t>วิธีคัดเลือก</t>
  </si>
  <si>
    <t>วิธีประกาศเชิญชวน</t>
  </si>
  <si>
    <t>ราคาที่ตกลงซื้อ/จ้าง 
(บาท)</t>
  </si>
  <si>
    <t>เลขที่และวันที่ของสัญญาหรือข้อตกลงในการ
ซื้อ/จ้าง</t>
  </si>
  <si>
    <t>วงเงินงบประมาณที่จะซื้อ/จ้าง
(ไม่รวมภาษี)</t>
  </si>
  <si>
    <t>ราคากลาง (บาท)
(รวมภาษี)</t>
  </si>
  <si>
    <t>ราคาที่เสนอ (บาท)
(รวมภาษี)</t>
  </si>
  <si>
    <t xml:space="preserve">ราคากลาง (บาท)
(รวมภาษี)
</t>
  </si>
  <si>
    <t xml:space="preserve">เหตุผลที่คัดเลือก
</t>
  </si>
  <si>
    <t>วงเงินงบประมาณที่จะซื้อ/จ้าง 
(ไม่รวมภาษี)</t>
  </si>
  <si>
    <t>วิธีซื้อ /จ้าง</t>
  </si>
  <si>
    <t>เลขที่และวันที่ของสัญญาหรือ
 ข้อตกลงในการซื้อ/จ้าง</t>
  </si>
  <si>
    <t>วงเงินงบประมาณ
ที่จะซื้อ/จ้าง
(ไม่รวมภาษี)</t>
  </si>
  <si>
    <t>ReCheck</t>
  </si>
  <si>
    <t>e-bidding</t>
  </si>
  <si>
    <t>ราคาต่ำสุด</t>
  </si>
  <si>
    <t>ไม่มี VAT</t>
  </si>
  <si>
    <t>บริษัท พงษดา จำกัด</t>
  </si>
  <si>
    <t>บริษัท ณัฐวรรณวอเตอร์ไปป์ จำกัด</t>
  </si>
  <si>
    <t>บริษัท พี.พีค.ไทยเอ็นจิเนียริ่ง จำกัด</t>
  </si>
  <si>
    <t>บริษัท พี.พี. ท่อบริการ จำกัด</t>
  </si>
  <si>
    <t>ห้างหุ้นส่วนจำกัด พัฒนากิจ
ซัพพลายส์ (2018)</t>
  </si>
  <si>
    <t>สรุปผลการดำเนินการจัดซื้อจัดจ้างในรอบเดือน กุมภาพันธ์ 2569</t>
  </si>
  <si>
    <t>วันที่ 4 เดือน มีนาคม พ.ศ. 2569</t>
  </si>
  <si>
    <t>ห้างหุ้นส่วนจำกัด เอ็น พี วาย 2023
เอ็นจิเนียริ่ง</t>
  </si>
  <si>
    <t>งานก่อสร้างวางท่อประปาและงานที่เกี่ยวข้อง
ด้านปรับปรุงกำลังน้ำ ร่วมกับหน่วยงานภายนอก พื้นที่สำนักงานประปาสาขาบางเขน
สัญญาเลขที่ ปป16-09-69</t>
  </si>
  <si>
    <t>สัญญาเลขที่ ปป16-09-69
18 กุมภาพันธ์ 2569</t>
  </si>
  <si>
    <t>งานก่อสร้างวางท่อประปาและงานที่เกี่ยวข้อง
ด้านปรับปรุงกำลังน้ำ ร่วมกับหน่วยงานภายนอก พื้นที่สำนักงานประปาสาขาบางเขน
สัญญาเลขที่ ปป16-11-69</t>
  </si>
  <si>
    <t>สัญญาเลขที่ ปป16-11-69
ลงวันที่ 3 กุมภาพันธ์ 2569</t>
  </si>
  <si>
    <t>งานก่อสร้างวางท่อประปาและงานที่เกี่ยวข้อง
ด้านปรับปรุงกำลังน้ำ ร่วมกับหน่วยงานภายนอก พื้นที่สำนักงานประปาสาขาบางเขน
สัญญาเลขที่ ปป16-13-69</t>
  </si>
  <si>
    <t>งานก่อสร้างวางท่อประปาและงานที่เกี่ยวข้อง
ด้านปรับปรุงกำลังน้ำ ร่วมกับหน่วยงานภายนอก พื้นที่สำนักงานประปาสาขาบางเขน
สัญญาเลขที่ ปป16-15-69</t>
  </si>
  <si>
    <t>ห้างหุ้นส่วนจำกัด สุวัฒนา 
คอนสตรัคชั่น</t>
  </si>
  <si>
    <t>สัญญาเลขที่ ปป16-15-69
ลงวันที่ 6 กุมภาพันธ์ 2569</t>
  </si>
  <si>
    <t>งานซื้อกระดาษชำระม้วนใหญ่ สำหรับใช้งานที่ สสข.</t>
  </si>
  <si>
    <t>ร้านดียูธิลิตี้</t>
  </si>
  <si>
    <t>เลขที่ 3300073808
ลงวันที่ 9 กุมภาพันธ์ 2569</t>
  </si>
  <si>
    <t>งานซื้อวัสดุสำนักงาน สำหรับใช้งานที่ กรด.สสข. จำนวน 20 รายการ</t>
  </si>
  <si>
    <t>บริษัท ดูวิน อินเตอร์ ซัพพลาย จำกัด</t>
  </si>
  <si>
    <t>เลขที่ 3300073874
ลงวันที่ 12 กุมภาพันธ์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</si>
  <si>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ปป16-17-69</t>
  </si>
  <si>
    <t>บริษัท กัญญาวัฒน์2020 จำกัด</t>
  </si>
  <si>
    <t>สัญญาเลขที่ ปป16-17-69
ลงวันที่ 13 กุมภาพันธ์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</si>
  <si>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ปป16-16-69</t>
  </si>
  <si>
    <t>ห้างหุ้นส่วนจำกัด ธ.เจริญผล 2024 คอนสตรัคชั่น</t>
  </si>
  <si>
    <t>สัญญาเลขที่ ปป16-16-69
ลงวันที่ 17 กุมภาพันธ์ 2569</t>
  </si>
  <si>
    <t>สัญญาเลขที่ วข16-02-69
ลงวันที่ 17 กุมภาพันธ์ 2569</t>
  </si>
  <si>
    <t>งานตรวจสอบหัวดับเพลิง ในพื้นที่สำนักงานประปาสาขาบางเขน 
สัญญาเลขที่ ปต16-02-69</t>
  </si>
  <si>
    <t>สัญญาเลขที่ ปต16-02-69
ลงวันที่ 17 กุมภาพันธ์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</si>
  <si>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ปป16-22-69</t>
  </si>
  <si>
    <t>สัญญาเลขที่ ปป16-22-69
ลงวันที่ 18 กุมภาพันธ์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</si>
  <si>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ปป16-24-69</t>
  </si>
  <si>
    <t>ห้างหุ้นส่วนจำกัด ยมนี ก่อสร้าง</t>
  </si>
  <si>
    <t>สัญญาเลขที่ ปป16-24-69
ลงวันที่ 18 กุมภาพันธ์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</si>
  <si>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ปป16-21-69</t>
  </si>
  <si>
    <t>บริษัท บุญพิศลย์การช่าง จำกัด</t>
  </si>
  <si>
    <t>สัญญาเลขที่ ปป16-21-69
ลงวันที่ 26 กุมภาพันธ์ 2569</t>
  </si>
  <si>
    <t>งานก่อสร้างวางท่อประปา และงานที่เกี่ยวข้อง
ด้านขยายเขตจำหน่ายน้ำ พื้นที่สำนักงานประปาสาขาบางเขน  
สัญญาเลขที่ วข16-02-69</t>
  </si>
  <si>
    <t>งานก่อสร้างวางท่อประปา และงานที่เกี่ยวข้อง
ด้านขยายเขตจำหน่ายน้ำ พื้นที่สำนักงานประปาสาขาบางเขน  
สัญญาเลขที่ วข16-01-69</t>
  </si>
  <si>
    <t>สัญญาเลขที่ วข16-01-69
ลงวันที่ 27 กุมภาพันธ์ 2569</t>
  </si>
  <si>
    <t>งานตรวจสอบและปรับปรุงหีบกุญแจประตูน้ำ 
หัวดับเพลิง และงานอื่น ๆ ที่เกี่ยวข้อง 
พื้นที่สำนักงานประปาสาขาบางเขน 
สัญญาเลขที่ ปต16-01-69</t>
  </si>
  <si>
    <t>สัญญาเลขที่ ปต16-01-69
ลงวันที่ 20 กุมภาพันธ์ 2569</t>
  </si>
  <si>
    <t>งานก่อสร้างวางท่อประปา และงานที่เกี่ยวข้อง
ด้านปรับปรุงกำลังน้ำ ร่วมกับหน่วยงานภายนอก พื้นที่สำนักงานประปาสาขาบางเขน  สัญญาเลขที่ ปป16-26-69</t>
  </si>
  <si>
    <t>ห้างหุ้นส่วนจำกัด ณัชพนคอนสตรัคชั่น</t>
  </si>
  <si>
    <t>สัญญาเลขที่ ปป16-26-69
ลงวันที่ 20 กุมภาพันธ์ 2569</t>
  </si>
  <si>
    <t>งานซื้อพร้อมติดตั้งป้ายพลาสวูดศูนย์ข้อมูลข่าวสารของ สสข.</t>
  </si>
  <si>
    <t>บริษัท จัมโบ้ ปริ้นท์ จำกัด</t>
  </si>
  <si>
    <t>เลขที่ 3300074005
ลงวันที่ 23 กุมภาพันธ์ 2569</t>
  </si>
  <si>
    <t>งานซื้อตรายาง สำหรับใช้งานที่ กรร.สสข.
จำนวน 12 อัน</t>
  </si>
  <si>
    <t>เลขที่ 3300074086
ลงวันที่ 27 กุมภาพันธ์ 2569</t>
  </si>
  <si>
    <t>สัญญาเลขที่ ปป16-13-69
ลงวันที่ 4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</si>
</sst>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m\ yyyy;@"/>
  </numFmts>
  <fonts count="19" x14ac:knownFonts="1">
    <font>
      <sz val="10"/>
      <name val="Arial"/>
      <charset val="222"/>
    </font>
    <font>
      <sz val="10"/>
      <name val="Arial"/>
      <family val="2"/>
    </font>
    <font>
      <sz val="14"/>
      <name val="TH SarabunIT๙"/>
      <family val="2"/>
    </font>
    <font>
      <sz val="15"/>
      <name val="TH SarabunIT๙"/>
      <family val="2"/>
    </font>
    <font>
      <sz val="16"/>
      <name val="TH SarabunIT๙"/>
      <family val="2"/>
    </font>
    <font>
      <b/>
      <sz val="15"/>
      <name val="TH SarabunIT๙"/>
      <family val="2"/>
    </font>
    <font>
      <sz val="10"/>
      <name val="Arial"/>
      <family val="2"/>
      <charset val="222"/>
    </font>
    <font>
      <sz val="8"/>
      <name val="Arial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rgb="FFFF0000"/>
      <name val="TH SarabunIT๙"/>
      <family val="2"/>
    </font>
    <font>
      <sz val="15"/>
      <color theme="1" tint="0.499984740745262"/>
      <name val="TH SarabunIT๙"/>
      <family val="2"/>
      <charset val="222"/>
    </font>
    <font>
      <sz val="14"/>
      <color theme="1" tint="0.499984740745262"/>
      <name val="TH SarabunPSK"/>
      <family val="2"/>
      <charset val="222"/>
    </font>
    <font>
      <sz val="15"/>
      <color theme="1" tint="0.499984740745262"/>
      <name val="TH SarabunPSK"/>
      <family val="2"/>
    </font>
    <font>
      <b/>
      <u/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6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12" fillId="0" borderId="0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3" xfId="3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left" vertical="top" wrapText="1"/>
    </xf>
    <xf numFmtId="43" fontId="11" fillId="0" borderId="0" xfId="1" applyFont="1"/>
    <xf numFmtId="43" fontId="11" fillId="0" borderId="0" xfId="0" applyNumberFormat="1" applyFont="1"/>
    <xf numFmtId="43" fontId="9" fillId="0" borderId="1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top" wrapText="1"/>
    </xf>
    <xf numFmtId="43" fontId="3" fillId="0" borderId="3" xfId="2" applyNumberFormat="1" applyFont="1" applyBorder="1" applyAlignment="1">
      <alignment horizontal="center" vertical="top" wrapText="1"/>
    </xf>
    <xf numFmtId="4" fontId="3" fillId="0" borderId="4" xfId="4" applyNumberFormat="1" applyFont="1" applyBorder="1" applyAlignment="1">
      <alignment horizontal="center" vertical="top"/>
    </xf>
    <xf numFmtId="0" fontId="3" fillId="0" borderId="4" xfId="3" applyFont="1" applyBorder="1" applyAlignment="1">
      <alignment horizontal="center" vertical="top" wrapText="1"/>
    </xf>
    <xf numFmtId="43" fontId="3" fillId="0" borderId="4" xfId="2" applyNumberFormat="1" applyFont="1" applyBorder="1" applyAlignment="1">
      <alignment horizontal="center" vertical="top" wrapText="1"/>
    </xf>
    <xf numFmtId="4" fontId="10" fillId="0" borderId="5" xfId="0" applyNumberFormat="1" applyFont="1" applyBorder="1"/>
    <xf numFmtId="43" fontId="10" fillId="0" borderId="5" xfId="0" applyNumberFormat="1" applyFont="1" applyBorder="1"/>
    <xf numFmtId="4" fontId="3" fillId="0" borderId="6" xfId="0" applyNumberFormat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" fontId="3" fillId="0" borderId="3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4" xfId="1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4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horizontal="left" vertical="top" wrapText="1"/>
    </xf>
    <xf numFmtId="187" fontId="3" fillId="0" borderId="2" xfId="1" applyNumberFormat="1" applyFont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5" fillId="3" borderId="0" xfId="0" applyFont="1" applyFill="1" applyAlignment="1">
      <alignment horizontal="right" vertical="center"/>
    </xf>
    <xf numFmtId="43" fontId="16" fillId="3" borderId="0" xfId="1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3" fillId="0" borderId="4" xfId="0" applyNumberFormat="1" applyFont="1" applyBorder="1" applyAlignment="1">
      <alignment vertical="top" wrapText="1"/>
    </xf>
    <xf numFmtId="0" fontId="3" fillId="0" borderId="3" xfId="0" applyNumberFormat="1" applyFont="1" applyBorder="1" applyAlignment="1">
      <alignment vertical="top" wrapText="1"/>
    </xf>
    <xf numFmtId="0" fontId="9" fillId="0" borderId="0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 applyAlignment="1">
      <alignment wrapText="1"/>
    </xf>
    <xf numFmtId="0" fontId="15" fillId="3" borderId="0" xfId="0" applyFont="1" applyFill="1" applyAlignment="1">
      <alignment horizontal="right" vertical="center" wrapText="1"/>
    </xf>
    <xf numFmtId="4" fontId="17" fillId="3" borderId="0" xfId="0" applyNumberFormat="1" applyFont="1" applyFill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3" fontId="4" fillId="0" borderId="4" xfId="2" applyNumberFormat="1" applyFont="1" applyBorder="1" applyAlignment="1">
      <alignment vertical="top" wrapText="1"/>
    </xf>
    <xf numFmtId="43" fontId="4" fillId="0" borderId="4" xfId="2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/>
    </xf>
    <xf numFmtId="43" fontId="4" fillId="0" borderId="4" xfId="2" applyFont="1" applyBorder="1" applyAlignment="1">
      <alignment horizontal="left" vertical="top" wrapText="1"/>
    </xf>
    <xf numFmtId="0" fontId="3" fillId="0" borderId="4" xfId="3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 wrapText="1"/>
    </xf>
    <xf numFmtId="4" fontId="14" fillId="0" borderId="1" xfId="0" applyNumberFormat="1" applyFont="1" applyBorder="1" applyAlignment="1">
      <alignment vertical="top"/>
    </xf>
    <xf numFmtId="43" fontId="14" fillId="0" borderId="2" xfId="2" applyNumberFormat="1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vertical="top"/>
    </xf>
    <xf numFmtId="4" fontId="3" fillId="0" borderId="2" xfId="0" applyNumberFormat="1" applyFont="1" applyBorder="1" applyAlignment="1">
      <alignment horizontal="right" vertical="top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3"/>
  <sheetViews>
    <sheetView showRuler="0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0" sqref="K10"/>
    </sheetView>
  </sheetViews>
  <sheetFormatPr defaultRowHeight="18.75" x14ac:dyDescent="0.3"/>
  <cols>
    <col min="1" max="1" width="5.7109375" style="12" customWidth="1"/>
    <col min="2" max="2" width="35.85546875" style="12" bestFit="1" customWidth="1"/>
    <col min="3" max="3" width="18.7109375" style="12" bestFit="1" customWidth="1"/>
    <col min="4" max="4" width="16.7109375" style="12" bestFit="1" customWidth="1"/>
    <col min="5" max="5" width="12.42578125" style="12" customWidth="1"/>
    <col min="6" max="6" width="32.85546875" style="13" customWidth="1"/>
    <col min="7" max="7" width="21.140625" style="12" customWidth="1"/>
    <col min="8" max="8" width="32.85546875" style="12" customWidth="1"/>
    <col min="9" max="9" width="23.42578125" style="12" customWidth="1"/>
    <col min="10" max="10" width="14.28515625" style="13" bestFit="1" customWidth="1"/>
    <col min="11" max="11" width="24.5703125" style="12" bestFit="1" customWidth="1"/>
    <col min="12" max="16384" width="9.140625" style="1"/>
  </cols>
  <sheetData>
    <row r="1" spans="1:11" s="14" customFormat="1" ht="20.25" x14ac:dyDescent="0.3">
      <c r="A1" s="15"/>
      <c r="B1" s="16"/>
      <c r="C1" s="15"/>
      <c r="D1" s="15"/>
      <c r="E1" s="16"/>
      <c r="F1" s="15"/>
      <c r="G1" s="17"/>
      <c r="H1" s="15"/>
      <c r="I1" s="17"/>
      <c r="J1" s="20"/>
      <c r="K1" s="18" t="s">
        <v>0</v>
      </c>
    </row>
    <row r="2" spans="1:11" s="19" customFormat="1" ht="20.25" x14ac:dyDescent="0.2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19" customFormat="1" ht="20.25" x14ac:dyDescent="0.2">
      <c r="A3" s="87" t="s">
        <v>10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19" customFormat="1" ht="20.25" x14ac:dyDescent="0.2">
      <c r="A4" s="88" t="s">
        <v>37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s="19" customFormat="1" ht="20.25" x14ac:dyDescent="0.2">
      <c r="A5" s="89" t="s">
        <v>15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s="2" customFormat="1" ht="6.75" customHeight="1" x14ac:dyDescent="0.3">
      <c r="A6" s="9"/>
      <c r="B6" s="10"/>
      <c r="C6" s="9"/>
      <c r="D6" s="9"/>
      <c r="E6" s="10"/>
      <c r="F6" s="9"/>
      <c r="G6" s="11"/>
      <c r="H6" s="9"/>
      <c r="I6" s="11"/>
      <c r="J6" s="21"/>
      <c r="K6" s="10"/>
    </row>
    <row r="7" spans="1:11" s="3" customFormat="1" ht="19.5" customHeight="1" x14ac:dyDescent="0.2">
      <c r="A7" s="90" t="s">
        <v>4</v>
      </c>
      <c r="B7" s="82" t="s">
        <v>5</v>
      </c>
      <c r="C7" s="83" t="s">
        <v>26</v>
      </c>
      <c r="D7" s="90" t="s">
        <v>21</v>
      </c>
      <c r="E7" s="82" t="s">
        <v>24</v>
      </c>
      <c r="F7" s="82" t="s">
        <v>2</v>
      </c>
      <c r="G7" s="82"/>
      <c r="H7" s="82" t="s">
        <v>9</v>
      </c>
      <c r="I7" s="82"/>
      <c r="J7" s="90" t="s">
        <v>22</v>
      </c>
      <c r="K7" s="91" t="s">
        <v>25</v>
      </c>
    </row>
    <row r="8" spans="1:11" s="3" customFormat="1" ht="56.25" customHeight="1" x14ac:dyDescent="0.2">
      <c r="A8" s="90"/>
      <c r="B8" s="82"/>
      <c r="C8" s="84"/>
      <c r="D8" s="90"/>
      <c r="E8" s="82"/>
      <c r="F8" s="57" t="s">
        <v>6</v>
      </c>
      <c r="G8" s="58" t="s">
        <v>20</v>
      </c>
      <c r="H8" s="57" t="s">
        <v>7</v>
      </c>
      <c r="I8" s="56" t="s">
        <v>8</v>
      </c>
      <c r="J8" s="90"/>
      <c r="K8" s="92"/>
    </row>
    <row r="9" spans="1:11" s="53" customFormat="1" ht="39" x14ac:dyDescent="0.2">
      <c r="A9" s="42">
        <v>1</v>
      </c>
      <c r="B9" s="85" t="s">
        <v>39</v>
      </c>
      <c r="C9" s="32">
        <v>1869158.88</v>
      </c>
      <c r="D9" s="32">
        <v>1993312</v>
      </c>
      <c r="E9" s="52" t="s">
        <v>28</v>
      </c>
      <c r="F9" s="39" t="s">
        <v>38</v>
      </c>
      <c r="G9" s="40">
        <v>1199000</v>
      </c>
      <c r="H9" s="39" t="str">
        <f>F9</f>
        <v>ห้างหุ้นส่วนจำกัด เอ็น พี วาย 2023
เอ็นจิเนียริ่ง</v>
      </c>
      <c r="I9" s="40">
        <v>1199000</v>
      </c>
      <c r="J9" s="26" t="s">
        <v>29</v>
      </c>
      <c r="K9" s="27" t="s">
        <v>40</v>
      </c>
    </row>
    <row r="10" spans="1:11" s="53" customFormat="1" ht="40.5" customHeight="1" x14ac:dyDescent="0.2">
      <c r="A10" s="100"/>
      <c r="B10" s="86"/>
      <c r="C10" s="101"/>
      <c r="D10" s="102"/>
      <c r="E10" s="103"/>
      <c r="F10" s="81" t="s">
        <v>34</v>
      </c>
      <c r="G10" s="43">
        <v>1580000</v>
      </c>
      <c r="H10" s="104"/>
      <c r="I10" s="105"/>
      <c r="J10" s="43"/>
      <c r="K10" s="50"/>
    </row>
    <row r="11" spans="1:11" s="8" customFormat="1" ht="21" customHeight="1" thickBot="1" x14ac:dyDescent="0.35">
      <c r="I11" s="36">
        <f>SUM(I9:I10)</f>
        <v>1199000</v>
      </c>
    </row>
    <row r="12" spans="1:11" s="8" customFormat="1" ht="21" customHeight="1" thickTop="1" x14ac:dyDescent="0.2"/>
    <row r="13" spans="1:11" s="8" customFormat="1" ht="21" customHeight="1" x14ac:dyDescent="0.2">
      <c r="H13" s="54" t="s">
        <v>27</v>
      </c>
      <c r="I13" s="55">
        <f>I11/1.07</f>
        <v>1120560.7476635512</v>
      </c>
    </row>
  </sheetData>
  <mergeCells count="14">
    <mergeCell ref="A2:K2"/>
    <mergeCell ref="A3:K3"/>
    <mergeCell ref="A4:K4"/>
    <mergeCell ref="A5:K5"/>
    <mergeCell ref="A7:A8"/>
    <mergeCell ref="D7:D8"/>
    <mergeCell ref="E7:E8"/>
    <mergeCell ref="J7:J8"/>
    <mergeCell ref="H7:I7"/>
    <mergeCell ref="K7:K8"/>
    <mergeCell ref="B7:B8"/>
    <mergeCell ref="C7:C8"/>
    <mergeCell ref="F7:G7"/>
    <mergeCell ref="B9:B10"/>
  </mergeCells>
  <phoneticPr fontId="7" type="noConversion"/>
  <printOptions horizontalCentered="1"/>
  <pageMargins left="0.15748031496062992" right="0.15748031496062992" top="0.31496062992125984" bottom="0.43307086614173229" header="0.15748031496062992" footer="0.15748031496062992"/>
  <pageSetup paperSize="9" scale="61" orientation="landscape" horizontalDpi="4294967293" verticalDpi="4294967293" r:id="rId1"/>
  <headerFooter>
    <oddFooter>&amp;Cงานประกวดราคา
หน้า&amp;P/1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13"/>
  <sheetViews>
    <sheetView showRuler="0" zoomScaleNormal="100" zoomScaleSheetLayoutView="100" workbookViewId="0">
      <selection activeCell="G18" sqref="G18"/>
    </sheetView>
  </sheetViews>
  <sheetFormatPr defaultRowHeight="18.75" x14ac:dyDescent="0.3"/>
  <cols>
    <col min="1" max="1" width="5.7109375" style="12" customWidth="1"/>
    <col min="2" max="2" width="35.7109375" style="12" customWidth="1"/>
    <col min="3" max="3" width="16.85546875" style="12" customWidth="1"/>
    <col min="4" max="4" width="17.85546875" style="12" customWidth="1"/>
    <col min="5" max="5" width="11.140625" style="12" bestFit="1" customWidth="1"/>
    <col min="6" max="6" width="34.5703125" style="13" customWidth="1"/>
    <col min="7" max="7" width="16.85546875" style="12" customWidth="1"/>
    <col min="8" max="8" width="29" style="12" bestFit="1" customWidth="1"/>
    <col min="9" max="9" width="18.28515625" style="12" bestFit="1" customWidth="1"/>
    <col min="10" max="10" width="14.28515625" style="12" bestFit="1" customWidth="1"/>
    <col min="11" max="11" width="33.140625" style="12" customWidth="1"/>
    <col min="12" max="16384" width="9.140625" style="1"/>
  </cols>
  <sheetData>
    <row r="1" spans="1:11" s="2" customFormat="1" ht="19.5" x14ac:dyDescent="0.3">
      <c r="A1" s="4"/>
      <c r="B1" s="5"/>
      <c r="C1" s="4"/>
      <c r="D1" s="4"/>
      <c r="E1" s="5"/>
      <c r="F1" s="4"/>
      <c r="G1" s="6"/>
      <c r="H1" s="4"/>
      <c r="I1" s="6"/>
      <c r="J1" s="6"/>
      <c r="K1" s="7" t="s">
        <v>0</v>
      </c>
    </row>
    <row r="2" spans="1:11" s="8" customFormat="1" ht="19.5" x14ac:dyDescent="0.2">
      <c r="A2" s="87" t="str">
        <f>'สขร.1 (ประกาศเชิญชวน)'!A2</f>
        <v>สรุปผลการดำเนินการจัดซื้อจัดจ้างในรอบเดือน กุมภาพันธ์ 2569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8" customFormat="1" ht="19.5" x14ac:dyDescent="0.2">
      <c r="A3" s="87" t="str">
        <f>'สขร.1 (ประกาศเชิญชวน)'!A3</f>
        <v>สำนักงานประปาสาขาบางเขน การประปานครหลวง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8" customFormat="1" ht="19.5" x14ac:dyDescent="0.2">
      <c r="A4" s="87" t="str">
        <f>'สขร.1 (ประกาศเชิญชวน)'!A4</f>
        <v>วันที่ 4 เดือน มีนาคม พ.ศ. 2569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8" customFormat="1" ht="19.5" x14ac:dyDescent="0.2">
      <c r="A5" s="89" t="s">
        <v>14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s="2" customFormat="1" ht="6.75" customHeight="1" x14ac:dyDescent="0.3">
      <c r="A6" s="9"/>
      <c r="B6" s="10"/>
      <c r="C6" s="9"/>
      <c r="D6" s="9"/>
      <c r="E6" s="10"/>
      <c r="F6" s="9"/>
      <c r="G6" s="11"/>
      <c r="H6" s="9"/>
      <c r="I6" s="11"/>
      <c r="J6" s="11"/>
      <c r="K6" s="10"/>
    </row>
    <row r="7" spans="1:11" s="3" customFormat="1" ht="19.5" customHeight="1" x14ac:dyDescent="0.2">
      <c r="A7" s="90" t="s">
        <v>4</v>
      </c>
      <c r="B7" s="82" t="s">
        <v>5</v>
      </c>
      <c r="C7" s="83" t="s">
        <v>18</v>
      </c>
      <c r="D7" s="90" t="s">
        <v>21</v>
      </c>
      <c r="E7" s="82" t="s">
        <v>1</v>
      </c>
      <c r="F7" s="82" t="s">
        <v>2</v>
      </c>
      <c r="G7" s="82"/>
      <c r="H7" s="82" t="s">
        <v>9</v>
      </c>
      <c r="I7" s="82"/>
      <c r="J7" s="90" t="s">
        <v>3</v>
      </c>
      <c r="K7" s="93" t="s">
        <v>11</v>
      </c>
    </row>
    <row r="8" spans="1:11" s="3" customFormat="1" ht="59.25" customHeight="1" x14ac:dyDescent="0.2">
      <c r="A8" s="90"/>
      <c r="B8" s="82"/>
      <c r="C8" s="84"/>
      <c r="D8" s="90"/>
      <c r="E8" s="82"/>
      <c r="F8" s="70" t="s">
        <v>6</v>
      </c>
      <c r="G8" s="58" t="s">
        <v>20</v>
      </c>
      <c r="H8" s="57" t="s">
        <v>7</v>
      </c>
      <c r="I8" s="56" t="s">
        <v>16</v>
      </c>
      <c r="J8" s="90"/>
      <c r="K8" s="94"/>
    </row>
    <row r="9" spans="1:11" s="3" customFormat="1" ht="20.25" x14ac:dyDescent="0.2">
      <c r="A9" s="71"/>
      <c r="B9" s="72"/>
      <c r="C9" s="73"/>
      <c r="D9" s="74"/>
      <c r="E9" s="75"/>
      <c r="F9" s="76"/>
      <c r="G9" s="77"/>
      <c r="H9" s="78"/>
      <c r="I9" s="79"/>
      <c r="J9" s="80"/>
      <c r="K9" s="49"/>
    </row>
    <row r="10" spans="1:11" s="2" customFormat="1" ht="20.25" thickBot="1" x14ac:dyDescent="0.35">
      <c r="A10" s="24"/>
      <c r="B10" s="24"/>
      <c r="C10" s="24"/>
      <c r="D10" s="24"/>
      <c r="E10" s="24"/>
      <c r="F10" s="25"/>
      <c r="G10" s="24"/>
      <c r="H10" s="24"/>
      <c r="I10" s="37">
        <f>SUM(I9:I9)</f>
        <v>0</v>
      </c>
      <c r="J10" s="24"/>
      <c r="K10" s="24"/>
    </row>
    <row r="11" spans="1:11" s="2" customFormat="1" ht="20.25" thickTop="1" x14ac:dyDescent="0.3">
      <c r="A11" s="24"/>
      <c r="B11" s="24"/>
      <c r="C11" s="24"/>
      <c r="D11" s="24"/>
      <c r="E11" s="24"/>
      <c r="F11" s="25"/>
      <c r="G11" s="24"/>
      <c r="H11" s="24"/>
      <c r="I11" s="24"/>
      <c r="J11" s="24"/>
      <c r="K11" s="24"/>
    </row>
    <row r="12" spans="1:11" s="2" customFormat="1" ht="19.5" x14ac:dyDescent="0.3">
      <c r="A12" s="24"/>
      <c r="B12" s="24"/>
      <c r="C12" s="24"/>
      <c r="D12" s="24"/>
      <c r="E12" s="24"/>
      <c r="F12" s="25"/>
      <c r="G12" s="24"/>
      <c r="H12" s="24"/>
      <c r="I12" s="24"/>
      <c r="J12" s="24"/>
      <c r="K12" s="24"/>
    </row>
    <row r="13" spans="1:11" ht="19.5" x14ac:dyDescent="0.3">
      <c r="B13" s="68" t="s">
        <v>27</v>
      </c>
      <c r="C13" s="69">
        <f>SUM(C7:C12)</f>
        <v>0</v>
      </c>
      <c r="E13" s="1"/>
      <c r="H13" s="68" t="s">
        <v>27</v>
      </c>
      <c r="I13" s="55">
        <f>I10/1.07</f>
        <v>0</v>
      </c>
    </row>
  </sheetData>
  <mergeCells count="13">
    <mergeCell ref="D7:D8"/>
    <mergeCell ref="B7:B8"/>
    <mergeCell ref="C7:C8"/>
    <mergeCell ref="A2:K2"/>
    <mergeCell ref="A3:K3"/>
    <mergeCell ref="A4:K4"/>
    <mergeCell ref="A5:K5"/>
    <mergeCell ref="A7:A8"/>
    <mergeCell ref="E7:E8"/>
    <mergeCell ref="F7:G7"/>
    <mergeCell ref="H7:I7"/>
    <mergeCell ref="J7:J8"/>
    <mergeCell ref="K7:K8"/>
  </mergeCells>
  <printOptions horizontalCentered="1"/>
  <pageMargins left="0.35433070866141736" right="0.15748031496062992" top="0.19685039370078741" bottom="0.47244094488188981" header="0.15748031496062992" footer="0.15748031496062992"/>
  <pageSetup paperSize="9" scale="62" orientation="landscape" horizontalDpi="4294967293" verticalDpi="4294967293" r:id="rId1"/>
  <headerFooter>
    <oddFooter>&amp;Cหน้า&amp;P/&amp;N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38"/>
  <sheetViews>
    <sheetView tabSelected="1" showRuler="0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25" sqref="K25"/>
    </sheetView>
  </sheetViews>
  <sheetFormatPr defaultRowHeight="18.75" x14ac:dyDescent="0.3"/>
  <cols>
    <col min="1" max="1" width="7.140625" style="12" customWidth="1"/>
    <col min="2" max="2" width="35.7109375" style="12" customWidth="1"/>
    <col min="3" max="3" width="16.140625" style="12" customWidth="1"/>
    <col min="4" max="4" width="15.42578125" style="12" bestFit="1" customWidth="1"/>
    <col min="5" max="5" width="14.140625" style="1" customWidth="1"/>
    <col min="6" max="6" width="26.140625" style="13" customWidth="1"/>
    <col min="7" max="7" width="18.42578125" style="12" customWidth="1"/>
    <col min="8" max="8" width="26.140625" style="67" customWidth="1"/>
    <col min="9" max="9" width="15.85546875" style="12" bestFit="1" customWidth="1"/>
    <col min="10" max="10" width="16.28515625" style="12" customWidth="1"/>
    <col min="11" max="11" width="43.5703125" style="12" customWidth="1"/>
    <col min="12" max="12" width="19.140625" style="1" customWidth="1"/>
    <col min="13" max="13" width="18.140625" style="1" customWidth="1"/>
    <col min="14" max="14" width="9.140625" style="1"/>
    <col min="15" max="15" width="12.5703125" style="1" bestFit="1" customWidth="1"/>
    <col min="16" max="16384" width="9.140625" style="1"/>
  </cols>
  <sheetData>
    <row r="1" spans="1:11" s="2" customFormat="1" ht="19.5" x14ac:dyDescent="0.3">
      <c r="A1" s="4"/>
      <c r="B1" s="5"/>
      <c r="C1" s="4"/>
      <c r="D1" s="4"/>
      <c r="E1" s="22"/>
      <c r="F1" s="4"/>
      <c r="G1" s="6"/>
      <c r="H1" s="63"/>
      <c r="I1" s="6"/>
      <c r="J1" s="6"/>
      <c r="K1" s="7" t="s">
        <v>0</v>
      </c>
    </row>
    <row r="2" spans="1:11" s="8" customFormat="1" ht="19.5" x14ac:dyDescent="0.2">
      <c r="A2" s="87" t="str">
        <f>'สขร.1 (ประกาศเชิญชวน)'!A2</f>
        <v>สรุปผลการดำเนินการจัดซื้อจัดจ้างในรอบเดือน กุมภาพันธ์ 2569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8" customFormat="1" ht="19.5" x14ac:dyDescent="0.2">
      <c r="A3" s="87" t="str">
        <f>'สขร.1 (ประกาศเชิญชวน)'!A3</f>
        <v>สำนักงานประปาสาขาบางเขน การประปานครหลวง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s="8" customFormat="1" ht="19.5" x14ac:dyDescent="0.2">
      <c r="A4" s="87" t="str">
        <f>'สขร.1 (ประกาศเชิญชวน)'!A4</f>
        <v>วันที่ 4 เดือน มีนาคม พ.ศ. 2569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s="8" customFormat="1" ht="19.5" x14ac:dyDescent="0.2">
      <c r="A5" s="89" t="s">
        <v>13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s="2" customFormat="1" ht="15.75" customHeight="1" x14ac:dyDescent="0.3">
      <c r="A6" s="9"/>
      <c r="B6" s="10"/>
      <c r="C6" s="9"/>
      <c r="D6" s="9"/>
      <c r="E6" s="23"/>
      <c r="F6" s="9"/>
      <c r="G6" s="11"/>
      <c r="H6" s="64"/>
      <c r="I6" s="30"/>
      <c r="J6" s="11"/>
      <c r="K6" s="10"/>
    </row>
    <row r="7" spans="1:11" s="3" customFormat="1" ht="19.5" x14ac:dyDescent="0.2">
      <c r="A7" s="95" t="s">
        <v>4</v>
      </c>
      <c r="B7" s="98" t="s">
        <v>5</v>
      </c>
      <c r="C7" s="96" t="s">
        <v>23</v>
      </c>
      <c r="D7" s="95" t="s">
        <v>19</v>
      </c>
      <c r="E7" s="98" t="s">
        <v>1</v>
      </c>
      <c r="F7" s="98" t="s">
        <v>2</v>
      </c>
      <c r="G7" s="98"/>
      <c r="H7" s="99" t="s">
        <v>9</v>
      </c>
      <c r="I7" s="99"/>
      <c r="J7" s="95" t="s">
        <v>3</v>
      </c>
      <c r="K7" s="96" t="s">
        <v>17</v>
      </c>
    </row>
    <row r="8" spans="1:11" s="3" customFormat="1" ht="39" x14ac:dyDescent="0.2">
      <c r="A8" s="95"/>
      <c r="B8" s="98"/>
      <c r="C8" s="97"/>
      <c r="D8" s="95"/>
      <c r="E8" s="98"/>
      <c r="F8" s="60" t="s">
        <v>6</v>
      </c>
      <c r="G8" s="59" t="s">
        <v>20</v>
      </c>
      <c r="H8" s="65" t="s">
        <v>7</v>
      </c>
      <c r="I8" s="51" t="s">
        <v>8</v>
      </c>
      <c r="J8" s="95"/>
      <c r="K8" s="97"/>
    </row>
    <row r="9" spans="1:11" s="3" customFormat="1" ht="84.75" customHeight="1" x14ac:dyDescent="0.2">
      <c r="A9" s="42">
        <v>1</v>
      </c>
      <c r="B9" s="44" t="s">
        <v>41</v>
      </c>
      <c r="C9" s="38">
        <v>467289.72</v>
      </c>
      <c r="D9" s="32">
        <v>348752</v>
      </c>
      <c r="E9" s="33" t="s">
        <v>13</v>
      </c>
      <c r="F9" s="46" t="s">
        <v>32</v>
      </c>
      <c r="G9" s="40">
        <v>342047</v>
      </c>
      <c r="H9" s="62" t="str">
        <f t="shared" ref="H9:I11" si="0">F9</f>
        <v>บริษัท ณัฐวรรณวอเตอร์ไปป์ จำกัด</v>
      </c>
      <c r="I9" s="41">
        <v>342047</v>
      </c>
      <c r="J9" s="34" t="s">
        <v>12</v>
      </c>
      <c r="K9" s="27" t="s">
        <v>42</v>
      </c>
    </row>
    <row r="10" spans="1:11" s="3" customFormat="1" ht="84.75" customHeight="1" x14ac:dyDescent="0.2">
      <c r="A10" s="42">
        <v>2</v>
      </c>
      <c r="B10" s="44" t="s">
        <v>43</v>
      </c>
      <c r="C10" s="38">
        <v>280373.83</v>
      </c>
      <c r="D10" s="32">
        <v>176672</v>
      </c>
      <c r="E10" s="33" t="s">
        <v>13</v>
      </c>
      <c r="F10" s="46" t="s">
        <v>31</v>
      </c>
      <c r="G10" s="40">
        <v>173113</v>
      </c>
      <c r="H10" s="62" t="str">
        <f t="shared" si="0"/>
        <v>บริษัท พงษดา จำกัด</v>
      </c>
      <c r="I10" s="41">
        <f t="shared" si="0"/>
        <v>173113</v>
      </c>
      <c r="J10" s="34" t="s">
        <v>12</v>
      </c>
      <c r="K10" s="49" t="s">
        <v>83</v>
      </c>
    </row>
    <row r="11" spans="1:11" s="3" customFormat="1" ht="97.5" x14ac:dyDescent="0.2">
      <c r="A11" s="31">
        <v>3</v>
      </c>
      <c r="B11" s="44" t="s">
        <v>44</v>
      </c>
      <c r="C11" s="45">
        <v>467289.72</v>
      </c>
      <c r="D11" s="35">
        <v>459991</v>
      </c>
      <c r="E11" s="33" t="s">
        <v>13</v>
      </c>
      <c r="F11" s="46" t="s">
        <v>45</v>
      </c>
      <c r="G11" s="47">
        <v>450945</v>
      </c>
      <c r="H11" s="61" t="str">
        <f t="shared" si="0"/>
        <v>ห้างหุ้นส่วนจำกัด สุวัฒนา 
คอนสตรัคชั่น</v>
      </c>
      <c r="I11" s="48">
        <f t="shared" si="0"/>
        <v>450945</v>
      </c>
      <c r="J11" s="34" t="s">
        <v>12</v>
      </c>
      <c r="K11" s="49" t="s">
        <v>46</v>
      </c>
    </row>
    <row r="12" spans="1:11" s="3" customFormat="1" ht="39" x14ac:dyDescent="0.2">
      <c r="A12" s="42">
        <v>4</v>
      </c>
      <c r="B12" s="44" t="s">
        <v>47</v>
      </c>
      <c r="C12" s="38">
        <v>10600</v>
      </c>
      <c r="D12" s="32">
        <v>10600</v>
      </c>
      <c r="E12" s="33" t="s">
        <v>13</v>
      </c>
      <c r="F12" s="39" t="s">
        <v>48</v>
      </c>
      <c r="G12" s="40">
        <v>10600</v>
      </c>
      <c r="H12" s="62" t="str">
        <f t="shared" ref="H12:I17" si="1">F12</f>
        <v>ร้านดียูธิลิตี้</v>
      </c>
      <c r="I12" s="41">
        <f t="shared" si="1"/>
        <v>10600</v>
      </c>
      <c r="J12" s="34" t="s">
        <v>12</v>
      </c>
      <c r="K12" s="49" t="s">
        <v>49</v>
      </c>
    </row>
    <row r="13" spans="1:11" s="3" customFormat="1" ht="39" x14ac:dyDescent="0.2">
      <c r="A13" s="31">
        <v>5</v>
      </c>
      <c r="B13" s="44" t="s">
        <v>50</v>
      </c>
      <c r="C13" s="45">
        <v>16208</v>
      </c>
      <c r="D13" s="35">
        <v>17342.560000000001</v>
      </c>
      <c r="E13" s="33" t="s">
        <v>13</v>
      </c>
      <c r="F13" s="46" t="s">
        <v>51</v>
      </c>
      <c r="G13" s="47">
        <v>17342.560000000001</v>
      </c>
      <c r="H13" s="61" t="str">
        <f t="shared" si="1"/>
        <v>บริษัท ดูวิน อินเตอร์ ซัพพลาย จำกัด</v>
      </c>
      <c r="I13" s="48">
        <f t="shared" si="1"/>
        <v>17342.560000000001</v>
      </c>
      <c r="J13" s="34" t="s">
        <v>12</v>
      </c>
      <c r="K13" s="49" t="s">
        <v>52</v>
      </c>
    </row>
    <row r="14" spans="1:11" s="3" customFormat="1" ht="84.75" customHeight="1" x14ac:dyDescent="0.2">
      <c r="A14" s="31">
        <v>6</v>
      </c>
      <c r="B14" s="44" t="s">
        <v>53</v>
      </c>
      <c r="C14" s="45">
        <v>467289.72</v>
      </c>
      <c r="D14" s="35">
        <v>481516</v>
      </c>
      <c r="E14" s="33" t="s">
        <v>13</v>
      </c>
      <c r="F14" s="46" t="s">
        <v>54</v>
      </c>
      <c r="G14" s="47">
        <v>471297</v>
      </c>
      <c r="H14" s="61" t="str">
        <f t="shared" si="1"/>
        <v>บริษัท กัญญาวัฒน์2020 จำกัด</v>
      </c>
      <c r="I14" s="48">
        <f t="shared" si="1"/>
        <v>471297</v>
      </c>
      <c r="J14" s="34" t="s">
        <v>12</v>
      </c>
      <c r="K14" s="49" t="s">
        <v>55</v>
      </c>
    </row>
    <row r="15" spans="1:11" s="3" customFormat="1" ht="84.75" customHeight="1" x14ac:dyDescent="0.2">
      <c r="A15" s="31">
        <v>7</v>
      </c>
      <c r="B15" s="44" t="s">
        <v>56</v>
      </c>
      <c r="C15" s="45">
        <v>467289.72</v>
      </c>
      <c r="D15" s="35">
        <v>349399</v>
      </c>
      <c r="E15" s="33" t="s">
        <v>13</v>
      </c>
      <c r="F15" s="46" t="s">
        <v>57</v>
      </c>
      <c r="G15" s="47">
        <v>342635</v>
      </c>
      <c r="H15" s="61" t="str">
        <f t="shared" si="1"/>
        <v>ห้างหุ้นส่วนจำกัด ธ.เจริญผล 2024 คอนสตรัคชั่น</v>
      </c>
      <c r="I15" s="48">
        <f t="shared" si="1"/>
        <v>342635</v>
      </c>
      <c r="J15" s="34" t="s">
        <v>12</v>
      </c>
      <c r="K15" s="49" t="s">
        <v>58</v>
      </c>
    </row>
    <row r="16" spans="1:11" s="3" customFormat="1" ht="84.75" customHeight="1" x14ac:dyDescent="0.2">
      <c r="A16" s="31">
        <v>8</v>
      </c>
      <c r="B16" s="44" t="s">
        <v>70</v>
      </c>
      <c r="C16" s="45">
        <v>467289.72</v>
      </c>
      <c r="D16" s="35">
        <v>448166</v>
      </c>
      <c r="E16" s="33" t="s">
        <v>13</v>
      </c>
      <c r="F16" s="46" t="s">
        <v>57</v>
      </c>
      <c r="G16" s="47">
        <v>439653</v>
      </c>
      <c r="H16" s="61" t="str">
        <f>F16</f>
        <v>ห้างหุ้นส่วนจำกัด ธ.เจริญผล 2024 คอนสตรัคชั่น</v>
      </c>
      <c r="I16" s="48">
        <f>G16</f>
        <v>439653</v>
      </c>
      <c r="J16" s="34" t="s">
        <v>12</v>
      </c>
      <c r="K16" s="49" t="s">
        <v>59</v>
      </c>
    </row>
    <row r="17" spans="1:11" s="3" customFormat="1" ht="84.75" customHeight="1" x14ac:dyDescent="0.2">
      <c r="A17" s="31">
        <v>9</v>
      </c>
      <c r="B17" s="44" t="s">
        <v>60</v>
      </c>
      <c r="C17" s="45">
        <v>107500</v>
      </c>
      <c r="D17" s="35">
        <v>115023.93</v>
      </c>
      <c r="E17" s="33" t="s">
        <v>13</v>
      </c>
      <c r="F17" s="46" t="s">
        <v>57</v>
      </c>
      <c r="G17" s="47">
        <v>113844.79</v>
      </c>
      <c r="H17" s="61" t="str">
        <f t="shared" si="1"/>
        <v>ห้างหุ้นส่วนจำกัด ธ.เจริญผล 2024 คอนสตรัคชั่น</v>
      </c>
      <c r="I17" s="48">
        <f t="shared" si="1"/>
        <v>113844.79</v>
      </c>
      <c r="J17" s="34" t="s">
        <v>12</v>
      </c>
      <c r="K17" s="49" t="s">
        <v>61</v>
      </c>
    </row>
    <row r="18" spans="1:11" s="3" customFormat="1" ht="84.75" customHeight="1" x14ac:dyDescent="0.2">
      <c r="A18" s="31">
        <v>10</v>
      </c>
      <c r="B18" s="44" t="s">
        <v>62</v>
      </c>
      <c r="C18" s="45">
        <v>467289.72</v>
      </c>
      <c r="D18" s="35">
        <v>435979</v>
      </c>
      <c r="E18" s="33" t="s">
        <v>13</v>
      </c>
      <c r="F18" s="46" t="s">
        <v>33</v>
      </c>
      <c r="G18" s="47">
        <v>427043</v>
      </c>
      <c r="H18" s="61" t="str">
        <f>F18</f>
        <v>บริษัท พี.พีค.ไทยเอ็นจิเนียริ่ง จำกัด</v>
      </c>
      <c r="I18" s="48">
        <f>G18</f>
        <v>427043</v>
      </c>
      <c r="J18" s="34" t="s">
        <v>12</v>
      </c>
      <c r="K18" s="49" t="s">
        <v>63</v>
      </c>
    </row>
    <row r="19" spans="1:11" s="3" customFormat="1" ht="84.75" customHeight="1" x14ac:dyDescent="0.2">
      <c r="A19" s="31">
        <v>11</v>
      </c>
      <c r="B19" s="44" t="s">
        <v>64</v>
      </c>
      <c r="C19" s="45">
        <v>93457.94</v>
      </c>
      <c r="D19" s="35">
        <v>46979</v>
      </c>
      <c r="E19" s="33" t="s">
        <v>13</v>
      </c>
      <c r="F19" s="46" t="s">
        <v>65</v>
      </c>
      <c r="G19" s="47">
        <v>46068</v>
      </c>
      <c r="H19" s="61" t="str">
        <f>F19</f>
        <v>ห้างหุ้นส่วนจำกัด ยมนี ก่อสร้าง</v>
      </c>
      <c r="I19" s="48">
        <f>G19</f>
        <v>46068</v>
      </c>
      <c r="J19" s="34" t="s">
        <v>12</v>
      </c>
      <c r="K19" s="49" t="s">
        <v>66</v>
      </c>
    </row>
    <row r="20" spans="1:11" s="3" customFormat="1" ht="84.75" customHeight="1" x14ac:dyDescent="0.2">
      <c r="A20" s="31">
        <v>12</v>
      </c>
      <c r="B20" s="44" t="s">
        <v>73</v>
      </c>
      <c r="C20" s="45">
        <v>200000</v>
      </c>
      <c r="D20" s="35">
        <v>213996.79</v>
      </c>
      <c r="E20" s="33" t="s">
        <v>13</v>
      </c>
      <c r="F20" s="46" t="s">
        <v>68</v>
      </c>
      <c r="G20" s="47">
        <v>211854.65</v>
      </c>
      <c r="H20" s="61" t="str">
        <f t="shared" ref="H20" si="2">F20</f>
        <v>บริษัท บุญพิศลย์การช่าง จำกัด</v>
      </c>
      <c r="I20" s="48">
        <v>211854.65</v>
      </c>
      <c r="J20" s="34" t="s">
        <v>12</v>
      </c>
      <c r="K20" s="49" t="s">
        <v>74</v>
      </c>
    </row>
    <row r="21" spans="1:11" s="3" customFormat="1" ht="84.75" customHeight="1" x14ac:dyDescent="0.2">
      <c r="A21" s="31">
        <v>13</v>
      </c>
      <c r="B21" s="44" t="s">
        <v>75</v>
      </c>
      <c r="C21" s="45">
        <v>467289.72</v>
      </c>
      <c r="D21" s="35">
        <v>361726</v>
      </c>
      <c r="E21" s="33" t="s">
        <v>13</v>
      </c>
      <c r="F21" s="46" t="s">
        <v>76</v>
      </c>
      <c r="G21" s="47">
        <v>354572</v>
      </c>
      <c r="H21" s="61" t="str">
        <f>F21</f>
        <v>ห้างหุ้นส่วนจำกัด ณัชพนคอนสตรัคชั่น</v>
      </c>
      <c r="I21" s="48">
        <f>G21</f>
        <v>354572</v>
      </c>
      <c r="J21" s="34" t="s">
        <v>12</v>
      </c>
      <c r="K21" s="49" t="s">
        <v>77</v>
      </c>
    </row>
    <row r="22" spans="1:11" s="3" customFormat="1" ht="39" x14ac:dyDescent="0.2">
      <c r="A22" s="31">
        <v>14</v>
      </c>
      <c r="B22" s="44" t="s">
        <v>78</v>
      </c>
      <c r="C22" s="45">
        <v>9900</v>
      </c>
      <c r="D22" s="35">
        <v>10593</v>
      </c>
      <c r="E22" s="33" t="s">
        <v>13</v>
      </c>
      <c r="F22" s="46" t="s">
        <v>79</v>
      </c>
      <c r="G22" s="47">
        <v>10593</v>
      </c>
      <c r="H22" s="61" t="str">
        <f t="shared" ref="H22" si="3">F22</f>
        <v>บริษัท จัมโบ้ ปริ้นท์ จำกัด</v>
      </c>
      <c r="I22" s="48">
        <f t="shared" ref="I22" si="4">G22</f>
        <v>10593</v>
      </c>
      <c r="J22" s="34" t="s">
        <v>12</v>
      </c>
      <c r="K22" s="49" t="s">
        <v>80</v>
      </c>
    </row>
    <row r="23" spans="1:11" s="3" customFormat="1" ht="84.75" customHeight="1" x14ac:dyDescent="0.2">
      <c r="A23" s="31">
        <v>15</v>
      </c>
      <c r="B23" s="44" t="s">
        <v>67</v>
      </c>
      <c r="C23" s="45">
        <v>467289.72</v>
      </c>
      <c r="D23" s="35">
        <v>414940</v>
      </c>
      <c r="E23" s="33" t="s">
        <v>13</v>
      </c>
      <c r="F23" s="46" t="s">
        <v>68</v>
      </c>
      <c r="G23" s="47">
        <v>406193</v>
      </c>
      <c r="H23" s="61" t="str">
        <f>F23</f>
        <v>บริษัท บุญพิศลย์การช่าง จำกัด</v>
      </c>
      <c r="I23" s="48">
        <f>G23</f>
        <v>406193</v>
      </c>
      <c r="J23" s="34" t="s">
        <v>12</v>
      </c>
      <c r="K23" s="49" t="s">
        <v>69</v>
      </c>
    </row>
    <row r="24" spans="1:11" s="3" customFormat="1" ht="39" x14ac:dyDescent="0.2">
      <c r="A24" s="31">
        <v>16</v>
      </c>
      <c r="B24" s="44" t="s">
        <v>81</v>
      </c>
      <c r="C24" s="45">
        <v>2590</v>
      </c>
      <c r="D24" s="35">
        <v>2771.3</v>
      </c>
      <c r="E24" s="33" t="s">
        <v>13</v>
      </c>
      <c r="F24" s="46" t="s">
        <v>35</v>
      </c>
      <c r="G24" s="47">
        <v>2771.3</v>
      </c>
      <c r="H24" s="61" t="str">
        <f t="shared" ref="H24" si="5">F24</f>
        <v>ห้างหุ้นส่วนจำกัด พัฒนากิจ
ซัพพลายส์ (2018)</v>
      </c>
      <c r="I24" s="48">
        <f t="shared" ref="I24" si="6">G24</f>
        <v>2771.3</v>
      </c>
      <c r="J24" s="34" t="s">
        <v>12</v>
      </c>
      <c r="K24" s="49" t="s">
        <v>82</v>
      </c>
    </row>
    <row r="25" spans="1:11" s="3" customFormat="1" ht="84.75" customHeight="1" x14ac:dyDescent="0.2">
      <c r="A25" s="31">
        <v>17</v>
      </c>
      <c r="B25" s="44" t="s">
        <v>71</v>
      </c>
      <c r="C25" s="45">
        <v>467289.72</v>
      </c>
      <c r="D25" s="35">
        <v>479078</v>
      </c>
      <c r="E25" s="33" t="s">
        <v>13</v>
      </c>
      <c r="F25" s="46" t="s">
        <v>68</v>
      </c>
      <c r="G25" s="47">
        <v>469940</v>
      </c>
      <c r="H25" s="61" t="str">
        <f>F25</f>
        <v>บริษัท บุญพิศลย์การช่าง จำกัด</v>
      </c>
      <c r="I25" s="48">
        <f>G25</f>
        <v>469940</v>
      </c>
      <c r="J25" s="34" t="s">
        <v>12</v>
      </c>
      <c r="K25" s="49" t="s">
        <v>72</v>
      </c>
    </row>
    <row r="26" spans="1:11" ht="20.25" thickBot="1" x14ac:dyDescent="0.35">
      <c r="A26" s="24"/>
      <c r="B26" s="24"/>
      <c r="C26" s="24"/>
      <c r="D26" s="24"/>
      <c r="E26" s="2"/>
      <c r="F26" s="25"/>
      <c r="G26" s="24"/>
      <c r="H26" s="66"/>
      <c r="I26" s="37">
        <f>SUM(I9:I25)</f>
        <v>4290512.3</v>
      </c>
      <c r="J26" s="24"/>
      <c r="K26" s="24"/>
    </row>
    <row r="27" spans="1:11" ht="19.5" customHeight="1" thickTop="1" x14ac:dyDescent="0.3"/>
    <row r="28" spans="1:11" ht="19.5" x14ac:dyDescent="0.3">
      <c r="B28" s="68" t="s">
        <v>27</v>
      </c>
      <c r="C28" s="69">
        <f>SUM(C9:C27)</f>
        <v>4926237.2499999991</v>
      </c>
      <c r="H28" s="68" t="s">
        <v>27</v>
      </c>
      <c r="I28" s="55">
        <f>I26/1.07</f>
        <v>4009824.5794392521</v>
      </c>
    </row>
    <row r="29" spans="1:11" ht="19.5" x14ac:dyDescent="0.3">
      <c r="B29" s="24"/>
      <c r="H29" s="68" t="s">
        <v>30</v>
      </c>
      <c r="I29" s="55">
        <f>I12</f>
        <v>10600</v>
      </c>
    </row>
    <row r="30" spans="1:11" ht="19.5" x14ac:dyDescent="0.3">
      <c r="B30" s="24"/>
      <c r="H30" s="1"/>
      <c r="I30" s="55">
        <f>((I26-I29)/1.07)+I29</f>
        <v>4010518.0373831773</v>
      </c>
    </row>
    <row r="31" spans="1:11" ht="19.5" x14ac:dyDescent="0.3">
      <c r="B31" s="24"/>
    </row>
    <row r="32" spans="1:11" ht="19.5" x14ac:dyDescent="0.3">
      <c r="B32" s="24"/>
    </row>
    <row r="33" spans="2:10" ht="19.5" x14ac:dyDescent="0.3">
      <c r="B33" s="24"/>
    </row>
    <row r="38" spans="2:10" x14ac:dyDescent="0.3">
      <c r="I38" s="28"/>
      <c r="J38" s="29"/>
    </row>
  </sheetData>
  <mergeCells count="13">
    <mergeCell ref="J7:J8"/>
    <mergeCell ref="K7:K8"/>
    <mergeCell ref="A5:K5"/>
    <mergeCell ref="A2:K2"/>
    <mergeCell ref="A3:K3"/>
    <mergeCell ref="A4:K4"/>
    <mergeCell ref="A7:A8"/>
    <mergeCell ref="B7:B8"/>
    <mergeCell ref="C7:C8"/>
    <mergeCell ref="D7:D8"/>
    <mergeCell ref="E7:E8"/>
    <mergeCell ref="F7:G7"/>
    <mergeCell ref="H7:I7"/>
  </mergeCells>
  <phoneticPr fontId="7" type="noConversion"/>
  <printOptions horizontalCentered="1"/>
  <pageMargins left="0.19685039370078741" right="0.15748031496062992" top="0.39370078740157483" bottom="0.47244094488188981" header="0.15748031496062992" footer="0.15748031496062992"/>
  <pageSetup paperSize="9" scale="62" fitToHeight="0" orientation="landscape" horizontalDpi="4294967293" verticalDpi="4294967293" r:id="rId1"/>
  <headerFooter>
    <oddFooter>&amp;Cงานเฉพาะเจาะจง
หน้า&amp;P/&amp;N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สขร.1 (ประกาศเชิญชวน)</vt:lpstr>
      <vt:lpstr>สขร.1 (คัดเลือก)</vt:lpstr>
      <vt:lpstr>สขร.1(เฉพาะเจาะจง)</vt:lpstr>
      <vt:lpstr>'สขร.1 (คัดเลือก)'!Print_Area</vt:lpstr>
      <vt:lpstr>'สขร.1 (ประกาศเชิญชวน)'!Print_Area</vt:lpstr>
      <vt:lpstr>'สขร.1(เฉพาะเจาะจง)'!Print_Area</vt:lpstr>
      <vt:lpstr>'สขร.1 (คัดเลือก)'!Print_Titles</vt:lpstr>
      <vt:lpstr>'สขร.1 (ประกาศเชิญชวน)'!Print_Titles</vt:lpstr>
      <vt:lpstr>'สขร.1(เฉพาะเจาะจง)'!Print_Titles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Chonticha Bualuang</cp:lastModifiedBy>
  <cp:lastPrinted>2026-02-03T07:32:08Z</cp:lastPrinted>
  <dcterms:created xsi:type="dcterms:W3CDTF">2012-03-11T08:00:11Z</dcterms:created>
  <dcterms:modified xsi:type="dcterms:W3CDTF">2026-03-04T09:30:51Z</dcterms:modified>
</cp:coreProperties>
</file>