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11 ส.ค. 69\"/>
    </mc:Choice>
  </mc:AlternateContent>
  <xr:revisionPtr revIDLastSave="0" documentId="13_ncr:1_{0E9AD7D6-F7B0-47BE-A3B8-CA0425516BE8}" xr6:coauthVersionLast="36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สขร. 1" sheetId="7" r:id="rId1"/>
  </sheets>
  <externalReferences>
    <externalReference r:id="rId2"/>
  </externalReference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15" i="7" l="1"/>
  <c r="C915" i="7"/>
  <c r="I850" i="7" l="1"/>
  <c r="I794" i="7" l="1"/>
  <c r="D793" i="7"/>
  <c r="D792" i="7"/>
  <c r="D790" i="7"/>
  <c r="D789" i="7"/>
  <c r="D788" i="7"/>
  <c r="D787" i="7"/>
  <c r="H778" i="7" l="1"/>
  <c r="G778" i="7"/>
  <c r="D778" i="7"/>
  <c r="H777" i="7"/>
  <c r="D777" i="7"/>
  <c r="G777" i="7" s="1"/>
  <c r="H776" i="7"/>
  <c r="G776" i="7"/>
  <c r="D776" i="7"/>
  <c r="H775" i="7"/>
  <c r="G775" i="7"/>
  <c r="D775" i="7"/>
  <c r="H774" i="7"/>
  <c r="G774" i="7"/>
  <c r="D774" i="7"/>
  <c r="H773" i="7"/>
  <c r="D773" i="7"/>
  <c r="G773" i="7" s="1"/>
  <c r="H772" i="7"/>
  <c r="G772" i="7"/>
  <c r="D772" i="7"/>
  <c r="H771" i="7"/>
  <c r="D771" i="7"/>
  <c r="G771" i="7" s="1"/>
  <c r="H770" i="7"/>
  <c r="G770" i="7"/>
  <c r="D770" i="7"/>
  <c r="I762" i="7" l="1"/>
  <c r="H762" i="7"/>
  <c r="I761" i="7"/>
  <c r="H761" i="7"/>
  <c r="I760" i="7"/>
  <c r="H760" i="7"/>
  <c r="I759" i="7"/>
  <c r="I764" i="7" s="1"/>
  <c r="H759" i="7"/>
  <c r="I758" i="7"/>
  <c r="H758" i="7"/>
  <c r="I745" i="7"/>
  <c r="H745" i="7"/>
  <c r="I734" i="7"/>
  <c r="H734" i="7"/>
  <c r="I733" i="7"/>
  <c r="H733" i="7"/>
  <c r="I732" i="7"/>
  <c r="H732" i="7"/>
  <c r="I731" i="7"/>
  <c r="H731" i="7"/>
  <c r="I730" i="7"/>
  <c r="H730" i="7"/>
  <c r="I729" i="7"/>
  <c r="H729" i="7"/>
  <c r="I728" i="7"/>
  <c r="H728" i="7"/>
  <c r="I727" i="7"/>
  <c r="H727" i="7"/>
  <c r="I726" i="7"/>
  <c r="H726" i="7"/>
  <c r="I725" i="7"/>
  <c r="H725" i="7"/>
  <c r="I724" i="7"/>
  <c r="H724" i="7"/>
  <c r="I723" i="7"/>
  <c r="H723" i="7"/>
  <c r="I722" i="7"/>
  <c r="H722" i="7"/>
  <c r="A717" i="7"/>
  <c r="A716" i="7"/>
  <c r="A715" i="7"/>
  <c r="I713" i="7"/>
  <c r="I735" i="7" l="1"/>
  <c r="I701" i="7"/>
  <c r="D701" i="7"/>
  <c r="C701" i="7"/>
  <c r="I655" i="7" l="1"/>
  <c r="H655" i="7"/>
  <c r="I650" i="7"/>
  <c r="H650" i="7"/>
  <c r="I646" i="7"/>
  <c r="H646" i="7"/>
  <c r="I639" i="7"/>
  <c r="H639" i="7"/>
  <c r="I636" i="7"/>
  <c r="H636" i="7"/>
  <c r="I634" i="7"/>
  <c r="H634" i="7"/>
  <c r="I632" i="7"/>
  <c r="H632" i="7"/>
  <c r="I626" i="7"/>
  <c r="H626" i="7"/>
  <c r="I624" i="7"/>
  <c r="H624" i="7"/>
  <c r="I620" i="7"/>
  <c r="I616" i="7"/>
  <c r="H616" i="7"/>
  <c r="I612" i="7"/>
  <c r="H612" i="7"/>
  <c r="I609" i="7"/>
  <c r="H609" i="7"/>
  <c r="I597" i="7"/>
  <c r="I515" i="7" l="1"/>
  <c r="I486" i="7" l="1"/>
  <c r="C335" i="7" l="1"/>
  <c r="I317" i="7"/>
  <c r="H317" i="7"/>
  <c r="I314" i="7"/>
  <c r="H314" i="7"/>
  <c r="I309" i="7"/>
  <c r="H309" i="7"/>
  <c r="I243" i="7" l="1"/>
  <c r="I224" i="7" l="1"/>
  <c r="G221" i="7"/>
  <c r="C219" i="7"/>
  <c r="I193" i="7" l="1"/>
  <c r="H191" i="7"/>
  <c r="I176" i="7"/>
  <c r="H176" i="7"/>
  <c r="I175" i="7"/>
  <c r="H175" i="7"/>
  <c r="I174" i="7"/>
  <c r="H174" i="7"/>
  <c r="I173" i="7"/>
  <c r="H173" i="7"/>
  <c r="I172" i="7"/>
  <c r="H172" i="7"/>
  <c r="I171" i="7"/>
  <c r="H171" i="7"/>
  <c r="I170" i="7"/>
  <c r="H170" i="7"/>
  <c r="I169" i="7"/>
  <c r="H169" i="7"/>
  <c r="I168" i="7"/>
  <c r="H168" i="7"/>
  <c r="D168" i="7"/>
  <c r="I167" i="7"/>
  <c r="H167" i="7"/>
  <c r="I177" i="7" l="1"/>
  <c r="I156" i="7"/>
  <c r="C156" i="7"/>
  <c r="I89" i="7" l="1"/>
  <c r="I4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217" authorId="0" shapeId="0" xr:uid="{117A43FA-E7AD-4ECB-93D0-A3C7C42DF3C8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217" authorId="0" shapeId="0" xr:uid="{3C56C1CB-5EAD-4638-809A-F8212C34ABFD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218" authorId="0" shapeId="0" xr:uid="{A794727B-E2D0-4E7E-99D6-5939D6D35D2C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218" authorId="0" shapeId="0" xr:uid="{EDE558FF-A60A-414B-9D7B-9FCD18264FC3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<sst xmlns="http://schemas.openxmlformats.org/spreadsheetml/2006/main" count="3105" uniqueCount="1291">
  <si>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</si>
  <si>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</si>
  <si>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</si>
  <si>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</si>
  <si>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</si>
  <si>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</si>
  <si>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</si>
  <si>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</si>
  <si>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</si>
  <si>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</si>
  <si>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</si>
  <si>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</si>
  <si>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</si>
  <si>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</si>
  <si>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สรุปผลการดำเนินการจัดซื้อจัดจ้างในรอบเดือน กรกฎาคม 2569</t>
  </si>
  <si>
    <t>ส่วนกลาง ฝ่ายจัดหาและพัสดุ การประปานครหลวง</t>
  </si>
  <si>
    <t>ผู้ช่วยผู้ว่าการ (ระบบส่งและจ่ายน้ำ) การประปานครหลวง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</si>
  <si>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</si>
  <si>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</si>
  <si>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</si>
  <si>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ธาราเอ็นจิเนียริ่ง</t>
  </si>
  <si>
    <t>ราคาต่ำสุด</t>
  </si>
  <si>
    <t>เฉพาะเจาะจง</t>
  </si>
  <si>
    <t>ราคาเหมาะสม</t>
  </si>
  <si>
    <t>แบบ สขร.1</t>
  </si>
  <si>
    <t>สำนักงานประปาสาขาสุขุมวิท</t>
  </si>
  <si>
    <t>งานจัดซื้อจัดจ้าง</t>
  </si>
  <si>
    <t>วงเงินงบประมาณที่จะซื้อ/จ้าง
(รวมภาษีมูลค่าเพิ่ม)
(บาท)</t>
  </si>
  <si>
    <t>ราคากลาง
(รวมภาษีมูลค่าเพิ่ม)
(บาท)</t>
  </si>
  <si>
    <t>วิธีซื้อ/จ้าง</t>
  </si>
  <si>
    <t>ราคาที่เสนอ
(รวมภาษีมูลค่าเพิ่ม)
(บาท)</t>
  </si>
  <si>
    <t>ราคาที่ตกลงซื้อ/จ้าง
(รวมภาษีมูลค่าเพิ่ม)
(บาท)</t>
  </si>
  <si>
    <t xml:space="preserve">ห้างหุ้นส่วนจำกัด ยูเนี่ยน ปริ้นท์ </t>
  </si>
  <si>
    <t>งานก่อสร้างวางท่อประปาและงานที่เกี่ยวข้อง</t>
  </si>
  <si>
    <t>บริษัท บุญพิศลย์การช่าง จำกัด</t>
  </si>
  <si>
    <t>รวมทั้งสิ้น</t>
  </si>
  <si>
    <t>บาท</t>
  </si>
  <si>
    <t>ห้างหุ้นส่วนจำกัด สวนสนการช่าง</t>
  </si>
  <si>
    <t>หน่วยงาน สำนักผู้ว่าการ</t>
  </si>
  <si>
    <t>-</t>
  </si>
  <si>
    <t>ฝ่ายตรวจจ่าย การประปานครหลวง</t>
  </si>
  <si>
    <t>1</t>
  </si>
  <si>
    <t>ห้างหุ้นส่วนจำกัด พัฒนากิจ ซัพพลายส์ (2018)</t>
  </si>
  <si>
    <t>ชัยกิจเทรดดิ้ง</t>
  </si>
  <si>
    <t>ห้างหุ้นส่วนจำกัด เบญจวรรณพาณิชย์</t>
  </si>
  <si>
    <t>รองผู้ว่าการ (แผนและพัฒนา) การประปานครหลวง</t>
  </si>
  <si>
    <t>จัดจ้างทำตรายาง</t>
  </si>
  <si>
    <t>ฝ่ายระบบส่งน้ำดิบ การประปานครหลวง</t>
  </si>
  <si>
    <t>ห้างหุ้นส่วนจำกัด ตรีอุดม</t>
  </si>
  <si>
    <t>ฝ่ายธรรมาภิบาล การประปานครหลวง</t>
  </si>
  <si>
    <t>วิธีเฉพาะ   เจาะจง</t>
  </si>
  <si>
    <t>หน่วยงาน กองความปลอดภัย สวัสดิภาพและอาชีวอนามัย (กปช.รวก.(บ))</t>
  </si>
  <si>
    <t>ไม่มีการจัดซื้อจัดจ้าง</t>
  </si>
  <si>
    <t>ฝ่ายโรงงานผลิตน้ำสามเสนและธนบุรี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</si>
  <si>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</si>
  <si>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</si>
  <si>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</si>
  <si>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เลขที่และวันที่ของสัญญาหรือข้อตกลงในการซื้อหรือจ้าง</t>
  </si>
  <si>
    <t>'ใช้วิธีเฉพาะเจาะจง</t>
  </si>
  <si>
    <t>หจก. ธาราเอ็นจิเนียริ่ง</t>
  </si>
  <si>
    <t>e-bidding</t>
  </si>
  <si>
    <t xml:space="preserve"> ฝ่ายสนับสนุนงานบริการ</t>
  </si>
  <si>
    <t>วันที่ 31 เดือน สิงหาคม พ.ศ. 2569</t>
  </si>
  <si>
    <t>สรุปผลการดำเนินการจัดซื้อจัดจ้างในรอบเดือน</t>
  </si>
  <si>
    <t xml:space="preserve"> ผู้ช่วยผู้ว่าการ (บริหาร)</t>
  </si>
  <si>
    <t>เดือน สิงหาคม พ.ศ.2569</t>
  </si>
  <si>
    <t>สรุปผลการดำเนินการจัดซื้อจัดจ้างในรอบเดือน สิงหาคม 2569</t>
  </si>
  <si>
    <t>วันที่ 28 เดือน สิงหาคม พ.ศ. 2569</t>
  </si>
  <si>
    <t xml:space="preserve"> </t>
  </si>
  <si>
    <t xml:space="preserve"> PO : 3300075914 / 24 กรกฎาคม 2569</t>
  </si>
  <si>
    <t>วัสดุสำนักงาน งานบ้าน งานครัว จำนวน 29 รายการ</t>
  </si>
  <si>
    <t>วันที่  31  เดือน สิงหาคม พ.ศ 2569</t>
  </si>
  <si>
    <t xml:space="preserve">งานจ้างเหมาจัดงานวันความปลอดภัยของการประปานครหลวง (Safety Day) ประจำปี 2569 
 </t>
  </si>
  <si>
    <t>โดยวิธีเฉพาะเจาะจง</t>
  </si>
  <si>
    <t>บริษัท เซฟตี้อินไทย จำกัด</t>
  </si>
  <si>
    <t>วันที่ 31 เดือน สิงหาาคม พ.ศ. 2569</t>
  </si>
  <si>
    <t>บริษัท วี เอ็น.สเปเชียลไลซ์โปรดักส์</t>
  </si>
  <si>
    <t>เลขที่ 3300076021</t>
  </si>
  <si>
    <t>จำกัด</t>
  </si>
  <si>
    <t>ลงวันที่ 7 ส.ค. 2569</t>
  </si>
  <si>
    <t>จ้างบริการล้างเครื่องปรับอากาศของสำนักงานประปาสาขาสุขุมวิท</t>
  </si>
  <si>
    <t>บริษัท ชัยทวีคูณ จำกัด</t>
  </si>
  <si>
    <t>เลขที่ 3300076057</t>
  </si>
  <si>
    <t>ลงวันที่ 10 ส.ค. 2569</t>
  </si>
  <si>
    <t>ซื้อวัสดุไฟฟ้า และวัสดุสำหรับซ่อมแซมสุขภัณฑ์ห้องน้ำ จำนวน 4 รายการ</t>
  </si>
  <si>
    <t>บริษัท ลอฟท์ เอเชีย จำกัด</t>
  </si>
  <si>
    <t>เลขที่ 3300076112</t>
  </si>
  <si>
    <t>ลงวันที่ 14 ส.ค. 2569</t>
  </si>
  <si>
    <t>บริษัท วงศ์เพชร ก่อสร้าง จำกัด</t>
  </si>
  <si>
    <t>เลขที่ 3300076148</t>
  </si>
  <si>
    <t>ด้านขยายเขตจำหน่ายน้ำ (รับจ้างงาน) โครงการ GRANDE PLENO</t>
  </si>
  <si>
    <t>ลงวันที่ 18 ส.ค. 2569</t>
  </si>
  <si>
    <t>กาญจนาภิเษก 25 (เฟส 1) เขตสะพานสูง และซอยริมคลอง</t>
  </si>
  <si>
    <t>ทับช้างล่างช่วงทบ.70/2 ถึง 152/1 เขตสะพานสูง กรุงเทพมหานคร</t>
  </si>
  <si>
    <t>แบบเลขที่ 07-06-028-69 และ 07-06-033-69</t>
  </si>
  <si>
    <t>เลขที่ วธ07-17-69</t>
  </si>
  <si>
    <t>ซื้ออุปกรณ์สำหรับใช้งานภาคสนาม จำนวน 4 รายการ</t>
  </si>
  <si>
    <t>ลงวันที่ 19 ส.ค. 2569</t>
  </si>
  <si>
    <t>บริษัท กัญญาวัฒน์2020 จำกัด</t>
  </si>
  <si>
    <t>เลขที่ 3300076162</t>
  </si>
  <si>
    <t>ด้านขยายเขตจำหน่ายน้ำ (รับจ้างงาน) โครงการ Grande Pleno</t>
  </si>
  <si>
    <t>กรุงเทพกรีฑา (เฟส 5) ซอยราษฎร์พัฒนา 15 แยก 5 และโครงการ</t>
  </si>
  <si>
    <t>โกลเด้นทาวน์ พระราม9-กรุงเทพกรีฑา (เฟส 7) ถนนกาญจนาภิเษก</t>
  </si>
  <si>
    <t>เขตสะพานสูง แบบเลขที่ 07-06-031-69 และ 07-06-032-69</t>
  </si>
  <si>
    <t>เลขที่ วธ07-18-69</t>
  </si>
  <si>
    <t>ซื้อวัสดุคอมพิวเตอร์ จำนวน 5 รายการ</t>
  </si>
  <si>
    <t>เลขที่ 3300076177</t>
  </si>
  <si>
    <t>ลงวันที่ 20 ส.ค. 2569</t>
  </si>
  <si>
    <t>งานติดตั้งหัวดับเพลิง และงานที่เกี่ยวข้อง</t>
  </si>
  <si>
    <t>เลขที่ 3300076262</t>
  </si>
  <si>
    <t>ลงวันที่ 26 ส.ค. 2569</t>
  </si>
  <si>
    <t>เลขที่ 3300076280</t>
  </si>
  <si>
    <t>ด้านขยายเขตจำหน่ายน้ำ (รับจ้างงาน) โครงการบุราสิริ</t>
  </si>
  <si>
    <t>ลงวันที่ 27 ส.ค. 2569</t>
  </si>
  <si>
    <t>แบบเลขที่ 07-06-030-69</t>
  </si>
  <si>
    <t>เลขที่ วธ07-19-69</t>
  </si>
  <si>
    <t>เลขที่ 3300076160
ลงวันที่ 19 ส.ค. 2569</t>
  </si>
  <si>
    <t>วันที่  1 เดือน กันยายน พ.ศ 2569</t>
  </si>
  <si>
    <t>สรุปผลการดำเนินการจัดซื้อจัดจ้างในรอบเดือนสิงหาคม 2569</t>
  </si>
  <si>
    <t>หน่วยงาน ส่วนเลขานุการ รองผู้ว่าการ (วิศวกรรม)</t>
  </si>
  <si>
    <t>วันที่ 31 เดือนสิงหาคม พ.ศ.2569</t>
  </si>
  <si>
    <t>ไม่มีการจัดซื้อจัดจ้างในรอบเดือนนี้</t>
  </si>
  <si>
    <t>งานจ้างทำของที่ระลึกโครงการสภาธรรมาภิบาล กปน. พบประชาชน    (กระเป๋าผ้า พร้อมสกรีนตราสัญลักษณ์)</t>
  </si>
  <si>
    <t>บริษัท โรม่าอุตสาหกรรม จำกัด</t>
  </si>
  <si>
    <t>ราคาต่ำที่สุด</t>
  </si>
  <si>
    <t>เลขที่ PO 3300075791 ลว. 16 ก.ค. 2569 GR วันที่ 3 ส.ค. 2569</t>
  </si>
  <si>
    <t>บริษัท ยูไนเต็ด ที.พี.อาร์. จำกัด</t>
  </si>
  <si>
    <t xml:space="preserve">บริษัท ชรินทร์ ริช จำกัด </t>
  </si>
  <si>
    <t>ป้าย Mock Up กิจกรรมสภาธรรมาภิบาล กปน. พบประชาชน</t>
  </si>
  <si>
    <t>ห้างหุ้นส่วนจำกัด ระวิไซน์</t>
  </si>
  <si>
    <t>ฝธภ 355/2569 ลว. 4 ส.ค. 2569</t>
  </si>
  <si>
    <t>งานจ้างทำของที่ระลึกโครงการทบทวนคู่มือ    การกำกับดูแลกิจการที่ดีของ กปน. (ร่มพับ 3 ตอน พร้อมสกรีนตราสัญลักษณ์)</t>
  </si>
  <si>
    <t xml:space="preserve">บริษัท คิงออฟแอดเวอร์ไทซิ่งแอนด์กราฟฟิค จำกัด </t>
  </si>
  <si>
    <t>เลขที่ PO 3300076038 ลว. 10 ส.ค. 2569 GR วันที่ 21 ส.ค. 2569</t>
  </si>
  <si>
    <t xml:space="preserve">ห้างหุ้นส่วนจำกัด B.N.C. Enterprise </t>
  </si>
  <si>
    <t xml:space="preserve">บริษัท เอส บี พี พริ้นติ้ง (2002) จำกัด </t>
  </si>
  <si>
    <t xml:space="preserve">สรุปผลการดำเนินการจัดซื้อจัดจ้างในรอบเดือน  กรกฎาคม 2569  </t>
  </si>
  <si>
    <t>หน่วยงาน    ฝ่ายบำรุงรักษาระบบอัตโนมัติและเครื่องวัด    การประปานครหลวง</t>
  </si>
  <si>
    <t xml:space="preserve">วันที่   28   เดือน   สิงหาคม  พ.ศ.   2569 </t>
  </si>
  <si>
    <t>ราคาที่ตกลงซื้อ/จ้าง(บาท)</t>
  </si>
  <si>
    <t>ซื้อวัสดุและอุปกรณ์ไฟฟ้า จำนวน 6 รายการ</t>
  </si>
  <si>
    <t>3300075913</t>
  </si>
  <si>
    <t>6/8/69</t>
  </si>
  <si>
    <t>บ. สินไพบูลย์และบุตร จำกัด</t>
  </si>
  <si>
    <t>หจก. เอสทีพีพี เอ็นจิเนียริ่ง</t>
  </si>
  <si>
    <t>จ้างซ่อมเครื่องบันทึกข้อมูลแบบไม่ใช้กระดาษ</t>
  </si>
  <si>
    <t xml:space="preserve">บ. โยโกกาวา (ประเทศไทย) </t>
  </si>
  <si>
    <t>3300075944</t>
  </si>
  <si>
    <t>11/8/69</t>
  </si>
  <si>
    <t>(Paperless Recorder) สถานีควบคุมการจ่าย</t>
  </si>
  <si>
    <t>สารเคมี โรงงานผลิตน้ำบางเขน</t>
  </si>
  <si>
    <t>บ. โรเยล เวิร์ค เทคโนโลยี จำกัด</t>
  </si>
  <si>
    <t>บ. ไทยร่วมมิตรวิศวกรรม จำกัด</t>
  </si>
  <si>
    <t>(สำนักงานใหญ่)</t>
  </si>
  <si>
    <t>ซื้อ BATTERY BACKUP FOR GMS PLUS</t>
  </si>
  <si>
    <t>บ. โอคามูระ อินดัสตรี้ (ไทยแลนด์)</t>
  </si>
  <si>
    <t>3300076061</t>
  </si>
  <si>
    <t>14/8/69</t>
  </si>
  <si>
    <t>ซื้ออะไหล่มอเตอร์ประตู D20</t>
  </si>
  <si>
    <t>หจก. ตรีอุดม</t>
  </si>
  <si>
    <t>3300076054</t>
  </si>
  <si>
    <t>19/8/69</t>
  </si>
  <si>
    <t>ซื้อ ControlLogix AC Power Supply</t>
  </si>
  <si>
    <t>บ. โซนิค ออโตเมชั่น จำกัด</t>
  </si>
  <si>
    <t>3300076064</t>
  </si>
  <si>
    <t>20/8/69</t>
  </si>
  <si>
    <t>ซื้อวัสดุอุปกรณ์ในการบำรุงรักษา</t>
  </si>
  <si>
    <t>3300076070</t>
  </si>
  <si>
    <t>27/8/69</t>
  </si>
  <si>
    <t>รวมเป็นเงินทั้งหมด</t>
  </si>
  <si>
    <t>* เป็นราคารวมภาษีมูลค่าเพิ่ม</t>
  </si>
  <si>
    <t xml:space="preserve">แบบ สขร.1 </t>
  </si>
  <si>
    <t>สำนักงานประปาสาขาสมุทรปราการ การประปานครหลวง</t>
  </si>
  <si>
    <t>วันที่  1 กันยายน  2569</t>
  </si>
  <si>
    <t>วงเงินงบประมาณที่จะซื้อหรือจ้าง (บาท) *</t>
  </si>
  <si>
    <t xml:space="preserve">  วิธีซื้อ /จ้าง</t>
  </si>
  <si>
    <t>ผู้ได้รับการคัดเลือก และราคาที่ตกลงซื้อ/จ้าง</t>
  </si>
  <si>
    <t>เลขที่และวันที่ของสัญญาในการซื้อหรือจ้าง</t>
  </si>
  <si>
    <t>จ้างซ่อมแซมประตู และงานติดตั้งระบบสายดิน เลขที่ จท17-14-69  โดยวิธีเฉพาะเจาะจง</t>
  </si>
  <si>
    <t>เจาะจง</t>
  </si>
  <si>
    <t>บริษัท พี.เอส.เอส คอมมูนิเคชั่นแอนด์ ซัพพลาย จำกัด</t>
  </si>
  <si>
    <t>เลขที่ 3300075955
วันที่ 3 สิงหาคม 2569
จท17-14-69</t>
  </si>
  <si>
    <t>จ้างปรับปรุงภูมิทัศน์สำหรับให้บริการลูกค้าสำนักงานประปาสาขาสมุทรปราการ เลขที่ จท17-12-69  โดยวิธีเฉพาะเจาะจง</t>
  </si>
  <si>
    <t>บริษัท เอ็น แอล พีวอเตอร์เวิร์คส์ จำกัด</t>
  </si>
  <si>
    <t>เลขที่ 3300075961
วันที่ 3 สิงหาคม 2569
จท17-12-69</t>
  </si>
  <si>
    <t>งานวางท่อประปาขยายเขตการจำหน่ายน้ำและงานที่เกี่ยวข้อง โครงการ ซอยสุเหร่าคลองใหม่ หมู่ 11 ถนนสุขุมวิท ตำบลคลองด่าน เลขที่ วข17-04-69 โดยวิธีเฉพาะเจาะจง</t>
  </si>
  <si>
    <t>บริษัท เบฟเวอร์ จำกัด</t>
  </si>
  <si>
    <t>เลขที่ 3300075972
วันที่ 4 สิงหาคม 2569
วข17-04-69</t>
  </si>
  <si>
    <t>งานก่อสร้างวางท่อประปาและงานที่เกี่ยวข้อง โครงการ แสงตะวัน 
เฟส 2.0 ตำบลบางเพรียง เลขที่ วธ17-44-69 โดยวิธีเฉพาะเจาะจง</t>
  </si>
  <si>
    <t>เลขที่ 3300076018
วันที่ 7 สิงหาคม 2569
วธ17-44-69</t>
  </si>
  <si>
    <t>จ้างจัดทำสติกเกอร์และป้ายประชาสัมพันธ์ สำนักงานประปาสาขาสมุทรปราการ เลขที่ จท17-09-69 โดยวิธีเฉพาะเจาะจง</t>
  </si>
  <si>
    <t>บริษัท วิชั่นพริ้นติ้ง แอนด์แอดเวอร์ไทซิ่ง จำกัด</t>
  </si>
  <si>
    <t>เลขที่ 3300076048
วันที่ 10 สิงหาคม 2569
จท17-09-69</t>
  </si>
  <si>
    <t>ซื้อDRUM สำหรับเครื่องพิมพ์ เลขที่ ซท17-12-69 
โดยวิธีเฉพาะเจาะจง</t>
  </si>
  <si>
    <t>บริษัท เอสเคเอส แอดวานซ์ จำกัด</t>
  </si>
  <si>
    <t>เลขที่ 3300076063
วันที่ 11 สิงหาคม 2569
ซท17-12-69</t>
  </si>
  <si>
    <t>ซื้อแก้วน้ำสแตนเลสเก็บอุณหภูมิ ความจุ 500 มล.,แก้วน้ำสแตนเลสเก็บอุณหภูมิ ความจุ 40 oz. เลขที่ ซท17-11-69 โดยวิธีเฉพาะเจาะจง</t>
  </si>
  <si>
    <t>บริษัท แก๊ดซิลล่า จำกัด</t>
  </si>
  <si>
    <t>เลขที่ 3300076184
วันที่ 21 สิงหาคม 2569
ซท17-11-69</t>
  </si>
  <si>
    <t>งานก่อสร้างวางท่อประปาขยายเขตการจำหน่ายน้ำให้เต็มพื้นที่
ทั่วชุมชนเมือง บริเวณ โครงการ ซอยเทศบาลบางปู 105 (ซอยเกาะเหล็ก) ตำบลบางปูใหม่ เลขที่ MOU17-10-69 โดยวิธีเฉพาะเจาะจง</t>
  </si>
  <si>
    <t>บริษัท บีเอ็นเอ็น การช่าง จำกัด</t>
  </si>
  <si>
    <t xml:space="preserve">เลขที่ 3300076288
วันที่ 28 สิงหาคม 2569
MOU17-10-69
</t>
  </si>
  <si>
    <t>งานก่อสร้างวางท่อประปาขยายเขตการจำหน่ายน้ำให้เต็มพื้นที่
ทั่วชุมชนเมือง บริเวณ โครงการ ซอยเทศบาลบางปู 113 ทางเดินเท้า ค.ส.ล. บริเวณเลียบคลองบางปลา (บ้านลุงรัด) ตำบลบางปู 
เลขที่ MOU17-13-69 โดยวิธีเฉพาะเจาะจง</t>
  </si>
  <si>
    <t>บริษัท พีเอ็น คอร์ปอเรชั่น จำกัด</t>
  </si>
  <si>
    <t xml:space="preserve">เลขที่ 3300076289
วันที่ 28 สิงหาคม 2569
MOU17-13-69
</t>
  </si>
  <si>
    <t>งานก่อสร้างวางท่อประปาขยายเขตการจำหน่ายน้ำให้เต็มพื้นที่
ทั่วชุมชนเมือง โครงการ ซอยเทศบาลบางปู 118 (หมู่บ้านคลองเสาธง) ถนนสุขุมวิท ตำบลบางปูใหม่ เลขที่ MOU17-11-69 โดยวิธีเฉพาะเจาะจง</t>
  </si>
  <si>
    <t xml:space="preserve">เลขที่ 3300076292
วันที่ 28 สิงหาคม 2569
MOU17-11-69
</t>
  </si>
  <si>
    <t>วันที่ 1 กันยายน 2569</t>
  </si>
  <si>
    <t>วิธี e-bidding</t>
  </si>
  <si>
    <t>เลขที่และวันที่ของสัญญาหรือ
ข้อตกลงในการซื้อหรือจ้าง</t>
  </si>
  <si>
    <t>จ้างก่อสร้างงานจ้างก่อสร้างวางท่อประปาและงานที่เกี่ยวข้อง 
ด้านลดน้ำสูญเสีย ชุดที่ 7/2569 พื้นที่สำนักงานประปาสาขาสมุทรปราการ เลขที่ ป17-07-69 ด้วยวิธีประกวดราคาอิเล็กทรอนิกส์ (e-bidding)</t>
  </si>
  <si>
    <t>ห้างหุ้นส่วนจำกัด ชัยอนันต์การช่าง</t>
  </si>
  <si>
    <t>หจก.ชัยอนันต์การช่าง</t>
  </si>
  <si>
    <t>เลขที่ 3300075957
วันที่ 3 สิงหาคม 2569
ป17-07-69</t>
  </si>
  <si>
    <t>บริษัท ปุณยนุช อินเท็นซ จำกัด</t>
  </si>
  <si>
    <t>บริษัท โชควิไลทรัพย์ จำกัด </t>
  </si>
  <si>
    <t>บริษัท เจริญพาณิชย์การช่าง จำกัด</t>
  </si>
  <si>
    <t>จ้างก่อสร้างงานวางท่อประปาและงานที่เกี่ยวข้อง ด้านลดน้ำสูญเสีย ชุดที่ 8/2569 พื้นที่สำนักงานประปาสาขาสมุทรปราการ 
เลขที่ ป17-08-69 ด้วยวิธีประกวดราคาอิเล็กทรอนิกส์ (e-bidding)</t>
  </si>
  <si>
    <t>ห้างหุ้นส่วนจำกัด ชัยอนันต์การช่าง </t>
  </si>
  <si>
    <t>เลขที่ 3300076223
วันที่ 24 สิงหาคม 2569
ป17-08-69</t>
  </si>
  <si>
    <t>วันที่  1 กันยายน 2569</t>
  </si>
  <si>
    <t>ไม่มี</t>
  </si>
  <si>
    <t xml:space="preserve">                            สรุปผลการดำเนินการจัดซื้อจัดจ้างในรอบเดือนสิงหาคม 2569</t>
  </si>
  <si>
    <t>ฝ่ายมาตรวัดน้ำ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</si>
  <si>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</si>
  <si>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</si>
  <si>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</si>
  <si>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</si>
  <si>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</si>
  <si>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</si>
  <si>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</si>
  <si>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จ้างซ่อมบำรุงรักษาแท่นทดสอบมาตรวัดน้ำ และอุปกรณ์ประกอบ</t>
  </si>
  <si>
    <t>บริษัท ออโรร่า ออสเดรลิส จำกัด</t>
  </si>
  <si>
    <t>เสนอราคาต่ำสุดและเหมาะสมที่สุด</t>
  </si>
  <si>
    <t>PO 3300075975</t>
  </si>
  <si>
    <t>ลว. 4 สิงหาคม 2569</t>
  </si>
  <si>
    <t>วัสดุสำนักงาน จำนวน 8 รายการ</t>
  </si>
  <si>
    <t>PO 3300076030</t>
  </si>
  <si>
    <t>ลว. 10 สิงหาคม 2569</t>
  </si>
  <si>
    <t>จ้างติดตั้งบันไดหนีไฟของอาคารสำนักงานฝ่ายมาตรวัดน้ำ</t>
  </si>
  <si>
    <t>ร้าน สากล เอ็นจิเนียริ่ง</t>
  </si>
  <si>
    <t>PO 3300076103</t>
  </si>
  <si>
    <t>ลว. 14 สิงหาคม 2569</t>
  </si>
  <si>
    <t xml:space="preserve"> สำนักงานประปาสาขาพญาไท การประปานครหลวง</t>
  </si>
  <si>
    <t>วันที่ 1 เดือน กันยายน พ.ศ. 2569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</si>
  <si>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</si>
  <si>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</si>
  <si>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</si>
  <si>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</si>
  <si>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งานซื้อกระเป๋าผ้าตาข่ายมุ้ง มีกระเป๋าเล็กด้านใน พร้อมโลโก้ จำนวน 50 ใบ และพาวเวอร์แบงค์ขนาด 5000 mAh พร้อมโลโก้ จำนวน 25 ชิ้น ของ สบก.กรก.สสญ.</t>
  </si>
  <si>
    <t>ห้างหุ้นส่วนจำกัด พีเอ็น คอมเมิร์ซ 2017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</si>
  <si>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/ขอบเขตของงาน/แบบรูปรายการงานก่อสร้าง และราคาเหมาะสม</t>
  </si>
  <si>
    <t>ข้อตกลงซื้อ
3300075987
5 ส.ค. 69</t>
  </si>
  <si>
    <t>งานซื้อกรรไกรตัดท่อ PVC และประแจจับแป๊ปขาคู่ จำนวน 3 รายการ ของ สซท.กรร.สสญ.</t>
  </si>
  <si>
    <t>ข้อตกลงซื้อ
3300076031
10 ส.ค. 69</t>
  </si>
  <si>
    <t>งานซื้ออุปกรณ์สำนักงานและอุปกรณ์ที่ใช้ในการดำเนินงาน ของ สำนักงานประปาสาขาพญาไท จำนวน 37 รายการ</t>
  </si>
  <si>
    <t>ข้อตกลงซื้อ
3300076233
25 ส.ค. 69</t>
  </si>
  <si>
    <t>4*</t>
  </si>
  <si>
    <t>งานจ้างทำตรายาง ของสำนักงานประปาสาขาพญาไท จำนวน 7 อัน</t>
  </si>
  <si>
    <t>ร้านหลวิชัยตรายาง โดย นาย หลวิชัย ฉั่วปฐมวงศ์</t>
  </si>
  <si>
    <t>ข้อตกลงจ้าง
3300076250
25 ส.ค. 69</t>
  </si>
  <si>
    <t>งานซื้อหมึกพิมพ์ ประจำปีงบประมาณ 2569 ของ สสญ. จำนวน 55 ตลับ</t>
  </si>
  <si>
    <t xml:space="preserve">	ห้างหุ้นส่วนจำกัด ยูเนี่ยน ปริ้นท์</t>
  </si>
  <si>
    <t>สัญญาเลขที่
ซท03-01-69
27 ส.ค. 69</t>
  </si>
  <si>
    <t>* ลำดับที่ 4 มูลค่าสัญญาไม่มีภาษีมูลค่าเพิ่ม</t>
  </si>
  <si>
    <r>
      <t xml:space="preserve">สรุปผลการดำเนินการจัดซื้อจัดจ้างในรอบเดือน </t>
    </r>
    <r>
      <rPr>
        <b/>
        <sz val="16"/>
        <color rgb="FFFF0000"/>
        <rFont val="TH SarabunPSK"/>
        <family val="2"/>
      </rPr>
      <t xml:space="preserve">สิงหาคม </t>
    </r>
    <r>
      <rPr>
        <b/>
        <sz val="16"/>
        <rFont val="TH SarabunPSK"/>
        <family val="2"/>
      </rPr>
      <t>2569</t>
    </r>
  </si>
  <si>
    <r>
      <t xml:space="preserve">วันที่ </t>
    </r>
    <r>
      <rPr>
        <b/>
        <sz val="16"/>
        <color rgb="FFFF0000"/>
        <rFont val="TH SarabunPSK"/>
        <family val="2"/>
      </rPr>
      <t>1 กันยายน</t>
    </r>
    <r>
      <rPr>
        <b/>
        <sz val="16"/>
        <rFont val="TH SarabunPSK"/>
        <family val="2"/>
      </rPr>
      <t xml:space="preserve"> 2569</t>
    </r>
  </si>
  <si>
    <t xml:space="preserve">ซื้อตรายาง จำนวน 13 อัน และแท่นประทับตราสีน้ำเงิน 10 อัน  </t>
  </si>
  <si>
    <t>เลขที่ 3300075883 ลงวันที่ 3 สิงหาคม 2569</t>
  </si>
  <si>
    <t>ซื้อเครื่องมืออุปกรณ์ในการปฏิบัติงานภาคสนาม จำนวน 55 รายการ</t>
  </si>
  <si>
    <t>เลขที่ 3300075981 ลงวันที่ 10 สิงหาคม 2569</t>
  </si>
  <si>
    <t xml:space="preserve">ซื้อวัสดุก่อสร้าง จำนวน 23 รายการ  </t>
  </si>
  <si>
    <t>เลขที่ 3300075980 ลงวันที่ 10 สิงหาคม 2569</t>
  </si>
  <si>
    <t xml:space="preserve">ซื้อวัสดุก่อสร้าง จำนวน 9 รายการ  </t>
  </si>
  <si>
    <t>เลขที่ 3300075982 ลงวันที่ 10 สิงหาคม 2569</t>
  </si>
  <si>
    <t xml:space="preserve">จ้างซ่อมรถบรรทุก ISUZU หมายเลขทะเบียน 50-7819 จำนวน 1 งาน </t>
  </si>
  <si>
    <t>บริษัท ไทคูนวณิชย์ จำกัด</t>
  </si>
  <si>
    <t>เลขที่ 3300076074 ลงวันที่ 17 สิงหาคม 2569</t>
  </si>
  <si>
    <t xml:space="preserve">จ้างซ่อมรถบรรทุก ISUZU หมายเลขทะเบียน 52-0922 กทม. จำนวน 1 งาน </t>
  </si>
  <si>
    <t>เลขที่ 3300076073 ลงวันที่ 17 สิงหาคม 2569</t>
  </si>
  <si>
    <t>ซื้อวัสดุสำนักงาน งานบ้าน งานครัว (เศษผ้า 100 กิโลกรัม) จำนวน 1 รายการ</t>
  </si>
  <si>
    <t>เลขที่ 3300076154 ลงวันที่ 19 สิงหาคม 2569</t>
  </si>
  <si>
    <t>ซื้ออะไหล่เพื่อซ่อมรถยนต์บรรทุก ทะเบียน ฒย-8681 จำนวน 5 รายการ</t>
  </si>
  <si>
    <t>เลขที่ 3300076121 ลงวันที่ 25 สิงหาคม 2569</t>
  </si>
  <si>
    <t>งานจ้างรื้อถอนเหล็กไอบีมและตะแกรงชั่วคราว และสนับสนุนงานติดตั้งทุ่นดักขยะชั่วคราวหน้าสถานีสูบน้ำดิบสำแล จำนวน 1 งาน</t>
  </si>
  <si>
    <t>เลขที่ 3300076182 ลงวันที่ 25 สิงหาคม 2569</t>
  </si>
  <si>
    <t>จ้างรถแบคโฮติดตั้งหัวเจาะสว่านพร้อมคนขับ จำนวน 1 งาน</t>
  </si>
  <si>
    <t>เลขที่ 3300076287 ลงวันที่ 31 สิงหาคม 2569</t>
  </si>
  <si>
    <t>วันที่ 1 เดือน กันยายน พ.ศ.2569</t>
  </si>
  <si>
    <t>จ้างดำเนินการสอบเทียบเครื่องมือในห้องปฏิบัติการ จำนวน 10 เครื่อง</t>
  </si>
  <si>
    <t>บจก. มัลติเทค</t>
  </si>
  <si>
    <t>จ้างซ่อมรอกรอกยกตะแกรงดักขยะ สคน.2 โรงงานผลิตน้ำสามเสน</t>
  </si>
  <si>
    <t>บจก. เจแพท เอนจิเนียริ่ง แอนด์ เซอรืวิส</t>
  </si>
  <si>
    <t>ซื้อวัสดุคอมพิวเตอร์</t>
  </si>
  <si>
    <t>ซื้อวัสดุไฟฟ้า จำนวน 4 รายการ</t>
  </si>
  <si>
    <t>ซื้อวัสดุวิทยาศาสตร์ จำนวน 2 รายการ</t>
  </si>
  <si>
    <t>'บจก. มัลติเทค</t>
  </si>
  <si>
    <t>แบบ  สขร.1</t>
  </si>
  <si>
    <t>ผู้ช่วยผู้ว่าการ (แผนและพัฒนา) การประปานครหลวง</t>
  </si>
  <si>
    <t xml:space="preserve"> งานที่จัดซื้อหรือจัดจ้าง</t>
  </si>
  <si>
    <t>วงเงินงบประมาณที่จะซื้อหรือจ้าง
(ไม่รวมภาษีมูลค่าเพิ่ม)</t>
  </si>
  <si>
    <t>ราคากลาง
(่รวมภาษีมูลค่าเพิ่ม)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</si>
  <si>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</si>
  <si>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</si>
  <si>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</si>
  <si>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ราคาที่เสนอ
(่รวมภาษีมูลค่าเพิ่ม)</t>
  </si>
  <si>
    <t>ราคาที่ตกลงซื้อหรือจ้าง
(่รวมภาษีมูลค่าเพิ่ม)</t>
  </si>
  <si>
    <t>-- ไม่มีการจัดซื้อจัดจ้าง --</t>
  </si>
  <si>
    <t>รองผู้ว่าการ (บริการด้านตะวันออก) การประปานครหลวง</t>
  </si>
  <si>
    <t>สำนักงานประปาสาขาสุขสวัสดิ์</t>
  </si>
  <si>
    <t>วันที่  1  เดือน กันยายน พ.ศ. 2569</t>
  </si>
  <si>
    <t>วงเงินงบประมาณที่
จะซื้อหรือจ้าง
(ไม่รวมภาษี)</t>
  </si>
  <si>
    <t>ไม่มีข้อร้องเรียน งานจัดซื้อจัดจ้าง</t>
  </si>
  <si>
    <t>หน่วยงาน  ฝ่ายบริหารจัดการน้ำสูญเสีย</t>
  </si>
  <si>
    <t>วันที่  2 กันยายน 2569</t>
  </si>
  <si>
    <t>วงเงินงบประมาณที่จะซื้อ/จ้าง
(บาท)</t>
  </si>
  <si>
    <t>งานจ้างซ่อมแซมเครื่องปรับอากาศ จำนวน 1 เครื่อง เลขที่ ฝจส.จท.24-69</t>
  </si>
  <si>
    <t>เฉพาะเจาะจง
ม.56 (2) (ข)</t>
  </si>
  <si>
    <t>แอร์รุ่งโรจน์ เซอร์วิส</t>
  </si>
  <si>
    <t>ฝจส.จท.24-69
14 สิงหาคม 2569</t>
  </si>
  <si>
    <t xml:space="preserve">งานจ้างสำรวจหาจุดรั่วในระบบจ่ายน้ำ เฝ้าระวัง และบำรุงรักษาพื้นที่ ในพื้นที่ทดลองการบริหารจัดการน้ำสูญเสียเชิงรุก (Sandbox) พื้นที่สำนักงานประปาสาขานนทบุรี เลขที่ ฝจส.จท.26-69 </t>
  </si>
  <si>
    <t>บริษัท อิษฎา วอเตอร์ซิสเต็มส์ จำกัด</t>
  </si>
  <si>
    <t>ฝจส.จท.26-69
19 สิงหาคม 2569</t>
  </si>
  <si>
    <t>งานจ้างก่อสร้างวางท่อประปาและงานที่เกี่ยวข้องด้านลดน้ำสูญเสีย เลขที่ ฝจส.ป-05(69)</t>
  </si>
  <si>
    <t>ประกวดราคาอิเล็กทรอนิกส์ (e-bidding)</t>
  </si>
  <si>
    <t>บริษัท บุญพิศลย์การช่าง  จำกัด</t>
  </si>
  <si>
    <t>ฝจส.ป-05(69)
27 สิงหาคม 2569</t>
  </si>
  <si>
    <t>บริษัท เกตุทรัพย์สมบูรณ์ จำกัด</t>
  </si>
  <si>
    <t>บริษัท ว.มัฆวาน จำกัด</t>
  </si>
  <si>
    <t>สรุปผลการดำเนินการจัดซื้อจัดจ้างในรอบเดือน  สิงหาคม 2569</t>
  </si>
  <si>
    <t>สำนักงานประปาสาขาลาดพร้าว</t>
  </si>
  <si>
    <t xml:space="preserve"> วันที่ 1 เดือน กันยายน พ.ศ. 2569</t>
  </si>
  <si>
    <t xml:space="preserve">      แบบ สขร. 1</t>
  </si>
  <si>
    <r>
      <t xml:space="preserve">สรุปผลการดำเนินการจัดซื้อจัดจ้างในรอบเดือน สิงหาคม 2569                                                 </t>
    </r>
    <r>
      <rPr>
        <sz val="16"/>
        <rFont val="TH SarabunIT๙"/>
        <family val="2"/>
      </rPr>
      <t xml:space="preserve">        </t>
    </r>
  </si>
  <si>
    <t>สำนักงานประปาสาขานนทบุรี</t>
  </si>
  <si>
    <t xml:space="preserve">ผู้เสนอราคา </t>
  </si>
  <si>
    <t>ราคาที่เสนอ(บาท)</t>
  </si>
  <si>
    <t>งานจ้างก่อสร้างวางท่อประปา</t>
  </si>
  <si>
    <t>คัดเลือก</t>
  </si>
  <si>
    <t>หจก. พรธนาเศรษฐ โยธา</t>
  </si>
  <si>
    <t>ปป04-13-69</t>
  </si>
  <si>
    <t>และงานที่เกี่ยวข้องสำหรับงานปรับปรุงท่อจ่าย</t>
  </si>
  <si>
    <t>หจก. พีชญาก่อสร้าง (1958)</t>
  </si>
  <si>
    <t>วันที่ 3 ส.ค. 2569</t>
  </si>
  <si>
    <t>น้ำร่วมกับหน่วยงานภายนอก</t>
  </si>
  <si>
    <t>หจก. สุพรรณเทพประทานพร</t>
  </si>
  <si>
    <t>บริเวณหมู่บ้านเปี่ยมสุข ซอย ๒,๓,๔,</t>
  </si>
  <si>
    <t>๕,๖,๘,๙,๑๐ ถนนสุขาประชาสรรค์ 2</t>
  </si>
  <si>
    <t>หจก. ชลกร 67</t>
  </si>
  <si>
    <t>ราคา</t>
  </si>
  <si>
    <t>ป04-37-69</t>
  </si>
  <si>
    <t>และงานที่เกี่ยวข้องด้านลดน้ำสูญเสีย</t>
  </si>
  <si>
    <t>เหมาะสม</t>
  </si>
  <si>
    <t>วันที่ 28 ส.ค. 2569</t>
  </si>
  <si>
    <t>บริเวณพื้นที่ สำนักงานประปาสาขานนทบุรี</t>
  </si>
  <si>
    <t>หจก. พี สมาร์ท อินโนเวชั่น</t>
  </si>
  <si>
    <t>ป04-38-69</t>
  </si>
  <si>
    <t>วันที่ 24 ส.ค. 2569</t>
  </si>
  <si>
    <t>บริเวณปลายซอยแจ้งวัฒนะ-ปากเกร็ด 23</t>
  </si>
  <si>
    <t>ถนนแจ้งวัฒนะ</t>
  </si>
  <si>
    <t xml:space="preserve">งานจ้างก่อสร้างวางท่อประปาและงานที่เกี่ยวข้องด้านลดน้ำสูญเสีย บริเวณพื้นที่สำนักงานประปาสาขานนทบุรี เลขที่ ป04-32-69 </t>
  </si>
  <si>
    <t xml:space="preserve"> เฉพาะเจาะจง</t>
  </si>
  <si>
    <t>บริษัท ณัฐวรรณวอเตอร์ไปป์ จำกัด</t>
  </si>
  <si>
    <t>ป04-32-69  PO.3300076055    วันที่ 10 ส.ค. 2569</t>
  </si>
  <si>
    <t>งานจ้างก่อสร้างวางท่อประปาและงานที่เกี่ยวข้องด้านลดน้ำสูญเสีย บริเวณพื้นที่สำนักงานประปาสาขานนทบุรี เลขที่ ป04-36-69</t>
  </si>
  <si>
    <t xml:space="preserve">  เฉพาะเจาะจง</t>
  </si>
  <si>
    <t xml:space="preserve">ห้างหุ้นส่วนจำกัด ทรัพย์ไพศาล วอเตอร์ </t>
  </si>
  <si>
    <t xml:space="preserve">      ป04-36-69  PO. 3300076049   วันที่ 10 ส.ค. 2569</t>
  </si>
  <si>
    <t>งานจ้างตรวจสอบ ปรับปรุงหีบกุญแจประตูน้ำ หัวดับเพลิงและงานที่เกี่ยวข้อง บริเวณพื้นที่สำนักงานประปาสาขานนทบุรี เลขที่ ปต04-02-69</t>
  </si>
  <si>
    <t>ห้างหุ้นส่วนจำกัด วินิจ กฤษณา  ก่อสร้าง</t>
  </si>
  <si>
    <t>ปต04-02-69   PO. 3300076150   วันที่ 18 ส.ค. 2569</t>
  </si>
  <si>
    <t>งานซื้อตลับหมึก และ DRUM  ใช้สำหรับเครื่องพิมพ์ ในสำนักงานประปาสาขานนทบุรี</t>
  </si>
  <si>
    <t>บริษัท ทีเอ็นเอ็มซี จำกัด</t>
  </si>
  <si>
    <t>PO 3300076005 วันที่ 6 ส.ค. 2569</t>
  </si>
  <si>
    <t>ฝ่ายบริการกลาง</t>
  </si>
  <si>
    <t>วงเงินงบประมาณ
ที่จะซื้อ/จ้าง</t>
  </si>
  <si>
    <t>ราคากลาง
(บาท)</t>
  </si>
  <si>
    <t>ราคาที่เสนอ
(บาท)</t>
  </si>
  <si>
    <t>ราคาที่ตกลง
ซื้อ/จ้าง (บาท)</t>
  </si>
  <si>
    <t xml:space="preserve">ซื้อชุดโต๊ะลงนาม พร้อมเก้าอี้ </t>
  </si>
  <si>
    <t>ธรรมบูชา</t>
  </si>
  <si>
    <t>04.08.2026</t>
  </si>
  <si>
    <t xml:space="preserve">เช่าเครื่องขยายเสียงสำหรับงานกลางแจ้ง ลำโพงพร้อมขาตั้ง พร้อมเจ้าหน้าที่ ควบคุมเสียง เพื่อใช้ในการจัดงานวันคล้ายวันสถาปนาการประปานครหลวง ครบรอบ 59 ปี 16 สิงหาคม 2569 </t>
  </si>
  <si>
    <t>นายจุลจักร กาญจนินทุ</t>
  </si>
  <si>
    <t>13.08.2026</t>
  </si>
  <si>
    <t>เช่าเต็นท์และพัดลม เพื่อใช้ในการจัดงานวันคล้ายวันสถาปนา การประปานครหลวงครบรอบ 59 ปี 16 สิงหาคม 2569</t>
  </si>
  <si>
    <t>บริษัท ยูชิ เรนทอล แอนด์ เซอร์วิส จำกัด</t>
  </si>
  <si>
    <t xml:space="preserve">ซื้อน้ำยาละลายเมือกในระบบปรับอากาศ </t>
  </si>
  <si>
    <t>บริษัท เท็คแมน(ไทยแลนด์) จำกัด</t>
  </si>
  <si>
    <t>20.08.2026</t>
  </si>
  <si>
    <t xml:space="preserve">ซื้อหลอดไฟ LED </t>
  </si>
  <si>
    <t>บริษัท เทคอีเล็คทริค จำกัด</t>
  </si>
  <si>
    <t>24.08.2026</t>
  </si>
  <si>
    <t xml:space="preserve">สรุปผลการดำเนินการจัดซื้อจัดจ้างในรอบเดือน สิงหาคม 2569          </t>
  </si>
  <si>
    <t>ฝ่ายโรงงานผลิตน้ำบางเขน การประปานครหลวง</t>
  </si>
  <si>
    <t xml:space="preserve"> ราคากลาง (บาท)</t>
  </si>
  <si>
    <t xml:space="preserve"> เลขที่และวันที่ของสัญญาหรือข้อตกลงในการซื้อ/จ้าง</t>
  </si>
  <si>
    <t xml:space="preserve">    ราคาที่ตกลง    ซื้อ/จ้าง (บาท)</t>
  </si>
  <si>
    <t>จ้างซ่อมแซมประตูเหล็กม้วน
อาคารโรงพัสดุ กฟก. บริเวณโรงกำจัดตะกอน
โรงงานผลิตน้ำบางเขน</t>
  </si>
  <si>
    <t>1. บริษัท ไทคูนวณิชย์ จำกัด</t>
  </si>
  <si>
    <t>ตรงตาม</t>
  </si>
  <si>
    <t>คุณสมบัติ</t>
  </si>
  <si>
    <t>ซื้อวัสดุ อุปกรณ์ใข้ในงานบำรุงรักษาและซ่อมแซมระบบสุขาภิบาล อาคาร สถานที่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</si>
  <si>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</si>
  <si>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</si>
  <si>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จ้างติดตั้งเครื่องสูบน้ำและขุดวางท่อ บริเวณบ่อตากตะกอน B
โรงงานผลิตน้ำบางเขน</t>
  </si>
  <si>
    <t>1. บริษัท พีเอ็น คอร์ปอเรชั่น จำกัด</t>
  </si>
  <si>
    <t xml:space="preserve"> บริษัท พีเอ็น คอร์ปอเรชั่น จำกัด</t>
  </si>
  <si>
    <t>จ้างติดตั้งเครื่องสูบน้ำเครื่องยนต์ดีเซล คลอง Type C โรงงานผลิตน้ำบางเขน</t>
  </si>
  <si>
    <t>ซื้อหมึกของเครื่องพิมพ์เอกสารและ Waste Toner Box</t>
  </si>
  <si>
    <t>จ้างทำสีซุ้มพระแม่ธรณีบีบมวยผม โรงงานผลิตน้ำบางเขน</t>
  </si>
  <si>
    <t>1. ห้างหุ้นส่วนจำกัด จีเอ็ม เอ็นจิเนียริ่ง แอนด์ คอนสตรัคชั่น</t>
  </si>
  <si>
    <t>ห้างหุ้นส่วนจำกัด จีเอ็ม เอ็นจิเนียริ่ง แอนด์ คอนสตรัคชั่น</t>
  </si>
  <si>
    <t>ที่</t>
  </si>
  <si>
    <t xml:space="preserve">    ประเภทวิธี    ซื้อ/จ้าง</t>
  </si>
  <si>
    <t xml:space="preserve"> เลขที่และวันที่ของสัญญาหรือข้อตกลงในการซื้อหรือจ้าง</t>
  </si>
  <si>
    <t>ผู้เสนอราคา 1 ราย</t>
  </si>
  <si>
    <t>ซื้อวัสดุ อุปกรณ์ใข้ในงานบำรุงรักษาและซ่อมแซมระบบสุขาภิบาล อาคาร และสถานที่</t>
  </si>
  <si>
    <t>ซื้อน้ำมันเครื่อง 2T 12/1L</t>
  </si>
  <si>
    <t>1. บริษัท บีเอ โซลูชั่น คอนสตรัคชั่น จำกัด</t>
  </si>
  <si>
    <t>บริษัท บีเอ โซลูชั่น คอนสตรัคชั่น จำกัด</t>
  </si>
  <si>
    <t>จ้างซ่อมเครื่องปรับอากาศ</t>
  </si>
  <si>
    <t>1. ห้างหุ้นส่วนจำกัด อาทิตย์ คอนแทรค ติ้งแอนด์เซอร์วิส</t>
  </si>
  <si>
    <t>ห้างหุ้นส่วนจำกัด อาทิตย์ คอนแทรค ติ้งแอนด์เซอร์วิส</t>
  </si>
  <si>
    <t>จ้างซ่อมรถบรรทุก MAZDA BT50 สีฟ้า 2400CC ตส-4356</t>
  </si>
  <si>
    <t>1. บริษัท เอ.ที.89 เซอร์วิส จำกัด</t>
  </si>
  <si>
    <t>บริษัท เอ.ที.89 เซอร์วิส จำกัด</t>
  </si>
  <si>
    <t>จ้างปรับปรุงกำแพงคอนกรีต
ริมคลองบางตลาดช่วงบริเวณบ่อตากตะกอน D</t>
  </si>
  <si>
    <t>1. ห้างหุ้นส่วนจำกัด ทรัพย์ธารา 168</t>
  </si>
  <si>
    <t>ห้างหุ้นส่วนจำกัด ทรัพย์ธารา 168</t>
  </si>
  <si>
    <t>จ้างซ่อมน้ำรั่ว บริเวณ Expansion Joint ระหว่างบ่อกรองน้ำหมายเลข 20 กับ 22
โรงงานผลิตน้ำบางเขน</t>
  </si>
  <si>
    <t>1. บริษัท แพลน บี มัลติเทค จำกัด</t>
  </si>
  <si>
    <t>บริษัท แพลน บี มัลติเทค จำกัด</t>
  </si>
  <si>
    <t xml:space="preserve">ซื้อวัสดุสำหรับเตรียมพร้อมรับมือน้ำท่วม </t>
  </si>
  <si>
    <t>ซื้อวัสดุ อุปกรณ์สำหรับการซ่อมแซมเครื่องปรับอากาศ ภายในโรงงานผลิตน้ำบางเขน</t>
  </si>
  <si>
    <t xml:space="preserve">1. บริษัท เอ.ที.89 เซอร์วิส จำกัด </t>
  </si>
  <si>
    <t>จ้างซ่อม AC Motor โรงงานผลิตน้ำบางเขน</t>
  </si>
  <si>
    <t>1. บริษัท ซี.เอส.ที. มอเตอร์เซอร์วิส จำกัด</t>
  </si>
  <si>
    <t>บริษัท ซี.เอส.ที. มอเตอร์เซอร์วิส จำกัด</t>
  </si>
  <si>
    <t>จ้างซ่อม Submersible Pump
โรงงานผลิตน้ำบางเขน</t>
  </si>
  <si>
    <t>1. บริษัท ยูเอชเอ็ม จำกัด</t>
  </si>
  <si>
    <t>บริษัท ยูเอชเอ็ม จำกัด</t>
  </si>
  <si>
    <t>จ้างตัดต้นไม้บริเวณบ้านพักพนักงาน และภายในโรงงานผลิตน้ำบางเขน</t>
  </si>
  <si>
    <t>ซื้อวัสดุ อุปกรณ์สำหรับการซ่อมแซม แก้ไข ปรับปรุง อุปกรณ์ไฟฟ้าและตู้ควบคุม Submersible Pump</t>
  </si>
  <si>
    <t xml:space="preserve">ซื้ออุปกรณ์ท่อเหล็กพร้อมอุปกรณ์ประกอบ </t>
  </si>
  <si>
    <t>จ้างตรวจสอบระบบและอุปกรณ์ไฟฟ้า ภายในพื้นที่โรงงานผลิตน้ำบางเขน</t>
  </si>
  <si>
    <t>1. บริษัท สยาม พาว เอ็นจิเนียริ่ง จำกัด</t>
  </si>
  <si>
    <t>บริษัท สยาม พาว เอ็นจิเนียริ่ง จำกัด</t>
  </si>
  <si>
    <t xml:space="preserve">                                         รวมเป็นเงินทั้งสิ้น</t>
  </si>
  <si>
    <t xml:space="preserve">          บาท</t>
  </si>
  <si>
    <t>จ้างซ่อมแซมบันไดทางเดินลงไปยังจุดปรับ Flow Alum         ของ Clarifier Line 1</t>
  </si>
  <si>
    <t>จ้างขุดลอกตะกอน และรื้อถอนสิ่งกีดขวางจากต้นไม้ล้ม บริเวณคลองบ้านพักพนักงานการประปา           นครหลวง โรงงานผลิตน้ำบางเขน</t>
  </si>
  <si>
    <t>ซื้อพร้อมติดตั้ง Check valve หมายเลข 1-3 และ Discharge valve หมายเลข 3 ที่โรงสูบจ่ายน้ำ 1 โรงงานผลิตน้ำบางเขน</t>
  </si>
  <si>
    <t xml:space="preserve">  3300075950  
วันที่ 3 ส.ค. 69</t>
  </si>
  <si>
    <t xml:space="preserve">  3300075952  
วันที่ 3 ส.ค. 69</t>
  </si>
  <si>
    <t xml:space="preserve">  3300075974  
วันที่ 4 ส.ค. 69</t>
  </si>
  <si>
    <t xml:space="preserve">  3300075990  
วันที่ 5 ส.ค. 69</t>
  </si>
  <si>
    <t xml:space="preserve">  3300076001  
วันที่ 6 ส.ค. 69</t>
  </si>
  <si>
    <t xml:space="preserve">  3300076008  
วันที่ 7 ส.ค. 69</t>
  </si>
  <si>
    <t xml:space="preserve">  3300076009  
วันที่ 7 ส.ค. 69</t>
  </si>
  <si>
    <t xml:space="preserve">  3300076053  
วันที่ 11 ส.ค. 69</t>
  </si>
  <si>
    <t xml:space="preserve">  3300076080  
วันที่ 13 ส.ค. 69</t>
  </si>
  <si>
    <t xml:space="preserve">  3300076082  
วันที่ 13 ส.ค. 69</t>
  </si>
  <si>
    <t xml:space="preserve">  3300076084  
วันที่ 13 ส.ค. 69</t>
  </si>
  <si>
    <t xml:space="preserve">  3300076085  
วันที่ 13 ส.ค. 69</t>
  </si>
  <si>
    <t xml:space="preserve">  3300076102  
วันที่ 17 ส.ค. 69</t>
  </si>
  <si>
    <t xml:space="preserve">  3300076192  
วันที่ 21 ส.ค. 69</t>
  </si>
  <si>
    <t xml:space="preserve">  3300076194  
วันที่ 21 ส.ค. 69</t>
  </si>
  <si>
    <t xml:space="preserve">  3300076195  
วันที่ 21 ส.ค. 69</t>
  </si>
  <si>
    <t xml:space="preserve">  3300076220  
วันที่ 24 ส.ค. 69</t>
  </si>
  <si>
    <t xml:space="preserve">  3300076226  
วันที่ 21 ส.ค. 69</t>
  </si>
  <si>
    <t xml:space="preserve">  3300076228  
วันที่ 21 ส.ค. 69</t>
  </si>
  <si>
    <t xml:space="preserve">  3300076249  
วันที่ 27 ส.ค. 69</t>
  </si>
  <si>
    <t xml:space="preserve">  3300076274  
วันที่ 27 ส.ค. 69</t>
  </si>
  <si>
    <t xml:space="preserve">  3300076275  
วันที่ 27 ส.ค. 69</t>
  </si>
  <si>
    <t xml:space="preserve">  3300076281  
วันที่ 27 ส.ค. 69</t>
  </si>
  <si>
    <t xml:space="preserve">  3300076333  
วันที่ 31 ส.ค. 69</t>
  </si>
  <si>
    <t>สรุปผลการดำเนินการจัดซื้อจัดจ้างในรอบเดือน....สิงหาคม....69..................</t>
  </si>
  <si>
    <t>............กสพ.ฝสอ.................การประปานครหลวง</t>
  </si>
  <si>
    <t>วันที่ ....31.... เดือน..สิงหาคม....พ.ศ..2569.........</t>
  </si>
  <si>
    <t xml:space="preserve">จัดซื้อกล้องถ่ายภาพ และอุปกรณ์เสริม </t>
  </si>
  <si>
    <t>1. ห้างหุ้นส่วนจำกัด เอ็กซเพรสโฟโต้แล็บ
2. ห้างหุ้นส่วนจำกัด ห่อทรัพย์
3. บริษัท โฟโต้ไฟล์ จำกัด</t>
  </si>
  <si>
    <t>ห้างหุ้นส่วนจำกัด เอ็กซเพรสโฟโต้แล็บ</t>
  </si>
  <si>
    <t xml:space="preserve">จ้างผลิตและเผยแพร่สกู๊ปข่าวโทรทัศน์กิจกรรมครบรอบ 59 ปี กปน.
 </t>
  </si>
  <si>
    <t>1. บริษัท ซี.เอ. อินโฟ มีเดีย จำกัด
2. บริษัท อินเทลลิเจนท์ ดีไซน์ แอนด์ เซอร์วิส จำกัด
3. บริษัท ปาปา ครีเอชั่น จำกัด (สำนักงานใหญ่)</t>
  </si>
  <si>
    <t>บริษัท ซี.เอ. อินโฟ มีเดีย จำกัด</t>
  </si>
  <si>
    <t>3300076242
25.08.2026</t>
  </si>
  <si>
    <t>3300075994
06.08.2026</t>
  </si>
  <si>
    <t>สรุปผลการดำเนินการจัดซื้อจัดจ้างในรอบเดือน................</t>
  </si>
  <si>
    <t>หน่วยงาน ฝ่ายออกแบบระบบผลิตส่งน้ำและงานโยธา</t>
  </si>
  <si>
    <t>วันที่ 31 เดือนสิงหาคม  พ.ศ 2569</t>
  </si>
  <si>
    <t>ไม่มีการจัดซื้อ จัดจ้าง</t>
  </si>
  <si>
    <t>สรุปผลการดำเนินการจัดซื้อจัดจ้างในรอบเดือน  สิงหาคม  2569</t>
  </si>
  <si>
    <t>หน่วยงาน ฝ่ายมาตรฐานวิศวกรรมและสารสนเทศภูมิศาสตร์</t>
  </si>
  <si>
    <t>วันที่  1-31 สิงหาคม 2569</t>
  </si>
  <si>
    <t>ฝ่ายบริหารความเสี่ยง การประปานครหลวง</t>
  </si>
  <si>
    <t>วันที่ 2  เดือน กันยายน พ.ศ. 2569</t>
  </si>
  <si>
    <t>วันที่ 2 เดือน กันยายน พ.ศ. 2569</t>
  </si>
  <si>
    <t>สรุปผลการดำเนินการจัดซื้อจัดจ้างในรอบเดือน สิงหาคม พ.ศ. 2569</t>
  </si>
  <si>
    <t>สำนักงานประปาสาขาตากสิน การประปานครหลวง</t>
  </si>
  <si>
    <t>วันที่ 1 - 31 สิงหาคม พ.ศ. 2569</t>
  </si>
  <si>
    <t xml:space="preserve">จัดซื้อต้นไม้บริเวณที่จอดรถลูกค้าและโดยรอบอาคาร 1 เลขที่ ซท02-48-69  </t>
  </si>
  <si>
    <t>เลขที่ 3300075958 
วันที่  3/08/2569</t>
  </si>
  <si>
    <t>งานปรับปรุงถอดเปลี่ยนยก/ย้ายมาตรวัดน้ำ งานระงับการใช้น้ำ งานยกเลิกการใช้น้ำ และงานที่เกี่ยวข้อง พื้นที่สำนักงานประปาสาขา  ตากสิน เลขที่ มบ02-04-69</t>
  </si>
  <si>
    <t xml:space="preserve">บริษัท ทิพย์อันนา อินเตอร์เทรด จำกัด </t>
  </si>
  <si>
    <t>เลขที่ 3300076050
 วันที่  10/08/2569</t>
  </si>
  <si>
    <t>จ้างทำแผ่นพับประชาสัมพันธ์  เลขที่ จท02-50-69</t>
  </si>
  <si>
    <t>ห้างหุ้นส่วนจำกัด พารวย ครีเอชั่น</t>
  </si>
  <si>
    <t>เลขที่ 3300076077 
วันที่ 11/8/2569</t>
  </si>
  <si>
    <t>จ้างบำรุงรักษาชุดเครื่องกรองน้ำระบบ RO เลขที่ จท02-53-69</t>
  </si>
  <si>
    <t xml:space="preserve">บริษัท แสงเอกซัพพลายส์ จำกัด </t>
  </si>
  <si>
    <t>เลขที่ 3300076138 
วันที่ 17/8/2569</t>
  </si>
  <si>
    <t xml:space="preserve">จ้างทำกระดาษก้อน เลขที่ จท02-51-69 </t>
  </si>
  <si>
    <t xml:space="preserve">บริษัท เอ็นซี คลาวส์คอม จำกัด </t>
  </si>
  <si>
    <t>เลขที่ 3300076139 
วันที่ 17/8/2569</t>
  </si>
  <si>
    <t>จ้างซ่อมเครื่องปรับอากาศ 4 เครื่อง ภายในสำนักงานประปาสาขาตากสิน เลขที่ จท02-56-69</t>
  </si>
  <si>
    <t>บริษํท พี.ดับบลิว.เอ็นจิเนียริ่ง (2023) จำกัด</t>
  </si>
  <si>
    <t>เลขที่ 3300076183 
วันที่ 21/8/2569</t>
  </si>
  <si>
    <t xml:space="preserve">ซื้อหมึกพิมพ์และตลับลูกดรัม เลขที่ ซท02-52-69 </t>
  </si>
  <si>
    <t xml:space="preserve">บริษัท ทรัพย์อรุณพง จำกัด </t>
  </si>
  <si>
    <t>เลขที่ 3300076199 
วันที่ 21/8/2569</t>
  </si>
  <si>
    <t xml:space="preserve">จัดซื้อเครื่องบูชาพระ เลขที่ ซท02-59-69 </t>
  </si>
  <si>
    <t xml:space="preserve">ห้างหุ้นส่วนจำกัด ตรีอุดม </t>
  </si>
  <si>
    <t>เลขที่ 3300076246 
วันที่ 25/8/2569</t>
  </si>
  <si>
    <t xml:space="preserve">งานจ้างบำรุงรักษาเครื่องปรับอากาศ จำนวน 48 เครื่อง ภายในสำนักงานประปาสาขาตากสิน เลขที่ จท02-58-69 </t>
  </si>
  <si>
    <t xml:space="preserve">บริษัท พี.ดับบลิว เอ็นจิเนียริ่ง (2023) จำกัด </t>
  </si>
  <si>
    <t>เลขที่ 3300076263 
วันที่ 26/8/2569</t>
  </si>
  <si>
    <t>จ้างซ่อมเครื่องกรองน้ำระบบ RO เลขที่ จท02-60-69</t>
  </si>
  <si>
    <t>เลขที่ 3300076291 
วันที่ 28/8/2569</t>
  </si>
  <si>
    <t>จ้างปรับปรุงระบบจุดติดตั้งตู้น้ำดื่มภายในสำนักงานประปาสาขาตากสิน และงานอื่น ๆ ที่เกี่ยวข้อง เลขที่ จท02-55-69</t>
  </si>
  <si>
    <t>บริษัท ไทยนักคิด จำกัด</t>
  </si>
  <si>
    <t>เลขที่ 3300076317 
วันที่ 31/8/2569</t>
  </si>
  <si>
    <t>สรุปผลการดำเนินการจัดซื้อจัดจ้างในรอบเดือนกรกฎาคม2569</t>
  </si>
  <si>
    <t>ฝ่ายควบคุมการส่งและจ่ายน้ำ การประปานครหลวง</t>
  </si>
  <si>
    <t>วันที่ 3 กันยายน 2569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</si>
  <si>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</si>
  <si>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</si>
  <si>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</si>
  <si>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งานจ้างบำรุงรักษาชุดกลไกควบคุมลิ้นประตูน้ำภายในบ่อ Valve Chamber ศูนย์วัฒนธรรม จำนวน 1 งาน</t>
  </si>
  <si>
    <t>บริษัท ทริปเปิ้ลอาร์เกียร์ จำกัด</t>
  </si>
  <si>
    <t>29 พ.ค. 69</t>
  </si>
  <si>
    <t>หินคลุก จำนวน 100 ลบ.ม.</t>
  </si>
  <si>
    <t>บริษัท บัวสมบูรณ์ขนส่งวัสดุ จำกัด</t>
  </si>
  <si>
    <t>4 ส.ค. 69</t>
  </si>
  <si>
    <t>งานปรับปรุงหีบกุญแจประตูน้ำและประตูระบายอากาศในระบบท่อประธาน กรณีเร่งด่วน พื้นที่ กปน. จำนวน 1 งาน</t>
  </si>
  <si>
    <t>บริษัท ก้าวหน้าโซลูชั่น จำกัด</t>
  </si>
  <si>
    <t>7 ส.ค. 69</t>
  </si>
  <si>
    <t xml:space="preserve"> งานจ้างซ่อมแซมน้ำรั่วซึมเข้าบ่อพักคอนกรีตใต้ดิน (Valve Chamber) ด้วยวิธีอัดฉีดวัสดุ (Injection Method) ในระบบส่งและจ่ายน้ำ จำนวน 1 งาน</t>
  </si>
  <si>
    <t>บริษัท บีแมท ซัพพลาย จำกัด</t>
  </si>
  <si>
    <t>11 ส.ค. 69</t>
  </si>
  <si>
    <t>วัสดุสำรองคลัง จำนวน 2 รายการ</t>
  </si>
  <si>
    <t>บริษัท เอส.ดับเบิลยู.เค. อินดัสเตรียล จำกัด</t>
  </si>
  <si>
    <t>อุปกรณ์อะไหล่รถ ทะเบียน 50-4050, 52-4258, 52-3889 จำนวน 8 รายการ</t>
  </si>
  <si>
    <t>บริษัท พีแอลดี เทิฟแอนด์แลนด์สเคป จำกัด</t>
  </si>
  <si>
    <t>18 ส.ค. 69</t>
  </si>
  <si>
    <t>ไส้กรองน้ำมันเครื่อง และไส้กรองน้ำมันโซล่า เพื่อบำรุงรักษาตามอายุการใช้งาน ทะเบียน 53-4362 ,54-6196, 99-8227 จำนวน 6 รายการ</t>
  </si>
  <si>
    <t>วัสดุสำรองคลัง จำนวน 3 รายการ</t>
  </si>
  <si>
    <t>งานจ้างซ่อมแซมอุปกรณ์ภายในบ่อ Valve Chamber สามเสน จำนวน 1 งาน</t>
  </si>
  <si>
    <t>บริษัท แอตลาส โซลูชั่น จำกัด</t>
  </si>
  <si>
    <t>จท.(ฝคจ) 24-2569</t>
  </si>
  <si>
    <t>บริษัท นิวซ์เคม (ประเทศไทย) จำกัด</t>
  </si>
  <si>
    <t>วัสดุอุกรณ์สำหรับงานซ่อมท่อประธาน จำนวน 1 รายการ</t>
  </si>
  <si>
    <t>ห้างหุ้นส่วนจำกัด ฟินิคซ์ ไดมอนด์</t>
  </si>
  <si>
    <t>19 ส.ค. 69</t>
  </si>
  <si>
    <t xml:space="preserve">วัสดุอุปกรณ์สำหรับงานซ่อมท่อประธาน จำนวน 1 รายการ </t>
  </si>
  <si>
    <t>อุปกรณ์อะไหล่รถ ทะเบียน 50-7846 จำนวน 6 รายการ</t>
  </si>
  <si>
    <t>วัสดุอุปกรณ์สำหรับงานซ่อมท่อประธาน จำนวน 1 รายการ</t>
  </si>
  <si>
    <t>20 ส.ค. 69</t>
  </si>
  <si>
    <t>วัสดุอุปกรณ์สำหรับงานซ่อมท่อประธาน จำนวน 1 งาน</t>
  </si>
  <si>
    <t>27 ส.ค. 69</t>
  </si>
  <si>
    <t xml:space="preserve">งานขนย้ายรถขุดใหญ่ตีนตะขาบบูมยาว ทะเบียน ตผ-1278 จำนวน 1 งาน </t>
  </si>
  <si>
    <t>บริษัท ทรงพล สติล จำกัด</t>
  </si>
  <si>
    <t xml:space="preserve">วัสดุสำรองคลัง จำนวน 5 รายการ </t>
  </si>
  <si>
    <t>บริษัท ไทยวอเตอร์ ฟิตติ้ง พลัส จำกัด</t>
  </si>
  <si>
    <t>28 ส.ค. 69</t>
  </si>
  <si>
    <t>จ้างรื้อย้ายและก่อสร้างวางท่อประปาใหม่ ขนาด ศก.800 มม. พร้อมงานอื่น ๆ ที่เกี่ยวข้อง ในบริเวณพื้นที่โครงการปรับปรุงระบบระบายน้ำ ทางหลวงหมายเลข 306 ตอน แคราย - คลองบ้านใหม่ ที่ กม.15+550 จำนวน 1 งาน</t>
  </si>
  <si>
    <t>บริษัท รวมนที จำกัด</t>
  </si>
  <si>
    <t>จล.(ฝคจ) 9-2569</t>
  </si>
  <si>
    <t>31 ส.ค. 69</t>
  </si>
  <si>
    <t>บริษัท ทีเอสวี เอ็นจิเนียริ่ง (2003) จำกัด</t>
  </si>
  <si>
    <t>ฝ่ายบริหารความรับผิดชอบต่อสังคม การประปานครหลวง</t>
  </si>
  <si>
    <t>วันที่ 1 ก.ย. 2569</t>
  </si>
  <si>
    <t>ลำ ดับที่</t>
  </si>
  <si>
    <t>วงเงินงบประมาณที่จะซื้อ/จ้าง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</si>
  <si>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</si>
  <si>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</si>
  <si>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</si>
  <si>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ฝ่ายคุณภาพน้ำ การประปานครหลวง</t>
  </si>
  <si>
    <t>บำรุงรักษาชุดผลิตน้ำปราศจากไอออน ยี่ห้อ ELGA รุ่น PURELAB Chorus 1 Complete</t>
  </si>
  <si>
    <t>1) บริษัท เคโมไซเอนซ์ (ประเทศไทย) จำกัด
2) บริษัท ทีแอนด์เอ็น เมดิคอล เทรดดิ้ง จำกัด
3) บริษัท พรีมา ซายน์ จำกัด</t>
  </si>
  <si>
    <t>บริษัท เคโมไซเอนซ์ (ประเทศไทย) จำกัด</t>
  </si>
  <si>
    <t>บำรุงรักษาเครื่องUV/VIS Spectrophotometer ยี่ห้อ Perkin Elmer รุ่น Lambda 35 และ Lambda 365</t>
  </si>
  <si>
    <t xml:space="preserve">1) บริษัท เพอร์กินเอลเมอร์ ไซแอนติฟิค (ประเทศไทย) จำกัด
2) 
3) </t>
  </si>
  <si>
    <t>บริษัท เพอร์กินเอลเมอร์ ไซแอนติฟิค (ประเทศไทย) จำกัด</t>
  </si>
  <si>
    <t>เป็นเจ้าของผลิตภัณฑ์ มีความเชี่ยวชาญและชำนาญในการดูแลเครื่องมือ</t>
  </si>
  <si>
    <t>ซ่อมพร้อมเปลี่ยนอะไหล่เครื่องผลิตน้ำบริสุทธิ์ ยี่ห้อ Thermo Scientific รุ่น Lab Tower EDI 15</t>
  </si>
  <si>
    <t>1) บริษัท เพียวเทค แอสโซซิเอท จำกัด
2) ห้างหุ้นส่วนจำกัด แอดวานซ์ ซายน์แอนติฟิค
3) บริษัท มิตร-ซายน์ เอ็นจิเนียริ่ง จำกัด</t>
  </si>
  <si>
    <t>บริษัท เพียวเทค แอสโซซิเอท จำกัด</t>
  </si>
  <si>
    <t>PO 3300076051 ลงวันที่ 10 สิงหาคม 2569</t>
  </si>
  <si>
    <t>บำรุงรักษาพร้อมสอบเทียบเครื่องวัดความขุ่น</t>
  </si>
  <si>
    <t xml:space="preserve">1) บริษัท ฮัคค์ (ประเทศไทย) จำกัด
2) 
3) </t>
  </si>
  <si>
    <t>บริษัท ฮัคค์ (ประเทศไทย) จำกัด</t>
  </si>
  <si>
    <t>เป็นตัวแทนจำหน่ายในประเทศไทยเพียงรายเดียว</t>
  </si>
  <si>
    <t>PO 3300076012 ลงวันที่ 7 สิงหาคม 2569</t>
  </si>
  <si>
    <t>จ้างย้ายและติดตั้งตู้สถานีตรวจวัดคุณภาพน้ำประปาระยะไกล+อุปกรณ์ครบชุด สถานีบิ๊กซี รัตนาธิเบศร์ 1 ไปติดตั้งที่ รพ.สมเด็จพระปิ่นเกล้า</t>
  </si>
  <si>
    <t>1) บริษัท เพทโทร-อินสตรูเมนท์ จำกัด
2) บริษัท ยูทีซี เน็ทเวิร์ค จำกัด
3) บริษัท แคดแคมไทย จำกัด</t>
  </si>
  <si>
    <t>บริษัท เพทโทร-อินสตรูเมนท์ จำกัด</t>
  </si>
  <si>
    <t>PO 3300076010 ลงวันที่ 7 สิงหาคม 2569</t>
  </si>
  <si>
    <t>หลอดดูดน้ำพลาสติก PP สีขาว ปลายแหลมเส้นผ่านศูนย์กลาง ≥ 3 มม. ยาว ≥ 12 ซม. หุ้มฟิล์มแยกชิ้นทุกเส้น</t>
  </si>
  <si>
    <t xml:space="preserve">1) บริษัท บีแอนด์บี สตรอว์แพค จำกัด
2) 
3) </t>
  </si>
  <si>
    <t>บริษัท บีแอนด์บี สตรอว์แพค จำกัด</t>
  </si>
  <si>
    <t>ซื้อหลังสุด 2 ปีงบประมาณ</t>
  </si>
  <si>
    <t>PO 3300076127 ลงวันที่ 17 สิงหาคม 2569</t>
  </si>
  <si>
    <t>ก๊าซ Helium 99.999% (UHP) และ ก๊าซ Nitrogen 99.999% (UHP)</t>
  </si>
  <si>
    <t>1) บริษัท เอส.ไอ.เทคโนโลยี จำกัด
2) บริษัท พรีมา ซายน์ จำกัด
3) บริษัท เซฟ แอนด์ ซายส์แอนซ์ จำกัด</t>
  </si>
  <si>
    <t>บริษัท เอส.ไอ.เทคโนโลยี จำกัด</t>
  </si>
  <si>
    <t>รองผู้ว่าการ(เทคโนโลยีดิจิทัล) การประปานครหลวง</t>
  </si>
  <si>
    <t>วันที่ ........ เดือน.........พ.ศ...........</t>
  </si>
  <si>
    <t>หน่วยงาน ผู้ช่วยผู้ว่าการ (เทคโนโลยีดิจิทัล)</t>
  </si>
  <si>
    <t>ลำดับ</t>
  </si>
  <si>
    <t>วงเงินที่จะซื้อหรือจ้าง</t>
  </si>
  <si>
    <t>0</t>
  </si>
  <si>
    <t>หน่วยงาน ฝ่ายโครงสร้างพื้นฐานเทคโนโลยีดิจิทัล</t>
  </si>
  <si>
    <t>ถ่าน Bios</t>
  </si>
  <si>
    <t>300.00</t>
  </si>
  <si>
    <t>บริษัท มิสเตอร์.ดี.ไอ.วาย. (กรุงเทพ) จำกัด</t>
  </si>
  <si>
    <t>2</t>
  </si>
  <si>
    <t>จ้างซ่อมอุปกรณ์คอมพิวเตอร์ แบบต่าง ๆ (3 รายการ)</t>
  </si>
  <si>
    <t>9,416.00</t>
  </si>
  <si>
    <t>สืบราคา</t>
  </si>
  <si>
    <t>บริษัท พีเอ็ม ออโตเมชั่น (ประเทศไทย) จำกัด</t>
  </si>
  <si>
    <t>รวมเป็นเงิน</t>
  </si>
  <si>
    <t>9,716.00</t>
  </si>
  <si>
    <t>ฝ่ายพัฒนาระบบงานดิจิทัล การประปานครหลวง</t>
  </si>
  <si>
    <t>วันที่ 31  สิงหาคม พ.ศ. 2569</t>
  </si>
  <si>
    <t>-ไม่มี-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</si>
  <si>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</si>
  <si>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สรุปผลการดำเนินการจัดซื้อจัดจ้างในรอบเดือน กรกฏาคม 2569</t>
  </si>
  <si>
    <t>ฝ่ายยุทธศาสตร์และนวัตกรรมดิจิทัล</t>
  </si>
  <si>
    <t>วันที่ 1  สิงหาคม พ.ศ. 2569</t>
  </si>
  <si>
    <t>ผู้ที่ได้รับการคัดเลือก</t>
  </si>
  <si>
    <t>เดือน สิงหาคม 2569</t>
  </si>
  <si>
    <r>
      <t>สรุปผลการดำเนินการจัดซื้อจัดจ้างในรอบเดือน</t>
    </r>
    <r>
      <rPr>
        <b/>
        <sz val="16"/>
        <color rgb="FFFF0000"/>
        <rFont val="TH SarabunPSK"/>
        <family val="2"/>
      </rPr>
      <t xml:space="preserve">สิงหาคม </t>
    </r>
    <r>
      <rPr>
        <b/>
        <sz val="16"/>
        <rFont val="TH SarabunPSK"/>
        <family val="2"/>
      </rPr>
      <t>2569</t>
    </r>
  </si>
  <si>
    <r>
      <t xml:space="preserve">วันที่ </t>
    </r>
    <r>
      <rPr>
        <b/>
        <sz val="16"/>
        <color rgb="FFFF0000"/>
        <rFont val="TH SarabunPSK"/>
        <family val="2"/>
      </rPr>
      <t xml:space="preserve">28 </t>
    </r>
    <r>
      <rPr>
        <b/>
        <sz val="16"/>
        <rFont val="TH SarabunPSK"/>
        <family val="2"/>
      </rPr>
      <t>สิงหาคม 2569</t>
    </r>
  </si>
  <si>
    <r>
      <t xml:space="preserve">เลขที่ 3300075979  ลงวันที่ </t>
    </r>
    <r>
      <rPr>
        <sz val="16"/>
        <color rgb="FFFF0000"/>
        <rFont val="TH SarabunPSK"/>
        <family val="2"/>
      </rPr>
      <t xml:space="preserve">11 </t>
    </r>
    <r>
      <rPr>
        <sz val="16"/>
        <rFont val="TH SarabunPSK"/>
        <family val="2"/>
      </rPr>
      <t>สิงหาคม 2569</t>
    </r>
  </si>
  <si>
    <r>
      <t xml:space="preserve">ฝตจ  </t>
    </r>
    <r>
      <rPr>
        <sz val="16"/>
        <color rgb="FF000000"/>
        <rFont val="TH SarabunPSK"/>
        <family val="2"/>
      </rPr>
      <t>172</t>
    </r>
    <r>
      <rPr>
        <sz val="16"/>
        <color indexed="8"/>
        <rFont val="TH SarabunPSK"/>
        <family val="2"/>
      </rPr>
      <t xml:space="preserve"> / 2569   วันที่ 28 สิงหาคม 2569</t>
    </r>
  </si>
  <si>
    <t>ฝคท432/2569 
ลว.18 สิงหาคม 2569</t>
  </si>
  <si>
    <t>3300076167 
ลว.20 สิงหาคม 2569</t>
  </si>
  <si>
    <t>PO 3300076083 
ลงวันที่ 13 สิงหาคม 2569</t>
  </si>
  <si>
    <t>PO 3300076011 
ลงวันที่ 7 สิงหาคม 2569</t>
  </si>
  <si>
    <t>PO 3300076013 
ลงวันที่ 7 สิงหาคม 2569</t>
  </si>
  <si>
    <t>PO 3300075852/
1 ส.ค. 69</t>
  </si>
  <si>
    <t>PO 3300076126/
17 ส.ค. 69</t>
  </si>
  <si>
    <t>PO 3300076089/ 
17 ส.ค. 69</t>
  </si>
  <si>
    <t>PO 3300075933/ 
6 ส.ค. 69</t>
  </si>
  <si>
    <t>PO 3300075854/ 
1 ส.ค. 69</t>
  </si>
  <si>
    <t>3300076088 
ลว.13 ส.ค. 2569</t>
  </si>
  <si>
    <t>6,420.00
9,630.00
11,235.00</t>
  </si>
  <si>
    <t>52,751.00
62,020.00
62,020.00</t>
  </si>
  <si>
    <t>99,059.08
99,000.00
99,510.00</t>
  </si>
  <si>
    <t>15,622.00
16,585.00
17,441.00</t>
  </si>
  <si>
    <t>467200
482,000
484,000</t>
  </si>
  <si>
    <t>93,457.94
109,500
110,000</t>
  </si>
  <si>
    <t>ซื้อของที่ระลึก 
จำนวน 1 รายการ</t>
  </si>
  <si>
    <t>พื้นที่สำนักงานประปาสาขาสุขุมวิท เลขที่ ตพ07-01-69</t>
  </si>
  <si>
    <t>พระราม 9-กรุงเทพกรีฑา ถนนศรีนครินทร์-ร่มเกล้า แขวงทับช้างเขตสะพานสูง กรุงเทพมหานคร</t>
  </si>
  <si>
    <t>บ. โอคามูระ
 อินดัสตรี้ (ไทยแลนด์) จำกัด</t>
  </si>
  <si>
    <t>สรุปผลการดำเนินการจัดซื้อจัดจ้างในรอบเดือน สิงหาคม 2569 (วิธีเฉพาะเจาะจง)</t>
  </si>
  <si>
    <t>สำนักงานประปาสาขาทุ่งมหาเมฆ</t>
  </si>
  <si>
    <t>วันที่ 1-31 สิงหาคม 2569</t>
  </si>
  <si>
    <t>วงเงินงบประมาณ
ที่จะซื้อหรือจ้าง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</si>
  <si>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</si>
  <si>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</si>
  <si>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</si>
  <si>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(รวมภาษีมูลค่าเพิ่ม)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</si>
  <si>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</si>
  <si>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</si>
  <si>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>งานจ้างซ่อมเครื่องปรับอากาศ ของ ผจ.สสท.</t>
  </si>
  <si>
    <t>บจก.ราชาแอร์ และ เทคโนโลยี (สำนักงานใหญ่)</t>
  </si>
  <si>
    <t>และ สอม.กรด.สสท. เลขที่ จท05-13-69</t>
  </si>
  <si>
    <t>เสนอราคาต่ำสุด</t>
  </si>
  <si>
    <t>PO 3300076235</t>
  </si>
  <si>
    <t>บจก.โยชัว แอร์เทค</t>
  </si>
  <si>
    <t>และมีคุณสมบัติครบถ้วน</t>
  </si>
  <si>
    <t>ลงวันที่ 25 สิงหาคม 2569</t>
  </si>
  <si>
    <t>บจก.จามจุรี ไฟฟ้า ก่อสร้าง</t>
  </si>
  <si>
    <t>งานซื้ออุปกรณ์สำนักงาน สำหรับใช้งานภายใน</t>
  </si>
  <si>
    <t>บจก.ออฟฟิศ เมท (ไทย)</t>
  </si>
  <si>
    <t>สำนักงาน สสท. เลขที่ ซท05-18-69</t>
  </si>
  <si>
    <t>บจก.วีพงศ์ ซัพพลาย</t>
  </si>
  <si>
    <t>PO 3300076241</t>
  </si>
  <si>
    <t>หจก.ชัยปกรณ์ภัณฑ์ ซัพพลาย</t>
  </si>
  <si>
    <t>งานจ้างติดตั้งประตูทนไฟ บันไดหนีไฟ และทางเดิน</t>
  </si>
  <si>
    <t>หจก.ธรรมวรินทร์</t>
  </si>
  <si>
    <t>เพื่อความปลอดภัย สำนักงานประปาสาขาทุ่งมหาเมฆ</t>
  </si>
  <si>
    <t>เสนอราคารายเดียว</t>
  </si>
  <si>
    <t>PO 3300076272</t>
  </si>
  <si>
    <t>เลขที่ จล05-01-69</t>
  </si>
  <si>
    <t>ลงวันที่ 27 สิงหาคม 2569</t>
  </si>
  <si>
    <t>รวมทั้งสิ้น 3 รายการ</t>
  </si>
  <si>
    <t>สรุปผลการดำเนินการจัดซื้อจัดจ้างในรอบเดือน สิงหาคม  2569</t>
  </si>
  <si>
    <t>วันที่ 1 - 31 สิงหาคม 2569</t>
  </si>
  <si>
    <t>เลขที่และวันที่ของสัญญาหรือตกลง</t>
  </si>
  <si>
    <t>วงเงินงบประมาณ</t>
  </si>
  <si>
    <t>ที่จะซื้อหรือจ้าง</t>
  </si>
  <si>
    <t>(บาท)</t>
  </si>
  <si>
    <t>ราคาที่แสนอ</t>
  </si>
  <si>
    <t>ราคาที่ตกลงซื้อ/จ้าง</t>
  </si>
  <si>
    <t>ในการซื้อหรือจ้าง</t>
  </si>
  <si>
    <t>*</t>
  </si>
  <si>
    <t>ซื้อพร้อมติดตั้งป้อม รปภ. และป้ายทางออก</t>
  </si>
  <si>
    <t xml:space="preserve"> ห้างหุ้นส่วนจำกัด เอ 59 ดิเวลลอปเมนท์</t>
  </si>
  <si>
    <t>ราคาที่เหมาะสม</t>
  </si>
  <si>
    <t>ซล13-04-69</t>
  </si>
  <si>
    <t>หนีไฟ ชนิดมีแสงสว่างในตัว</t>
  </si>
  <si>
    <t>สำนักงานประปาสาขาพระโขนง- สุขุมวิท</t>
  </si>
  <si>
    <t xml:space="preserve">งานจ้างก่อสร้างวางท่อประปา และงานที่เกี่ยวข้อง </t>
  </si>
  <si>
    <t xml:space="preserve"> บริษัท เซน เทค (โกลบอล) จำกัด</t>
  </si>
  <si>
    <t>วธ13-31-69</t>
  </si>
  <si>
    <t xml:space="preserve">ด้านขยายเขตจำหน่ายน้ำ (รับจ้างงาน) </t>
  </si>
  <si>
    <t xml:space="preserve">โครงการ The City  พระราม 9 - อ่อนนุช เฟส 2 </t>
  </si>
  <si>
    <t>แขวงประเวศ  เขตประเวศ กรุงเทพมหานคร</t>
  </si>
  <si>
    <t>วธ13-32-69</t>
  </si>
  <si>
    <t>โครงการ Centro  ศรีนครินทร์-บางนา 2 เฟส 3</t>
  </si>
  <si>
    <t>แขวงดอกไม้ เขตประเวศ กรุงเทพมหานคร</t>
  </si>
  <si>
    <t>ซื้อกระดาษชำระ จำนวน 9 ลัง</t>
  </si>
  <si>
    <t>บริษัท เจนเทิล แคร์ จำกัด</t>
  </si>
  <si>
    <t>ซท13-18-69</t>
  </si>
  <si>
    <t>งานจ้างเปลี่ยนไส้กรองเครื่องผลิตน้ำดื่ม</t>
  </si>
  <si>
    <t> บริษัท ชิณจันทร์ จำกัด</t>
  </si>
  <si>
    <t>จท13-23-69</t>
  </si>
  <si>
    <t>ระบบ RO</t>
  </si>
  <si>
    <t>งานจ้างทำของที่ระลึก ร่ม ขนาด 21 นิ้ว</t>
  </si>
  <si>
    <t xml:space="preserve"> บริษัท เอกสงวนอุตสาหกรรมร่ม จำกัด	</t>
  </si>
  <si>
    <t>จท13-24-69</t>
  </si>
  <si>
    <t>วธ13-33-69</t>
  </si>
  <si>
    <t xml:space="preserve">โครงการ Centro  กม.5 เฟส 0.1 ตำบลบางแก้ว </t>
  </si>
  <si>
    <t>อำเภอบางพลี จังหวัดสมุทรปราการ</t>
  </si>
  <si>
    <t>งานจ้างปรับปรุงระบบไฟฟ้าภายในอาคาร</t>
  </si>
  <si>
    <t>บริษัท ชนนิกานต์ ซิสเต็มส์ เซอร์วิส จำกัด</t>
  </si>
  <si>
    <t>จท13-22-69</t>
  </si>
  <si>
    <t>ประจำปี 2569</t>
  </si>
  <si>
    <t>จ้างบำรุงรักษาเครื่องปรับอากาศซ่อมเครื่องปรับ</t>
  </si>
  <si>
    <t> บริษัท เย็นสะอาด จำกัด</t>
  </si>
  <si>
    <t>จท13-25-69</t>
  </si>
  <si>
    <t>อากาศและจ้างบริการล้างเครื่องปรับอากาศ</t>
  </si>
  <si>
    <t>งานสำรวจหาจุดรั่วในระบบจ่ายน้ำ</t>
  </si>
  <si>
    <t> บริษัท โพสสิทีฟ เบเนฟิต จำกัด</t>
  </si>
  <si>
    <t>สร13-04-69</t>
  </si>
  <si>
    <t>พื้นที่สำนักงานประปาสาขาพระโขนง</t>
  </si>
  <si>
    <t>จ้างงานปรับปรุงถอดเปลี่ยนมาตรวัดน้ำ</t>
  </si>
  <si>
    <t>บริษัท ทิพย์อันนา อินเตอร์ เทรด จำกัด</t>
  </si>
  <si>
    <t>มว13-02-69</t>
  </si>
  <si>
    <t>ครบวาระและงานที่เกี่ยวข้อง</t>
  </si>
  <si>
    <t>งานติดตั้งหัวดับเพลิงและงานที่เกี่ยวข้อง</t>
  </si>
  <si>
    <t> บริษัท ปุณยนุช อินเท็นซ จำกัด</t>
  </si>
  <si>
    <t>ตพ13-01-69</t>
  </si>
  <si>
    <t xml:space="preserve">บริเวณซอยจ่าโสดแยก 17 (บำรุงรักษ์) </t>
  </si>
  <si>
    <t xml:space="preserve">ถนนทางรถไฟสายเก่า แขวงบางนาใต้ เขตบางนา </t>
  </si>
  <si>
    <t>กรุงเทพมหานคร และบริเวณชุมชนคลองมะขาม</t>
  </si>
  <si>
    <t xml:space="preserve">เทศพัฒนา ซอยอ่อนุช 66 แยก19-12-1-2 </t>
  </si>
  <si>
    <t>ถนนพัฒนาการ แขวงประเวศ</t>
  </si>
  <si>
    <t>เขตประเวศ กรุงเทพมหานคร</t>
  </si>
  <si>
    <t>ห้างหุ้นส่วนจำกัด ชลณัฏฐ์ การช่าง</t>
  </si>
  <si>
    <t>วธ13-34-69</t>
  </si>
  <si>
    <t xml:space="preserve">ด้านขยายเขตจำหน่ายน้ำ (รับจ้างงาน)  </t>
  </si>
  <si>
    <t xml:space="preserve">โครงการ Pleno บางนา กม.5 เฟส 0.1 </t>
  </si>
  <si>
    <t>ตำบลบางแก้ว อำเภอบางพลี จังหวัดสมุทรปราการ</t>
  </si>
  <si>
    <t>วข13-03-69</t>
  </si>
  <si>
    <t>และงานที่เกี่ยวข้อง ด้านขยายเขตจำหน่ายน้ำ</t>
  </si>
  <si>
    <t>บริเวณซอยเฉลิมพระเกียรติ ร.9 ซอย 30 แยก 14</t>
  </si>
  <si>
    <t>ถนนเฉลิมพระเกียรติ ร.9 แขวงดอกไม้ เขตประเวศ</t>
  </si>
  <si>
    <t>กรุงเทพมหานคร</t>
  </si>
  <si>
    <t>จ้างซ่อมรถบรรทุกน้ำ</t>
  </si>
  <si>
    <t>บริษัท ซุ่นหลี สำโรง จำกัด</t>
  </si>
  <si>
    <t>จท13-26-69</t>
  </si>
  <si>
    <t>หมายเลขทะเบียน 52-4746</t>
  </si>
  <si>
    <t>สำนักงานประปาสาขาพระโขนง การประปานครหลวง</t>
  </si>
  <si>
    <t>สำนักงานประปาสาขามีนบุรี การประปานครหลวง</t>
  </si>
  <si>
    <t xml:space="preserve">ผู้เสนอราคาและราคาที่เสนอ </t>
  </si>
  <si>
    <t>เลขที่และวันที่ของสัญญา</t>
  </si>
  <si>
    <t>ที่จะซื้อ/จ้าง (บาท)</t>
  </si>
  <si>
    <t>หรือข้อตกลงในการซื้อ/จ้าง</t>
  </si>
  <si>
    <t>งานปรับปรุง ถอดเปลี่ยน ยก/ย้ายมาตรวัดน้ำ</t>
  </si>
  <si>
    <t>บจก. บุญพิศลย์การช่าง</t>
  </si>
  <si>
    <t>PO.No. 3300076107</t>
  </si>
  <si>
    <t>และงานที่เกี่ยวข้อง</t>
  </si>
  <si>
    <t>สัญญาเลขที่ มบ53-02-69</t>
  </si>
  <si>
    <t>พื้นที่สำนักงานประปาสาขามีนบุรี</t>
  </si>
  <si>
    <t>ลงวันที่ 14 สิงหาคม 2569</t>
  </si>
  <si>
    <t>บจก. พี.พีค. ไทยเอ็นจิเนียริ่ง</t>
  </si>
  <si>
    <t>PO.No. 3300076069</t>
  </si>
  <si>
    <t>ด้านขยายเขตจำหน่ายน้ำ</t>
  </si>
  <si>
    <t>สัญญาเลขที่ วข53-20-69</t>
  </si>
  <si>
    <t>ซอยร่วมพัฒนา 6/1 (แยกอู่ธงชัย)</t>
  </si>
  <si>
    <t>ลงวันที่ 11 สิงหาคม 2569</t>
  </si>
  <si>
    <t>ถนนร่วมพัฒนา แขวงกระทุ่มราย</t>
  </si>
  <si>
    <t>เขตหนองจอก กรุงเทพมหานคร</t>
  </si>
  <si>
    <t>PO.No. 3300075970</t>
  </si>
  <si>
    <t>สัญญาเลขที่ วข53-19-69</t>
  </si>
  <si>
    <t>ซอยไมตรีจิต 13 แยก 1 ถนนไมตรีจิต</t>
  </si>
  <si>
    <t>ลงวันที่ 4 สิงหาคม 2569</t>
  </si>
  <si>
    <t>แขวงสามวาตะวันออก เขตคลองสามวา</t>
  </si>
  <si>
    <t>บจก. มงคลเจริญทรัพย์ 2023</t>
  </si>
  <si>
    <t>PO.No. 3300076130</t>
  </si>
  <si>
    <t>ด้านขยายเขตจำหน่ายน้ำ (รับจ้างงาน)</t>
  </si>
  <si>
    <t>สัญญาเลขที่ วธ53-26-69</t>
  </si>
  <si>
    <t>โครงการ เดอะ ริคโค้ เรสซิเดนซ์</t>
  </si>
  <si>
    <t>ลงวันที่ 17 สิงหาคม 2569</t>
  </si>
  <si>
    <t>รามอินทรา-จตุโชติ (เฟส 4)</t>
  </si>
  <si>
    <t>ถนนหนองระแหง แขวงสามวาตะวันตก</t>
  </si>
  <si>
    <t>เขตคลองสามวา กรุงเทพมหานคร</t>
  </si>
  <si>
    <t xml:space="preserve">งานติดตั้งหัวจ่ายน้ำดับเพลิง </t>
  </si>
  <si>
    <t>PO.No. 3300076213</t>
  </si>
  <si>
    <t>เขตหนองจอก พื้นที่สำนักงานประปาสาขามีนบุรี</t>
  </si>
  <si>
    <t>สัญญาเลขที่ ตพ53-02-69</t>
  </si>
  <si>
    <t>ลงวันที่ 24 สิงหาคม 2569</t>
  </si>
  <si>
    <t>หจก. ทรัพย์ไพศาล วอเตอร์</t>
  </si>
  <si>
    <t>PO.No. 3300076189</t>
  </si>
  <si>
    <t>เขตคลองสามวา พื้นที่สำนักงานประปาสาขามีนบุรี</t>
  </si>
  <si>
    <t>สัญญาเลขที่ ตพ53-01-69</t>
  </si>
  <si>
    <t>ลงวันที่ 21 สิงหาคม 2569</t>
  </si>
  <si>
    <t>หจก. ปิยชาติ คอนสตรัคชั่น</t>
  </si>
  <si>
    <t>PO.No. 3300076276</t>
  </si>
  <si>
    <t>สัญญาเลขที่ วข53-21-69</t>
  </si>
  <si>
    <t>ทบ.137/18 ซอยเลียบคลองสิบสาม 7</t>
  </si>
  <si>
    <t>ถนนเลียบคลองสิบสาม แขวงหนองจอก</t>
  </si>
  <si>
    <t>จ้างพิมพ์บัตรแสดงการระงับการจ่ายน้ำ</t>
  </si>
  <si>
    <t>หจก. พัฒนากิจซัพพลายส์ฯ</t>
  </si>
  <si>
    <t>PO.No. 3300076165</t>
  </si>
  <si>
    <t>(แบบเจาะรูไม่ใส่ตาไก่)</t>
  </si>
  <si>
    <t>ลงวันที่ 20 สิงหาคม 2569</t>
  </si>
  <si>
    <t>จ้างซ่อมเครื่อปรับอากาศ</t>
  </si>
  <si>
    <t>บจก. เย็นสะอาด</t>
  </si>
  <si>
    <t>PO.No. 3300076320</t>
  </si>
  <si>
    <t>สำนักงานประปาสาขามีนบุรี</t>
  </si>
  <si>
    <t>ลงวันที่ 31 สิงหาคม 2569</t>
  </si>
  <si>
    <t>จ้างทำตรายาง สำหรับหน่วยงาน</t>
  </si>
  <si>
    <t>ร้านหลวิชัย ตรายาง</t>
  </si>
  <si>
    <t>PO.No. 3300076174</t>
  </si>
  <si>
    <t>โดยนายหลวิชัย ฉั่วปฐมพงศ์</t>
  </si>
  <si>
    <t>จัดซื้อจัดจ้างโดยวิธีเฉพาะเจาะจง รวมเป็นเงิน (บาท)</t>
  </si>
  <si>
    <t>สำนักงานประปาสาขาบางเขน การประปานครหลวง</t>
  </si>
  <si>
    <t>วิธีประกาศเชิญชวน</t>
  </si>
  <si>
    <t>วงเงินงบประมาณ
ที่จะซื้อ/จ้าง
(ไม่รวมภาษี)</t>
  </si>
  <si>
    <t xml:space="preserve">ราคากลาง (บาท)
(รวมภาษี)
</t>
  </si>
  <si>
    <t>วิธีซื้อ /จ้าง</t>
  </si>
  <si>
    <t xml:space="preserve">เหตุผลที่คัดเลือก
</t>
  </si>
  <si>
    <t>เลขที่และวันที่ของสัญญาหรือ
 ข้อตกลงในการซื้อ/จ้าง</t>
  </si>
  <si>
    <t>ราคาที่เสนอ (บาท)
(รวมภาษี)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</si>
  <si>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ป16-04-69</t>
  </si>
  <si>
    <t>บริษัท พี.บี.85 การช่าง จำกัด</t>
  </si>
  <si>
    <t>ผู้ชนะลำดับที่ 1</t>
  </si>
  <si>
    <t>สัญญาเลขที่ ป16-04-69</t>
  </si>
  <si>
    <t>ขอไม่เข้าทำสัญญา</t>
  </si>
  <si>
    <t>บริษัท สุทธิพร การโยธา จำกัด</t>
  </si>
  <si>
    <t>ตาม ว 242</t>
  </si>
  <si>
    <t>ซื้อกระดาษชำระม้วนใหญ่ สำหรับใช้งานที่ สสข.</t>
  </si>
  <si>
    <t>ร้าน ดียูธิลิตี้</t>
  </si>
  <si>
    <t>เลขที่ 3300076002
ลงวันที่ 6 สิงหาคม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</si>
  <si>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วธ16-14-69</t>
  </si>
  <si>
    <t>สัญญาเลขที่ วธ16-14-69
ลงวันที่ 6 สิงหาคม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</si>
  <si>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วธ16-12-69</t>
  </si>
  <si>
    <t>ห้างหุ้นส่วนจำกัด เอ็น พี วาย 2023 เอ็นจิเนียริ่ง</t>
  </si>
  <si>
    <t>สัญญาเลขที่ วธ16-12-69
ลงวันที่ 10 สิงหาคม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</si>
  <si>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วธ16-13-69</t>
  </si>
  <si>
    <t>สัญญาเลขที่ วธ16-13-69
ลงวันที่ 18 สิงหาคม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</si>
  <si>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วธ16-16-69</t>
  </si>
  <si>
    <t>สัญญาเลขที่ วธ16-16-69
ลงวันที่ 18 สิงหาคม 2569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</si>
  <si>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ป16-08-69</t>
  </si>
  <si>
    <t>บริษัท พี.พีค.ไทยเอ็นจิเนียริ่ง จำกัด</t>
  </si>
  <si>
    <t>สัญญาเลขที่ ป16-08-69
ลงวันที่ 18 สิงหาคม 2569</t>
  </si>
  <si>
    <t>ซื้อเสื้อสะท้อนแสง</t>
  </si>
  <si>
    <t>บริษัท รีเฟล็ก ไซน์ จำกัด</t>
  </si>
  <si>
    <t>เลขที่ 3300076172
ลงวันที่ 20 สิงหาคม 2569</t>
  </si>
  <si>
    <t>งานก่อสร้างวางท่อประปาและงานที่เกี่ยวข้องด้านลดน้ำสูญเสีย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ป16-07-69</t>
  </si>
  <si>
    <t>สัญญาเลขที่ ป16-07-69
ลงวันที่ 20 สิงหาคม 2569</t>
  </si>
  <si>
    <t>งานก่อสร้างวางท่อประปา และงานที่เกี่ยวข้อง
ด้านขยายเขตจำหน่ายน้ำ (รับจ้างงาน) 
พื้นที่สำนักงานประปาสาขาบางเขน  
สัญญาเลขที่ วธ16-17-69</t>
  </si>
  <si>
    <t>ห้างหุ้นส่วนจำกัด ณัชพน
คอนสตรัคชั่น</t>
  </si>
  <si>
    <t>สัญญาเลขที่ วธ16-17-69
ลงวันที่ 21 สิงหาคม 2569</t>
  </si>
  <si>
    <t>ซื้อหมวกนิรภัย และกรวยยาง สสข.</t>
  </si>
  <si>
    <t>บริษัท ทีมเซฟตี้เซลส์ จำกัด</t>
  </si>
  <si>
    <t>เลขที่ 3300076212
ลงวันที่ 24 สิงหาคม 2569</t>
  </si>
  <si>
    <t>งานก่อสร้างวางท่อประปา และงานที่เกี่ยวข้อง
ด้านปรับปรุงกำลังน้ำ ร่วมกับหน่วยงานภายนอก พื้นที่สำนักงานประปาสาขาบางเขน
สัญญาเลขที่ ปป16-34-69</t>
  </si>
  <si>
    <t>สัญญาเลขที่ ปป16-34-69
ลงวันที่ 28 สิงหาคม 2569</t>
  </si>
  <si>
    <t>งานติดตั้งหัวดับเพลิงแดงและงานที่เกี่ยวข้อง
สัญญาเลขที่ ตพ16-01-69</t>
  </si>
  <si>
    <t>สัญญาเลขที่ ตพ16-01-69
ลงวันที่ 28 สิงหาคม 2569</t>
  </si>
  <si>
    <t>งานซ่อมท่อประปาแตกรั่ว พร้อมงานที่เกี่ยวข้อง 
พื้นที่สำนักงานประปาสาขาบางเขน 
สัญญาเลขที่ ซป16-02-69</t>
  </si>
  <si>
    <t>สัญญาเลขที่ ซป16-02-69
ลงวันที่ 31 สิงหาคม 2569</t>
  </si>
  <si>
    <t>วงเงินงบประมาณที่จะซื้อ/จ้าง 
(ไม่รวมภาษี)</t>
  </si>
  <si>
    <t>ราคากลาง (บาท)
(รวมภาษี)</t>
  </si>
  <si>
    <t>สำนักงานประปาสาขามหาสวัสดิ์ การประปานครหลวง</t>
  </si>
  <si>
    <t>วันที่ 2 กันยายน 2569</t>
  </si>
  <si>
    <t>วิธีประกาศเชิญชวนทั่วไป ด้วยวิธีประกวดราคาอิเล็กทรอนิกส์ (e-bidding)</t>
  </si>
  <si>
    <t>ผู้ได้รับการคัดเลือกและราคา</t>
  </si>
  <si>
    <t>เลขที่และวันที่ของสัญญาหรือข้อตกลง</t>
  </si>
  <si>
    <t>จ้างก่อสร้างซ่อมท่อประปาแตกรั่วพร้อมงานที่เกี่ยวข้อง</t>
  </si>
  <si>
    <t>วิธีประกาศเชิญชวนทั่วไป 
ด้วยวิธีประกวดราคาอิเล็กทรอนิกส์ (e-bidding)</t>
  </si>
  <si>
    <t>บริษัท เค.แอล.แอล-65 จำกัด</t>
  </si>
  <si>
    <t>ซป56-04-69 (PO. เลขที่ 3300076094)</t>
  </si>
  <si>
    <t xml:space="preserve"> ในพื้นที่สำนักงานประปาสาขามหาสวัสดิ์ </t>
  </si>
  <si>
    <t>บริษัท สายน้ำ คอนสตรัคชั่น จำกัด</t>
  </si>
  <si>
    <t>ลงวันที่ 13 สิงหาคม 2569</t>
  </si>
  <si>
    <t>จ้างซ่อมบำรุงรักษารถบรรทุกถังบรรจุน้ำดื่มฯ ทะเบียน 52-5055</t>
  </si>
  <si>
    <t>บริษัท วิจิตรออโต้ไทร์ จำกัด</t>
  </si>
  <si>
    <t>จท56-15-69 (PO. เลขที่ 3300076216)
ลงวันที่ 24 สิงหาคม 2569</t>
  </si>
  <si>
    <t>จ้างวางท่อเพื่อปรับปรุงกำลังน้ำ ในพื้นที่สำนักงานประปาสาขามหาสวัสดิ์ บริเวณ ถนนบ้านคลองมหาสวัสดิ์ - บ้านบางม่วง</t>
  </si>
  <si>
    <t>ห้างหุ้นส่วนจำกัด วิศรุต รุ่งเรือง</t>
  </si>
  <si>
    <t>ปป56-04-69 (PO. เลขที่ 3300076204)
ลงวันที่ 24 สิงหาคม 2569</t>
  </si>
  <si>
    <t>จ้างวางท่อเพื่อปรับปรุงกำลังน้ำ ในพื้นที่สำนักงานประปาสาขามหาสวัสดิ์ บริเวณ บริเวณ ซอยเคหะการเกษตร 30 ถึง ซอยผู้ใหญ่ประเวศ ถนนเคหะการเกษตร</t>
  </si>
  <si>
    <t>บริษัท ธนวิฑูรย์ จำกัด</t>
  </si>
  <si>
    <t>ปป56-03-69 (PO. เลขที่ 3300076244)
ลงวันที่ 25 สิงหาคม 2569</t>
  </si>
  <si>
    <t>จ้างซ่อมแซมดาดฟ้าอาคารสำนักงานประปาสาขามหาสวัสดิ์ บริเวณเหนือห้องประชุมเล็กชั้น 3</t>
  </si>
  <si>
    <t>บริษัท สรรค์สยาม ดีไซน์ แอนด์ เซอร์วิส จำกัด</t>
  </si>
  <si>
    <t>จท56-17-69 (PO. เลขที่ 3300076298)
ลงวันที่ 28 สิงหาคม 2569</t>
  </si>
  <si>
    <t>จ้างเหมาซ่อมเครื่องปรับอากาศ จำนวน 11 เครื่อง</t>
  </si>
  <si>
    <t>บริษัท ราชาแอร์ และ เทคโนโลยี จำกัด</t>
  </si>
  <si>
    <t>จท56-18-69 (PO. เลขที่ 3300076326)
ลงวันที่ 31 สิงหาคม 2569</t>
  </si>
  <si>
    <t>สรุปผลการดำเนินการจัดซื้อจัดจ้างในรอบเดือน....สิงหาคม 2569......</t>
  </si>
  <si>
    <t>ฝ่ายบำรุงรักษาระบบเครื่องกลและโยธา</t>
  </si>
  <si>
    <t>31 สิงหาคม 2569</t>
  </si>
  <si>
    <t>จ้างซ่อม Air Blower หมายเลข 3 โรงสูบน้ำล้าง 2 โรงงานผลิตน้ำบางเขน</t>
  </si>
  <si>
    <t>บจ.พี.เอ็น.วี.อินโนเทค</t>
  </si>
  <si>
    <t>เลขที่ 3300075960 วันที่ 3 สิงหาคม 2569</t>
  </si>
  <si>
    <t>จ้างซ่อมบล็อคลม TOKU EI-17</t>
  </si>
  <si>
    <t>หจก.ธาราเอ็นจิเนียริ่ง</t>
  </si>
  <si>
    <t>เลขที่ 3300076039 วันที่ 10 สิงหาคม 2569</t>
  </si>
  <si>
    <t>จ้างซ่อม Output shaft ใช้กับอุปกรณ์ Gear box Effluent valve ของบ่อกรองน้ำหมายเลข 29 โรงงานผลิตน้ำบางเขน</t>
  </si>
  <si>
    <t>หจก.ตรีอุดม</t>
  </si>
  <si>
    <t>เลขที่ 3300076040 วันที่ 10 สิงหาคม 2569</t>
  </si>
  <si>
    <t>จ้างซ่อม Lower Casing และ ชุด Impeller ของเครื่องสูบน้ำดิบ หมายเลข 2 สถานีสูบน้ำดิบสำแล</t>
  </si>
  <si>
    <t>บจ.แอดวานซ์ เซอร์เฟส เทคโนโลยี</t>
  </si>
  <si>
    <t>เลขที่ 3300076134 วันที่ 17 สิงหาคม 2569</t>
  </si>
  <si>
    <t>จ้างทำ Worm shaft และ Worm wheel ใช้กับอุปกรณ์ Gearbox Wash water valve ของบ่อกรองน้ำหมายเลข 51</t>
  </si>
  <si>
    <t>เลขที่ 3300076211 วันที่ 24 สิงหาคม 2569</t>
  </si>
  <si>
    <t>ซื้อหมึกสำหรับเครื่องพิมพ์ จำนวน 8 รายการ</t>
  </si>
  <si>
    <t>เลขที่ 3300076222 วันที่ 24 สิงหาคม 2569</t>
  </si>
  <si>
    <t>จ้างขึ้นรูป STEM NUT สำหรับ DRAIN VALVE บ่อกรองน้ำหมายเลข 55 โรงงานผลิตน้ำบางเขน</t>
  </si>
  <si>
    <t>บจ.ป.มิตรเจริญ แมชชีนทูล</t>
  </si>
  <si>
    <t>เลขที่ 3300076238 วันที่ 25 สิงหาคม 2569</t>
  </si>
  <si>
    <t>ซื้อหมึกและดรัมสำหรับเครื่องพิมพ์ จำนวน 9 รายการ</t>
  </si>
  <si>
    <t>เลขที่ 3300076239 วันที่ 25 สิงหาคม 2569</t>
  </si>
  <si>
    <t>จ้างซ่อมเครื่องสูบน้ำจ่าย หมายเลข 6 โรงงานผลิตน้ำธนบุรี</t>
  </si>
  <si>
    <t>บจ.โฟลว์อัพ</t>
  </si>
  <si>
    <t>เลขที่ 3300076240 วันที่ 1 สิงหาคม 2569</t>
  </si>
  <si>
    <t>สำนักงานประปาสาขาประชาชื่น</t>
  </si>
  <si>
    <t xml:space="preserve"> จัดทำ ณ วันที่ 3 กันยายน 2569</t>
  </si>
  <si>
    <t>วงเงินงบประมาณ
ที่จะซื้อหรือจ้าง
(ไม่รวมภาษีมูลค่าเพิ่ม)</t>
  </si>
  <si>
    <t>ราคากลาง 
(รวมภาษีมูลค่าเพิ่ม)</t>
  </si>
  <si>
    <t>ผู้เสนอราคา
และราคาที่เสนอ (รวมภาษีมูลค่าเพิ่ม)</t>
  </si>
  <si>
    <t>ผู้ได้รับการคัดเลือก
และราคาที่ตกลงซื้อ/จ้าง (รวมภาษีมูลค่าเพิ่ม)</t>
  </si>
  <si>
    <t>งานปรับปรุง ถอดเปลี่ยน ยก/ย้าย มาตรวัดน้ำ และงานที่เกี่ยวข้อง พื้นที่สำนักงานประปาสาขาประชาชื่น สัญญาเลขที่ มบ15-02-69</t>
  </si>
  <si>
    <t xml:space="preserve"> บจก. บี.พี.เอ็ม.เอ็นจิเนียริ่ง</t>
  </si>
  <si>
    <t>ผลงานดี, ติดต่อประสานงานรวดเร็ว, แก้ไขปัญหาหน้างานได้ดีและรวดเร็ว</t>
  </si>
  <si>
    <t>สัญญาเลขที่ มบ15-02-69
ใบสั่งจ้างเลขที่ 3300075973
(ลว. 4 ส.ค. 69)</t>
  </si>
  <si>
    <t>งานรื้อถอนและติดตั้งตู้ควบคุมระบบ แจ้งเหตุเพลิงไหม้ (Fire Alarm Control Panel) ของสำนักงานประปาสาขาประชาชื่น สัญญาเลขที่ จล15-02-69</t>
  </si>
  <si>
    <t xml:space="preserve"> บจก. บางกอก เน็ตเวิร์ค โซลูชั่น</t>
  </si>
  <si>
    <t>ผลงานดี, ติดต่อประสานงานรวดเร็ว</t>
  </si>
  <si>
    <t>สัญญาเลขที่ จล15-02-69
ใบสั่งจ้างเลขที่ 3300076081
(ลว. 13 ส.ค. 69)</t>
  </si>
  <si>
    <t>งานจัดซื้อของที่ระลึก กระเป๋า shopping ผ้าแคนวาส จำนวน 140 ใบ เพื่อใช้ในกิจกรรมตามแผนปฏิบัติงานของส่วนบริการลูกค้า สำนักงานประปาสาขา
ประชาชื่น สัญญาเลขที่ ซท15-09-69</t>
  </si>
  <si>
    <t xml:space="preserve"> หจก. เอเอสที พรีเมี่ยม</t>
  </si>
  <si>
    <t>สัญญาเลขที่ ซท15-09-69
ใบสั่งซื้อเลขที่ 3300076092
(ลว. 13 ส.ค. 69)</t>
  </si>
  <si>
    <t>งานปรับปรุงระบบไฟฟ้าของสำนักงานประปาสาขาประชาชื่น สัญญาเลขที่ จท15-17-69</t>
  </si>
  <si>
    <t xml:space="preserve"> บจก. บิวท์ เอ็นจิเนียริ่ง แอนด์ เทคโนโลยี</t>
  </si>
  <si>
    <t>สัญญาเลขที่ จท15-17-69
ใบสั่งจ้างเลขที่ 3300076119
(ลว. 17 ส.ค. 69)</t>
  </si>
  <si>
    <t>งานจัดซื้อหมึกพิมพ์ประจำไตรมาสที่ 4/2569
(จำนวน 27 รายการ) เพื่อใช้ในหน่วยงานต่างๆ 
ของสำนักงานประปาสาขาประชาชื่น สัญญาเลขที่
ซท15-10-69</t>
  </si>
  <si>
    <t xml:space="preserve"> บจก. ทีเอ็นเอ็มซี</t>
  </si>
  <si>
    <t>สัญญาเลขที่ ซท15-10-69
ใบสั่งซื้อเลขที่ 3300076142
(ลว. 18 ส.ค. 69)</t>
  </si>
  <si>
    <t>งานก่อสร้างวางท่อประปาและงานที่เกี่ยวข้อง ด้าน
ลดน้ำสูญเสียบริเวณหมู่บ้านเปรมประชา, ซอยวิภาวดี
รังสิต 45 (คลองลาดเป็ด) ถนนกำแพงเพชร 6
สัญญาเลขที่ ป15-15-69</t>
  </si>
  <si>
    <t xml:space="preserve"> บจก. พี.พี.ท่อบริการ</t>
  </si>
  <si>
    <t>สัญญาเลขที่ ป15-15-69
ใบสั่งจ้างเลขที่ 3300076188
(ลว. 21 ส.ค. 69)</t>
  </si>
  <si>
    <t>งานจ้างซ่อมแซมและบำรุงรักษาสิ่งก่อสร้างภายในอาคารสำนักงานประปาสาขาประชาชื่น สัญญาเลขที่ จท15-18-69</t>
  </si>
  <si>
    <t xml:space="preserve"> บจก. คอนเน็กซ์ชั่น ซิสเต็ม</t>
  </si>
  <si>
    <t>สัญญาเลขที่ จท15-18-69
ใบสั่งจ้างเลขที่ 3300076309
(ลว. 31 ส.ค. 69)</t>
  </si>
  <si>
    <t>งานจ้างซ่อมแซมบำรุงรักษา เปลี่ยนวัสดุยานพาหนะรถบรรทุกน้ำทะเบียน 52-4264 ของส่วนบริการลูกค้า กองบริการ สำนักงานประปาสาขาประชาชื่น สัญญาเลขที่ จท15-19-69</t>
  </si>
  <si>
    <t xml:space="preserve"> บจก. วิจิตรออโต้ไทร์</t>
  </si>
  <si>
    <t>สัญญาเลขที่ จท15-19-69
ใบสั่งจ้างเลขที่ 3300076332
(ลว. 31 ส.ค. 69)</t>
  </si>
  <si>
    <r>
      <t>สรุปผลการดำเนินการจัดซื้อจัดจ้างในรอบเดือน</t>
    </r>
    <r>
      <rPr>
        <sz val="16"/>
        <rFont val="TH SarabunPSK"/>
        <family val="2"/>
      </rPr>
      <t xml:space="preserve"> </t>
    </r>
    <r>
      <rPr>
        <b/>
        <sz val="16"/>
        <rFont val="TH SarabunPSK"/>
        <family val="2"/>
      </rPr>
      <t>สิงหาคม 2569</t>
    </r>
  </si>
  <si>
    <t xml:space="preserve">ราคาที่เสนอ </t>
  </si>
  <si>
    <t>ราคาที่ตกลง</t>
  </si>
  <si>
    <t>ซื้อ/จ้าง (บาท)</t>
  </si>
  <si>
    <t>วันที่ 5 เดือน กันยายน พ.ศ. 2569</t>
  </si>
  <si>
    <t>ผู้ช่วยผู้ว่าการ (บริการด้านตะวันตก) การประปานครหลวง</t>
  </si>
  <si>
    <t>รองผู้ว่าการ (บริหาร) การประปานครหลวง</t>
  </si>
  <si>
    <t>วันที่ 4 กันยายน 2569</t>
  </si>
  <si>
    <t>ฝ่ายบำรุงรักษาระบบไฟฟ้า</t>
  </si>
  <si>
    <t>จ้างซ่อมหัวขับวาล์วไฟฟ้า Effluent Valve บ่อกรองน้ำหมายเลข 4 โรงงานผลิตน้ำบางเขน</t>
  </si>
  <si>
    <t>บริษัท ทรัพย์สินอุดมพาณิชย์ จำกัด</t>
  </si>
  <si>
    <t>ราคาต่ำสุด ตรงตามคุณสมบัติ</t>
  </si>
  <si>
    <t>3300075641 / 8 กรกฎาคม 2569</t>
  </si>
  <si>
    <t>จ้างซ่อมหัวขับวาล์วไฟฟ้า Air Wash Valve บ่อกรองน้ำหมายเลข 26 โรงงานผลิตน้ำบางเขน</t>
  </si>
  <si>
    <t>3300075642 / 8 กรกฎาคม 2569</t>
  </si>
  <si>
    <t>ซื้อ สวิทซ์เครน 6 ปุ่ม 2 สปีด โรงจ่ายสารเคมี 2</t>
  </si>
  <si>
    <t>บริษัท ภูนิคม วิศวกรรม จำกัด</t>
  </si>
  <si>
    <t>3300075682 / 16 กรกฎาคม 2569</t>
  </si>
  <si>
    <t>จ้างซ่อมแซมรถยนต์ หมายเลขทะเบียน 2กบ2209</t>
  </si>
  <si>
    <t>บริษัท กู๊ดลัค ซัพพลายพาร์ท จำกัด</t>
  </si>
  <si>
    <t>3300075683 / 16 กรกฎาคม 2569</t>
  </si>
  <si>
    <t>ซื้อ Accessory Overhaul Kit and Cleaning Set For Rotork Actuator Inlet Valve บ่อกรอง 7 เฟส 1 โรงงานผลิตน้ำมหาสวัสดิ์ โดยวิธีเฉพาะเจาะจง</t>
  </si>
  <si>
    <t>บริษัท เอส.เค.วาย.ซัพพลาย แอนด์ เซอร์วิส จำกัด</t>
  </si>
  <si>
    <t>3300075680 / 14 กรกฎาคม 2569</t>
  </si>
  <si>
    <t>ซื้อวัสดุอุปกรณ์เพื่อใช้งานซ่อมบำรุง</t>
  </si>
  <si>
    <t>3300075740 / 14 กรกฎาคม 2569</t>
  </si>
  <si>
    <t>งานซื้อ Magnetic Contactor รุ่น LC2K0901F7 Coil AC110V, O-ring Cover</t>
  </si>
  <si>
    <t>3300075725 / 17 กรกฎาคม 2569</t>
  </si>
  <si>
    <t>จ้างจัดทำตรายาง</t>
  </si>
  <si>
    <t>3300075768 / 17 กรกฎาคม 2569</t>
  </si>
  <si>
    <t>จ้างซ่อมรถกระบะ ISUZU ทะเบียน 1กถ 2579 กทม.</t>
  </si>
  <si>
    <t>3300075769 / 16 กรกฎาคม 2569</t>
  </si>
  <si>
    <t>ซื้อวัสดุอุปกรณ์เพื่อใช้ในงานบำรุงรักษา</t>
  </si>
  <si>
    <t>3300075872 / 4 สิงหาคม 2569</t>
  </si>
  <si>
    <t>จ้างซ่อมหัวขับวาล์วไฟฟ้า Effluent Valve บ่อกรองน้ำหมายเลข 16 โรงงานผลิตน้ำบางเขน</t>
  </si>
  <si>
    <t>บริษัท ทรัพย์สิน อุดมพานิชย์ จำกัด</t>
  </si>
  <si>
    <t>3300075891 / 27 กรกฎาคม 2569</t>
  </si>
  <si>
    <t>ซื้ออะไหล่ AC01.2 Com No: 13276274 SN:0214MA31029 สำหรับ Drain Valve บ่อกรองน้ำหมายเลข 4</t>
  </si>
  <si>
    <t>บริษัท ออโต้ เมทริก จำกัด</t>
  </si>
  <si>
    <t>3300075862 / 3 สิงหาคม 2569</t>
  </si>
  <si>
    <t>ซื้อวัสดุอุปกรณ์เพื่อใช้ในการเข้าสายไฟที่หัวขับวาล์วไฟฟ้า</t>
  </si>
  <si>
    <t>3300075861 / 11 สิงหาคม 2569</t>
  </si>
  <si>
    <t>จ้างซ่อมรถกระบะ หมายเลขทะเบียน ถฎ5772 กทม.</t>
  </si>
  <si>
    <t>3300075889 / 27 กรกฎาคม 2569</t>
  </si>
  <si>
    <t>ซื้อวัสดุไฟฟ้า เพื่อซ่อมชุดหัวขับวาล์ว หมายเลข 7MV04B สถานีสูบจ่ายน้ำ โรงงานผลิตน้ำมหาสวัสดิ์</t>
  </si>
  <si>
    <t>บริษัท ซันนี่วาล์ว แอนด์ อินเตอร์เทรด จำกัด</t>
  </si>
  <si>
    <t>3300075892 / 27 กรกฎาคม 2569</t>
  </si>
  <si>
    <t>ซื้อแบตเตอรี่สำหรับเครื่องวัดความต้านทานไฟฟ้า (Ohmmeter) ของส่วนไฟฟ้ากำลัง 3</t>
  </si>
  <si>
    <t>บริษัท แอสราส จำกัด</t>
  </si>
  <si>
    <t>3300075882 / 7 สิงหาคม 2569</t>
  </si>
  <si>
    <t>ซื้อ วัสดุและอุปกรณ์เพื่อซ่อมบำรุง โรงงานผลิตน้ำมหาสวัสดิ์</t>
  </si>
  <si>
    <t>3300075948 / 10 สิงหาคม 2569</t>
  </si>
  <si>
    <t>ซื้อ BATTERY LI-ION BL 1830B 3.0 AH 18V โรงงานผลิตน้ำมหาสวัสดิ์</t>
  </si>
  <si>
    <t>ห้างหุ่นส่วนจำกัด ตรีอุดม</t>
  </si>
  <si>
    <t>3300075947 / 5 สิงหาคม 2569</t>
  </si>
  <si>
    <t>จ้างซ่อมเครน ขนาด 32/8 ตัน สถานีสูบส่งน้ำ โรงงานผลิตน้ำมหาสวัสดิ์</t>
  </si>
  <si>
    <t>3300075971 / 6 สิงหาคม 2569</t>
  </si>
  <si>
    <t>3300075967 / 6 สิงหาคม 2569</t>
  </si>
  <si>
    <t>จ้างซ่อมหัวขับวาล์วไฟฟ้า Effluent Valve บ่อกรองน้ำหมายเลข 2 โรงงานผลิตน้ำบางเขน</t>
  </si>
  <si>
    <t>3300075986 / 17 สิงหาคม 2569</t>
  </si>
  <si>
    <t>ซื้อ Accessory Overhaul Kit and Cleaning Set For Rotork Actuator บ่อกรอง 7 เฟส 1 โรงงานผลิตน้ำมหาสวัสดิ์</t>
  </si>
  <si>
    <t>3300076124 / 24 สิงหาคม 2569</t>
  </si>
  <si>
    <t>จ้างซ่อมมอเตอร์ Trash Rack เพื่อใช้งานบำรุงรักษาเชิงแก้ไขปรับปรุง โรงสูบน้ำดิบสำแล</t>
  </si>
  <si>
    <t>บริษัท คราฟท์มอเตอร์ จำกัด</t>
  </si>
  <si>
    <t>3300076006 / 10 สิงหาคม 2569</t>
  </si>
  <si>
    <t>จ้างซ่อม Supply Fan และมอเตอร์ Sump Pump ที่สถานีสูบจ่ายน้ำคลองเตย</t>
  </si>
  <si>
    <t>3300076125 / 18 สิงหาคม 2569</t>
  </si>
  <si>
    <t>ซื้อ EARTH LEAKAGE RELAY BROYCE TYPE ELRM44V-30 บ่อกรอง 3 เฟส 4 โรงงงานผลิตน้ำมหาสวัสดิ์</t>
  </si>
  <si>
    <t>3300076118 / 20 สิงหาคม 2569</t>
  </si>
  <si>
    <t>ซื้อหมึกพิมพ์สำหรับเครื่องพิมพ์แบบฉีดหมึก (Inkjet) ชนิดสีขนาด A3 ยี่ห้อ Brother รุ่น MFC-J230DW</t>
  </si>
  <si>
    <t>ซื้อวัสดุอุปกรณ์สำหรับใช้งานบำรุงรักษาเชิงป้องกัน (PM) ของส่วนไฟฟ้ากำลัง 3</t>
  </si>
  <si>
    <t>3300076141 / 24 สิงหาคม 2569</t>
  </si>
  <si>
    <t>รวมเป็นเงินทั้งสิ้น</t>
  </si>
  <si>
    <t>สรุปผลการดำเนินการจัดซื้อจัดจ้างในรอบเดือน สิงหาคม</t>
  </si>
  <si>
    <t>หน่วยงาน ฝ่ายวางแผนและวิศวกรรมระบบผลิต</t>
  </si>
  <si>
    <t>วันที่ 1-31  เดือน สิงหาคม พ.ศ. 2569</t>
  </si>
  <si>
    <t>( ไม่มีการดำเนินการจัดซื้อจัดจ้าง)</t>
  </si>
  <si>
    <t>สำนักงานประปาสาขาบางบัวทอง</t>
  </si>
  <si>
    <t>วันที่ 3 เดือน กันยายน พ.ศ. 2569</t>
  </si>
  <si>
    <t>จ้างค่าแรงงานก่อสร้างวางท่อประปา และงานที่เกี่ยวข้อง (งานรื้อย้ายท่อประปา)</t>
  </si>
  <si>
    <t>รย54-35-69</t>
  </si>
  <si>
    <t xml:space="preserve">บริเวณ สะพานลอยข้ามถนนบางกรวย-ไทรน้อย ซอยโรงหมี่ กม.14+858 </t>
  </si>
  <si>
    <t>สัญญาเลขที่ รย54-35-69</t>
  </si>
  <si>
    <t>PO : 3300075976</t>
  </si>
  <si>
    <t xml:space="preserve">จ้างค่าแรงงานก่อสร้างวางท่อประปา และงานที่เกี่ยวข้อง (รับจ้างงานเอกชน) </t>
  </si>
  <si>
    <t>ห้างหุ้นส่วนจำกัด สุริยภัณฑ์ การช่าง</t>
  </si>
  <si>
    <t>วธ54-30-69</t>
  </si>
  <si>
    <t xml:space="preserve">แบบ Open End </t>
  </si>
  <si>
    <t>สัญญาเลขที่ วธ54-30-69</t>
  </si>
  <si>
    <t>PO : 3300075977</t>
  </si>
  <si>
    <t>ห้างหุ้นส่วนจำกัด กมลธนนันท์</t>
  </si>
  <si>
    <t>วธ54-29-69</t>
  </si>
  <si>
    <t xml:space="preserve"> บริเวณ โครงการ Pleno ราชพฤกษ์ 2 (เฟส4), โครงการ เดอะโมดิช ชัยพฤกษ์-วงแหวน 2</t>
  </si>
  <si>
    <t xml:space="preserve">(เฟส7) ถนนบ้านคลองพระพิมลราชา และโครงการ ดิ แอสโทเรีย-ชัยพฤกษ์ แจ้งวัฒนะ (เฟส3) </t>
  </si>
  <si>
    <t>PO : 3300075988</t>
  </si>
  <si>
    <t xml:space="preserve">สัญญาเลขที่ วธ54-29-69 </t>
  </si>
  <si>
    <t>ห้างหุ้นส่วนจำกัด วินิจ กฤษณา ก่อสร้าง</t>
  </si>
  <si>
    <t>วธ54-31-69</t>
  </si>
  <si>
    <t xml:space="preserve">บริเวณโครงการ ทองเปี่ยมแลนด์ (ฝั่งขวา) ถนนเลียบคลองทวีวัฒนา </t>
  </si>
  <si>
    <t>สัญญาเลขที่ วธ54-31-69</t>
  </si>
  <si>
    <t>PO : 3300076014</t>
  </si>
  <si>
    <t xml:space="preserve">จ้างค่าแรงงานก่อสร้างวางท่อประปา และงานที่เกี่ยวข้อง (งานรื้อย้ายท่อประปา) </t>
  </si>
  <si>
    <t>วิธีคัดเลือก</t>
  </si>
  <si>
    <t>ห้างหุ้นส่วนจำกัด สุพรรณเทพประทานพร</t>
  </si>
  <si>
    <t>รย54-31-69</t>
  </si>
  <si>
    <t xml:space="preserve">บริเวณ ซอยบางพลับ2 หมู่ที่2 ถนนชัยพฤกษ์ และ บริเวณถนนด้านหลังเทศบาลเมืองบางพลับ </t>
  </si>
  <si>
    <t>และเอกสารถูกต้อง</t>
  </si>
  <si>
    <t>(ซอยบางพลับ1) สัญญาเลขที่ รย54-31-69</t>
  </si>
  <si>
    <t>PO : 3300076017</t>
  </si>
  <si>
    <t xml:space="preserve">จ้างงานติดตั้งตู้ Load Center เมนไฟฟ้ารองรับการติดตั้งเครื่องปรับอากาศ </t>
  </si>
  <si>
    <t>97,027.60 </t>
  </si>
  <si>
    <t>บริษัท ลิงค์ อินฟินิตี้ ซัคเซส จำกัด</t>
  </si>
  <si>
    <t>จล54-02-69</t>
  </si>
  <si>
    <t>สัญญาเลขที่ จล54-02-69</t>
  </si>
  <si>
    <t>PO : 3300076020</t>
  </si>
  <si>
    <t>บริษัท พงศ์พัช ไฮโดร จำกัด</t>
  </si>
  <si>
    <t>รย54-33-69</t>
  </si>
  <si>
    <t xml:space="preserve">บริเวณ ซอยบางพลับ 4/1 นบ.ถ.29-009 </t>
  </si>
  <si>
    <t>สัญญาเลขที่ รย54-33-69</t>
  </si>
  <si>
    <t>PO : 3300076101</t>
  </si>
  <si>
    <t xml:space="preserve">ซื้อตะแกรงสแตนเลส พรัอมติดตั้ง ในสำนักงานประปาสาขาบางบัวทอง </t>
  </si>
  <si>
    <t>บริษัท คอมพลีท แคร์ จำกัด</t>
  </si>
  <si>
    <t>ซท54-09-69</t>
  </si>
  <si>
    <t>สัญญาเลขที่ ซท54-09-69</t>
  </si>
  <si>
    <t>PO : 3300076137</t>
  </si>
  <si>
    <t>วธ54-32-69</t>
  </si>
  <si>
    <t xml:space="preserve">บริเวณ โครงการ เดอะแพลนท์ ชัยพฤกษ์ วงแหวน (เฟส5) ถนนเลียบคลองเจ๊ก และโครงการ </t>
  </si>
  <si>
    <t>Q District ราชพฤกษ์-รัตนาธิเบศร์ (เฟส6) ซ.จัดสรรจุรินทร์ สัญญาเลขที่ วธ54-32-69</t>
  </si>
  <si>
    <t>PO : 3300076178</t>
  </si>
  <si>
    <t xml:space="preserve">ซื้อหมึกพิมพ์ จำนวน 21 รายการ (38 ตลับ) </t>
  </si>
  <si>
    <t>บริษัท สินอำพัน คอมพิวเตอร์ จำกัด</t>
  </si>
  <si>
    <t>ซท54-10-69</t>
  </si>
  <si>
    <t>สัญญาเลขที่ ซท54-10-69</t>
  </si>
  <si>
    <t>PO : 3300076214</t>
  </si>
  <si>
    <t xml:space="preserve">จ้างย้ายหัวดับเพลิง โครงการ ธนาคลัสเตอร์ ราชพฤกษ์-สถานีบางพลู , หมู่บ้านดิ เอสเซนส์ </t>
  </si>
  <si>
    <t>ห้างหุ้นส่วนจำกัด ส.รุ่งอรุณก่อสร้าง</t>
  </si>
  <si>
    <t>จท54-10-69</t>
  </si>
  <si>
    <t xml:space="preserve">ชัยพฤกษ์-วงแหวน (เฟส7) (ย้ายหัวดับเพลิง) ถ.บ้านกล้วย-ไทรน้อย และติดตั้งหัวดับเพลิง </t>
  </si>
  <si>
    <t xml:space="preserve">โครงการ ธนาคลัสเตอร์ ราชพฤกษ์-สถานีบางพลู พื้นที่ สสบท. </t>
  </si>
  <si>
    <t>PO : 3300076218</t>
  </si>
  <si>
    <t>สัญญาเลขที่ จท54-10-69</t>
  </si>
  <si>
    <t xml:space="preserve">จ้างซ่อมรถบรรทุกน้ำ ทะเบียน 53-8121 เพื่อใช้ในสำนักงานประปาสาขาบางบัวทอง </t>
  </si>
  <si>
    <t>บริษัท ซี.แทรค เทรดดิ้ง (1991) จำกัด</t>
  </si>
  <si>
    <t>จท54-11-69</t>
  </si>
  <si>
    <t>สัญญาเลขที่ จท54-11-69</t>
  </si>
  <si>
    <t>PO : 3300076227</t>
  </si>
  <si>
    <t xml:space="preserve">จ้างค่าแรงงานก่อสร้างวางท่อประปา และงานที่เกี่ยวข้อง (งานปรับปรุงกำลังน้ำ) </t>
  </si>
  <si>
    <t>ปป54-28-69</t>
  </si>
  <si>
    <t xml:space="preserve">บริเวณ ม.ชัยพฤกษ์ (ซอยชัยพฤกษ์ 3/1) ถ.บางกรวย - ไทรน้อย </t>
  </si>
  <si>
    <t xml:space="preserve">สัญญาเลขที่ ปป54-28-69 </t>
  </si>
  <si>
    <t>PO : 3300076230</t>
  </si>
  <si>
    <t>บริษัท อัสสากิตติ จำกัด</t>
  </si>
  <si>
    <t>วธ54-34-69</t>
  </si>
  <si>
    <t xml:space="preserve">บริเวณโครงการ พอสโต (เฟส3) บางกรวย-ไทรน้อย และ โครงการ ดิ แอสโทเรีย </t>
  </si>
  <si>
    <t xml:space="preserve">ราชพฤกษ์ - รัตนาธิเบศร์ เฟส 4 สัญญาเลขที่ วธ54-34-69 </t>
  </si>
  <si>
    <t>PO : 3300076232</t>
  </si>
  <si>
    <t>ห้างหุ้นส่วนจำกัด นาดา วิศวกรรม</t>
  </si>
  <si>
    <t>รย54-36-69</t>
  </si>
  <si>
    <t>บริเวณถนนเทศบาล 16 พื้นที่สำนักงานประปาสาขาบางบัวทอง สัญญาเลขที่ รย54-36-69</t>
  </si>
  <si>
    <t>PO : 3300076290</t>
  </si>
  <si>
    <t>แบบ สขร. 1</t>
  </si>
  <si>
    <t>กองจัดซื้อ ฝ่ายจัดหาและพัสดุ การประปานครหลวง</t>
  </si>
  <si>
    <t>เลขที่สัญญา/ใบสั่งซื้อ</t>
  </si>
  <si>
    <t>วันที่ทำสัญญา/ใบสั่งซื้อ</t>
  </si>
  <si>
    <t>ประกวดราคาซื้อเครื่องพิมพ์แบบฉีดหมึก Ink Tank แบบต่างๆ จำนวน 2 รายการ เลขที่ ซล.21-2569 ด้วยวิธีประกวดราคาอิเล็กทรอนิกส์ (e-bidding)</t>
  </si>
  <si>
    <t>บริษัท เอซิส คอมพิวเตอร์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</si>
  <si>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</si>
  <si>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 xml:space="preserve">	ซล.21-2569</t>
  </si>
  <si>
    <t>ประกวดราคาซื้อเครื่องสแกนเนอร์ และเครื่องพิมพ์ แบบต่างๆ จำนวน 8 รายการ เลขที่ ซล.7-2569 ด้วยวิธีประกวดราคาอิเล็กทรอนิกส์ (e-bidding)</t>
  </si>
  <si>
    <t>บริษัท กนกสิน เอ๊กซปอร์ต อิมปอร์ต จำกัด</t>
  </si>
  <si>
    <t>บริษัท เอสวีโอเอ จำกัด (มหาชน)</t>
  </si>
  <si>
    <t>ซล.7-2569</t>
  </si>
  <si>
    <t>ประกวดราคาซื้องานโครงการจัดซื้อระบบทดสอบการเจาะระบบเครือข่ายคอมพิวเตอร์แบบอัตโนมัติ จำนวน 1 ระบบ เลขที่ ซล.38-2569 ด้วยวิธีประกวดราคาอิเล็กทรอนิกส์ (e-bidding)</t>
  </si>
  <si>
    <t>บริษัท เฟิรส์วัน ซิสเต็มส์ จำกัด</t>
  </si>
  <si>
    <t>บริษัท ไซโนริตี้ จำกัด</t>
  </si>
  <si>
    <t>ซล.38-2569</t>
  </si>
  <si>
    <t>บริษัท รีไลแอนซ์ จำกัด</t>
  </si>
  <si>
    <t>บริษัท เบย์ คอมพิวติ้ง จำกัด (มหาชน)</t>
  </si>
  <si>
    <t>ประกวดราคาซื้ออุปกรณ์ใช้กับท่อเหล็กเหนียว จำนวน 6 รายการ เลขที่ ซค.89-2569 ด้วยวิธีประกวดราคาอิเล็กทรอนิกส์ (e-bidding)</t>
  </si>
  <si>
    <t>บริษัท พี.เอ็ช.แอนด์ พี. จำกัด</t>
  </si>
  <si>
    <t>บริษัท ชวรักษ์ จำกัด</t>
  </si>
  <si>
    <t>ซค.89-2569</t>
  </si>
  <si>
    <t>บริษัท สยามซินดิเคทเทคโนโลยี จำกัด (มหาชน)</t>
  </si>
  <si>
    <t>ประกวดราคาซื้อเทปพันเกลียว จำนวน 126,000 ม้วน เลขที่ ซค.76-2569 ด้วยวิธีประกวดราคาอิเล็กทรอนิกส์ (e-bidding)</t>
  </si>
  <si>
    <t>บริษัท สยามพัฒนพงศ์ จำกัด</t>
  </si>
  <si>
    <t>ซค.76-2569</t>
  </si>
  <si>
    <t>บริษัท รังสิโย จำกัด</t>
  </si>
  <si>
    <t>ซื้ออุปกรณ์เหล็กหล่อเหนียว (SGI) ใช้กับท่อ พีวีซี. จำนวน 3 รายการ</t>
  </si>
  <si>
    <t>เฉพาะเจาะจง (ข)</t>
  </si>
  <si>
    <t>บริษัท เอสพี ซัคเซส มาร์เก็ตติ้ง จำกัด</t>
  </si>
  <si>
    <t>ซื้อท่อโค้ง 90 องศา หน้าจาน 2 ด้าน ศก. 200 มม. (SGI) จำนวน 110 ตัว</t>
  </si>
  <si>
    <t>บริษัท วาล์วน้ำไทย จำกัด</t>
  </si>
  <si>
    <t>ซื้อกระดาษต่อเนื่องขนาดต่างๆ จำนวน 3 รายการ</t>
  </si>
  <si>
    <t>บริษัท เจนเนอรัล คอมพิวเตอร์ จำกัด</t>
  </si>
  <si>
    <t>ซื้อข้อต่อตรงเกลียวนอกทองแดงเจือ ศก. 50 มม. จำนวน 830 ตัว</t>
  </si>
  <si>
    <t>บริษัท จินดาสุขคอมเมอร์เชียล (1980) จำกัด</t>
  </si>
  <si>
    <t>ซื้อสายรัดพลาสติก (Cable Tie) จำนวน 275,900 เส้น</t>
  </si>
  <si>
    <t>บริษัท พัฒนากิจซัพพลายส์ จำกัด</t>
  </si>
  <si>
    <t>ซื้ออุปกรณ์เหล็กหล่อเหนียวทั่วไป (SGI) จำนวน 2 รายการ</t>
  </si>
  <si>
    <t>ซื้อประตูระบายอากาศ ศก.25 มม. จำนวน 30 ตัว</t>
  </si>
  <si>
    <t>ซื้อวัสดุสำนักงาน จำนวน 3 รายการ</t>
  </si>
  <si>
    <t>ซื้อประตูน้ำทองแดงเจือแบบลิ้นยก ศก. 4 นิ้ว จำนวน 70 ตัว</t>
  </si>
  <si>
    <t>ซื้อท่อสั้น 15 ซม. ศก. 20 มม. (ทองแดงเจือ) จำนวน 1,750 ตัว</t>
  </si>
  <si>
    <t>ซื้อท่อสั้นและข้องอ (ทองแดงเจือ) จำนวน 2 รายการ</t>
  </si>
  <si>
    <t>ซื้อวัสดุเหล็กเหนียวยึดท่อ AC จำนวน 2 รายการ</t>
  </si>
  <si>
    <t>บริษัท เอส.ดับเบิลยู.เค.อินดัสเตรียล จำกัด</t>
  </si>
  <si>
    <t>ซื้อประตูน้ำทองแดงเจือแบบลิ้นยก ศก. 3/4 นิ้ว จำนวน 1,750 ตัว</t>
  </si>
  <si>
    <t>ซื้อประตูน้ำทองแดงเจือแบบลิ้นยก ศก. 1 1/2 นิ้ว จำนวน 565 ตัว</t>
  </si>
  <si>
    <t>ซื้อท่อโค้ง 90 องศา ปากระฆัง ศก.150 มม. SGI จำนวน 110 ตัว</t>
  </si>
  <si>
    <t>บริษัท เอแอนด์เอส(1992) จำกัด</t>
  </si>
  <si>
    <t>ซื้ออุปกรณ์เหล็กอาบสังกะสี จำนวน 5 รายการ</t>
  </si>
  <si>
    <t>ห้างหุ้นส่วนจำกัด ฤทธินันท์เอ็นจิเนียริ่ง</t>
  </si>
  <si>
    <t>ซื้อท่อสั้นปากระฆังและหน้าจาน ศก. 200 มม. SGI จำนวน 140 ชุด</t>
  </si>
  <si>
    <t>ซื้อข้องอ 90 องศา ผม.ศก. 20 มม. (ทองแดงเจือ) จำนวน 3,320 ตัว</t>
  </si>
  <si>
    <t>ซื้อแคล้มป์รัดท่อ PVC ปลอกอัด (SCI) พร้อมสกรูน๊อตยาง จำนวน 2 รายการ</t>
  </si>
  <si>
    <t>กองจัดจ้าง ฝ่ายจัดหาและพัสดุ การประปานครหลวง</t>
  </si>
  <si>
    <t>วันที่ เดือน 8 กันยายน พ.ศ. 2569</t>
  </si>
  <si>
    <t>งานจ้างอาคารพัสดุและงานที่เกี่ยวข้อง พื้นที่สำนักงานประปาสาขานนทบุรี เลขที่ จล.6-2569</t>
  </si>
  <si>
    <t>บริษัท พี. เอ. ดีซายน์ จำกัด</t>
  </si>
  <si>
    <t>เป็นผู้มีคุณสมบัติตรงตามเงื่อนไขที่กำหนด</t>
  </si>
  <si>
    <t>จล.6-2569</t>
  </si>
  <si>
    <t>งานจ้างจัดงานวันคล้ายวันสถาปนาการประปานครหลวง ครบรอบ 59 ปี เลขที่ จท.82-2569</t>
  </si>
  <si>
    <t>วิธีประกวดราคาอิเล็กทรอนิกส์ (e-bidding)</t>
  </si>
  <si>
    <t>บริษัท โปรเจกต์เนด จำกัด</t>
  </si>
  <si>
    <t>จท.82-2569</t>
  </si>
  <si>
    <t>บริษัท นิวสเปคทีฟ นิวเอจซ์ จำกัด</t>
  </si>
  <si>
    <t>บริษัท เจซีแอนด์โค คอมมิวนิเคชั่นส์ จำกัด</t>
  </si>
  <si>
    <t>บริษัท วี.เอ.ริช จำกัด</t>
  </si>
  <si>
    <t>บริษัท มูฟวิ่ง ไลฟ์สไตล์ จำกัด</t>
  </si>
  <si>
    <t>บริษัท คิดก่อนพูด จำกัด</t>
  </si>
  <si>
    <t>งานจ้างจัดทำน้ำดื่มบรรจุขวดตราสัญลักษณ์การประปานครหลวง ขนาดบรรจุ 350 มิลลิลิตร เพื่อใช้ในงานพระราชพิธีถวายพระเพลิงพระบรมศพฯ เลขที่ จท.81-2569</t>
  </si>
  <si>
    <t>ห้างหุ้นส่วนจำกัด เอ.เอส.เอ. (กรุงเทพฯ)</t>
  </si>
  <si>
    <t>บริษัท กรุงเทพน้ำกลั่นบริการ (1969) จำกัด</t>
  </si>
  <si>
    <t>จท.81-2569</t>
  </si>
  <si>
    <t>บริษัท ยูนิเวอร์แซล เมทริกซ์ เทคโนโลยี จำกัด</t>
  </si>
  <si>
    <t>ผู้ช่วยผู้ว่าการ(ทรัพยากรบุคคล) การประปานครหลวง</t>
  </si>
  <si>
    <t>วันที่ 3 เดือน กันยายน พ.ศ.2569</t>
  </si>
  <si>
    <t>ผู้ช่วยผู้ว่าการ(ทรัพยากรบุคคล) (ชวก.(บค))</t>
  </si>
  <si>
    <t>ฝ่ายบริหารทรัพยากรบุคคล(ฝบบ.)</t>
  </si>
  <si>
    <t xml:space="preserve">บันทึกที่ สกลฝบบ 27/2569 ลงวันที่ 11 สิงหาคม 2569 เรื่อง รายงานการจ้างในกรณีจำเป็นด้วย
เงินทดรองจ่าย จำนวน 1 รายการ คือ ตรายาง จำนวน 28 อัน จำนวนเงิน 6,255 บาท ภาษี
มูลค่าเพิ่ม 437.85 บาท รวมเป็นเงินทั้งสิ้น 
6,692.85 บาท </t>
  </si>
  <si>
    <t>เสนอราคา</t>
  </si>
  <si>
    <t xml:space="preserve">ห้างหุ้นส่วนจำกัด พัฒนากิจ 
ซัพพลายส์ (2018) </t>
  </si>
  <si>
    <t>1. เป็นห้างหุ้นส่วนฯ ที่มีชื่ออยู่ใน กปน.
2. เป็นห้างหุ้นส่วนฯ ที่ กปน. ดำเนินการจัดซื้อจัดจ้างฯ อยู่เป็นประจำ โดยระยะเวลาที่ผ่านมา ไม่มีปัญหาใด
3. ราคาที่ห้างหุ้นส่วนฯ เสนอ เมื่อสอบทานจากผู้จำหน่ายรายอื่น (สอบทานจาก Internet) พบว่า ห้างหุ้นส่วนฯ เสนอราคาใกล้เคียงกับตลาด</t>
  </si>
  <si>
    <t>ฝ่ายสวัสดิการและกิจการสัมพันธ์ (ฝสก.)</t>
  </si>
  <si>
    <r>
      <t>เรื่อง ใบเบิก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>/ใบเบิกชดเชย</t>
    </r>
    <r>
      <rPr>
        <b/>
        <sz val="16"/>
        <color indexed="8"/>
        <rFont val="TH SarabunPSK"/>
        <family val="2"/>
      </rPr>
      <t>เงินสดย่อย</t>
    </r>
    <r>
      <rPr>
        <sz val="16"/>
        <color indexed="8"/>
        <rFont val="TH SarabunPSK"/>
        <family val="2"/>
      </rPr>
      <t xml:space="preserve">/รายงานการซื้อ </t>
    </r>
  </si>
  <si>
    <t>รายการที่ 1-2</t>
  </si>
  <si>
    <t>1. เป็นบริษัทที่ กปน. ดำเนินการจัดซื้ออยู่ประจำ</t>
  </si>
  <si>
    <t>กบพฝสก 1013/2569</t>
  </si>
  <si>
    <t xml:space="preserve">การจ้างในกรณีจำเป็น จำนวน 3 รายการ </t>
  </si>
  <si>
    <t>องค์การเภสัชกรรม</t>
  </si>
  <si>
    <t>โดยที่ผ่านมาไม่มีปัญหาในการจัดซื้อ</t>
  </si>
  <si>
    <t>ลว. 11 สิงหาคม 2569</t>
  </si>
  <si>
    <t>1) DENIM 50 × 10 จำนวน 2 กล่อง</t>
  </si>
  <si>
    <t>(สาขาที่ 00009)</t>
  </si>
  <si>
    <t>2. ใช้สำหรับให้บริการรักษาผู้ป่วยของสถานพยาบาล กปน.</t>
  </si>
  <si>
    <t>2) GPO DICLOX-DICLOXACILLIN CAP 500 MG จำนวน 2 กล่อง</t>
  </si>
  <si>
    <t xml:space="preserve">รายการที่ 3 </t>
  </si>
  <si>
    <t>รายการที่ 3</t>
  </si>
  <si>
    <t>3) FLUOPH 0.1% E/D 5ML จำนวน 36 ขวด</t>
  </si>
  <si>
    <t>บริษัท เพ็ชรรัตน์ ฟาร์ม่า จำกัด</t>
  </si>
  <si>
    <t xml:space="preserve">รายการที่ 1 </t>
  </si>
  <si>
    <t xml:space="preserve">1. เป็นบริษัทที่ กปน. ดำเนินการจัดซื้ออยู่เป็นประจำ </t>
  </si>
  <si>
    <t>กบพฝสก 1044/2569</t>
  </si>
  <si>
    <t xml:space="preserve">การจ้างในกรณีจำเป็น จำนวน 1 รายการ </t>
  </si>
  <si>
    <t>ห้างหุ้นส่วนสามัญจิตรเกิ้อกูล</t>
  </si>
  <si>
    <t>ลว. 21 สิงหาคม 2569</t>
  </si>
  <si>
    <t xml:space="preserve">1) แผ่นสื่อนำไฟฟ้า สำหรับเครื่องกระตุกหัวใจด้วยไฟฟ้าชนิดอัตโนมัติ </t>
  </si>
  <si>
    <t xml:space="preserve">รุ่น Heart Plus AED 4 จำนวน 1 ชุด </t>
  </si>
  <si>
    <t>3. สำหรับใช้กับเครื่องกระตุกหัวใจ รหัสทรัพย์สิน 1700003292</t>
  </si>
  <si>
    <t>กบพฝสก 1045/2569</t>
  </si>
  <si>
    <t>บริษัท อาฟต้า เซอร์วิส</t>
  </si>
  <si>
    <t>ลว. 24 สิงหาคม 2569</t>
  </si>
  <si>
    <t>1) กระดาษย้อมสึกระจกตา Fluorescein Paper จำนวน 1 กล่อง</t>
  </si>
  <si>
    <t>แอนด์ ซัพพลาย จำกัด</t>
  </si>
  <si>
    <t>วัสดุวิทยาศาสตร์และการแพทย์ (ยา) จำนวน 1 รายการ</t>
  </si>
  <si>
    <t>รายการที่ 1</t>
  </si>
  <si>
    <t>Po. 3300076015</t>
  </si>
  <si>
    <t>1) Hydroxypropyl methylcellulose 0.3% จำนวน 800 กล่อง</t>
  </si>
  <si>
    <t>บริษัท ซิลลิค ฟาร์มา จำกัด</t>
  </si>
  <si>
    <t>ลว. 7 สิงหาคม 2569</t>
  </si>
  <si>
    <t>ซื้อวัสดุวิทยาศาสตร์และการแพทย์ (เวชภัณฑ์ที่มิใช่ยา) จำนวน 2 รายการ</t>
  </si>
  <si>
    <t>รายการที่ 1 - 2</t>
  </si>
  <si>
    <t>Po. 3300076295</t>
  </si>
  <si>
    <t>1) ถุงมือยางทางการแพทย์ NO. S (ไม่มีแป้ง) จำนวน 300 กล่อง</t>
  </si>
  <si>
    <t xml:space="preserve">บริษัท ศรีตรังโกลฟส์ </t>
  </si>
  <si>
    <t>ลว. 28 สิงหาคม 2569</t>
  </si>
  <si>
    <t>2) ถุงมือยางทางการแพทย์ NO. M (ไม่มีแป้ง) จำนวน 60 กล่อง</t>
  </si>
  <si>
    <t>(ประเทศไทย) จำกัด (มหาชน)</t>
  </si>
  <si>
    <t>ฝ่ายพัฒนาทรัพยากรบุคคล (ฝพบ.)</t>
  </si>
  <si>
    <t>บันทึก สกลฝพบ 999/2569</t>
  </si>
  <si>
    <t>บริษัท ราชาแอร์ และเทคโนโลยี จำกัด (สำนักงานใหญ่)</t>
  </si>
  <si>
    <t>1. บริการรวดเร็ว</t>
  </si>
  <si>
    <t>จำนวนเงิน 7,300.00 บาท</t>
  </si>
  <si>
    <t>2. มีการรับประกันสินค้า</t>
  </si>
  <si>
    <t>เรื่อง รายงานการซื้อ/การจ้าง</t>
  </si>
  <si>
    <t>ภาษีมูลค่าเพิ่ม 511.00 บาท</t>
  </si>
  <si>
    <t>ในกรณีจำเป็นด้วยเงินทดรองจ่าย</t>
  </si>
  <si>
    <t>รวมเป็นเงิน 7,811.00 บาท</t>
  </si>
  <si>
    <t>จ้างซ่อมเครื่องปรับอากาศ TASAKI</t>
  </si>
  <si>
    <t>เนื่องจาก Magnetic Contactor ไม่ทำงาน</t>
  </si>
  <si>
    <t>จำนวน 2 เครื่อง และมอเตอร์พัดลมคอยล์ร้อน</t>
  </si>
  <si>
    <t>ไม่ทำงาน จำนวน 1 เครื่อง</t>
  </si>
  <si>
    <t>บันทึก สกลฝพบ 1029/2569</t>
  </si>
  <si>
    <t>นางสาวนลินรัตน์ ทองใบ</t>
  </si>
  <si>
    <t>บริการรวดเร็ว</t>
  </si>
  <si>
    <t>จำนวนเงิน 13,000.00 บาท</t>
  </si>
  <si>
    <t>ภาษีมูลค่าเพิ่ม - บาท</t>
  </si>
  <si>
    <t>รวมเป็นเงิน 13,000.00 บาท</t>
  </si>
  <si>
    <t>จ้างปรับปรุงซ่อมแซมห้องเก็บของ</t>
  </si>
  <si>
    <t xml:space="preserve">ส่วนจัดการอาคารและสถานที่ </t>
  </si>
  <si>
    <t>กองบริการงานฝึกอบรม ฝ่ายพัฒนาทรัพยากรบุคคล</t>
  </si>
  <si>
    <t>สรุปผลการดำเนินการจัดซื้อจัดจ้างในรอบเดือน สิงหาคม 69</t>
  </si>
  <si>
    <t>หน่วยงาน ชวก.(ว)</t>
  </si>
  <si>
    <t>วันที่  7 เดือน กันยายน พ.ศ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</si>
</sst>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87" formatCode="[$-107041E]d\ mmm\ yy;@"/>
    <numFmt numFmtId="188" formatCode="[$-107041E]d\ mmmm\ yyyy;@"/>
    <numFmt numFmtId="189" formatCode="_-* #,##0.00_-;\-* #,##0.00_-;_-* \-??_-;_-@_-"/>
    <numFmt numFmtId="190" formatCode="0;[Red]0"/>
    <numFmt numFmtId="191" formatCode="#,##0.00;[Red]#,##0.00"/>
    <numFmt numFmtId="192" formatCode="_-* #,##0_-;\-* #,##0_-;_-* &quot;-&quot;??_-;_-@_-"/>
    <numFmt numFmtId="193" formatCode="_-* #,##0.00_-;\-* #,##0.00_-;_-* &quot;-&quot;??_-;_-@"/>
    <numFmt numFmtId="194" formatCode="[$-187041E]d\ mmmm\ yyyy;@"/>
    <numFmt numFmtId="195" formatCode="[$-101041E]d\ mmm\ yy;@"/>
    <numFmt numFmtId="196" formatCode="[$-187041E]d\ mmm\ yy;@"/>
  </numFmts>
  <fonts count="7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u val="double"/>
      <sz val="16"/>
      <name val="TH SarabunPSK"/>
      <family val="2"/>
    </font>
    <font>
      <sz val="10"/>
      <name val="Arial"/>
      <family val="2"/>
      <charset val="222"/>
    </font>
    <font>
      <sz val="11"/>
      <color theme="1"/>
      <name val="TH SarabunPSK"/>
      <family val="2"/>
    </font>
    <font>
      <sz val="16"/>
      <color indexed="8"/>
      <name val="TH SarabunPSK"/>
      <family val="2"/>
    </font>
    <font>
      <b/>
      <u/>
      <sz val="16"/>
      <color theme="1"/>
      <name val="TH SarabunPSK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  <font>
      <sz val="16"/>
      <color rgb="FF212529"/>
      <name val="TH SarabunPSK"/>
      <family val="2"/>
    </font>
    <font>
      <sz val="16"/>
      <color rgb="FF212529"/>
      <name val="Cordia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sz val="9"/>
      <color indexed="81"/>
      <name val="Tahoma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PSK"/>
      <family val="2"/>
      <charset val="22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indexed="8"/>
      <name val="TH SarabunPSK"/>
      <family val="2"/>
    </font>
    <font>
      <b/>
      <sz val="16"/>
      <color rgb="FF0000FF"/>
      <name val="TH SarabunPSK"/>
      <family val="2"/>
    </font>
    <font>
      <u val="doubleAccounting"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indexed="10"/>
      <name val="TH SarabunPSK"/>
      <family val="2"/>
    </font>
    <font>
      <b/>
      <sz val="15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  <charset val="222"/>
    </font>
    <font>
      <b/>
      <u/>
      <sz val="16"/>
      <name val="TH SarabunPSK"/>
      <family val="2"/>
    </font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sz val="14"/>
      <color theme="1"/>
      <name val="TH SarabunPSK"/>
      <family val="2"/>
    </font>
    <font>
      <u/>
      <sz val="16"/>
      <color theme="1"/>
      <name val="TH SarabunPSK"/>
      <family val="2"/>
    </font>
    <font>
      <sz val="18"/>
      <color theme="1"/>
      <name val="TH SarabunIT๙"/>
      <family val="2"/>
      <charset val="222"/>
    </font>
    <font>
      <b/>
      <sz val="18"/>
      <color theme="1"/>
      <name val="TH SarabunIT๙"/>
      <family val="2"/>
      <charset val="222"/>
    </font>
    <font>
      <b/>
      <sz val="18"/>
      <name val="TH SarabunIT๙"/>
      <family val="2"/>
      <charset val="222"/>
    </font>
    <font>
      <b/>
      <u/>
      <sz val="18"/>
      <color theme="1"/>
      <name val="TH SarabunIT๙"/>
      <family val="2"/>
      <charset val="222"/>
    </font>
    <font>
      <sz val="18"/>
      <name val="TH SarabunIT๙"/>
      <family val="2"/>
      <charset val="222"/>
    </font>
    <font>
      <sz val="15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5"/>
      <name val="TH SarabunIT๙"/>
      <family val="2"/>
    </font>
    <font>
      <b/>
      <sz val="16"/>
      <color theme="1"/>
      <name val="TH SarabunIT๙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Arial"/>
      <family val="2"/>
      <charset val="222"/>
    </font>
    <font>
      <b/>
      <sz val="20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2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rgb="FFD6DCE4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</cellStyleXfs>
  <cellXfs count="143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6" xfId="2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43" fontId="4" fillId="0" borderId="4" xfId="5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3" fontId="4" fillId="0" borderId="4" xfId="5" applyFont="1" applyBorder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6" xfId="3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49" fontId="4" fillId="0" borderId="3" xfId="4" applyNumberFormat="1" applyFont="1" applyBorder="1" applyAlignment="1">
      <alignment horizontal="center" vertical="top" wrapText="1"/>
    </xf>
    <xf numFmtId="49" fontId="4" fillId="0" borderId="6" xfId="4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43" fontId="4" fillId="0" borderId="0" xfId="1" applyFont="1" applyBorder="1" applyAlignment="1">
      <alignment horizontal="center" vertical="top" wrapText="1"/>
    </xf>
    <xf numFmtId="43" fontId="4" fillId="0" borderId="0" xfId="1" applyFont="1" applyBorder="1" applyAlignment="1">
      <alignment vertical="top" wrapText="1"/>
    </xf>
    <xf numFmtId="43" fontId="4" fillId="0" borderId="1" xfId="1" applyFont="1" applyBorder="1" applyAlignment="1">
      <alignment horizontal="center" vertical="top" wrapText="1"/>
    </xf>
    <xf numFmtId="43" fontId="4" fillId="0" borderId="1" xfId="1" applyFont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4" fontId="4" fillId="0" borderId="6" xfId="0" applyNumberFormat="1" applyFont="1" applyFill="1" applyBorder="1" applyAlignment="1">
      <alignment horizontal="center" vertical="top" wrapText="1"/>
    </xf>
    <xf numFmtId="43" fontId="4" fillId="0" borderId="10" xfId="3" applyFont="1" applyBorder="1" applyAlignment="1">
      <alignment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43" fontId="4" fillId="0" borderId="1" xfId="5" applyFont="1" applyBorder="1" applyAlignment="1">
      <alignment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9" fontId="4" fillId="0" borderId="4" xfId="4" applyNumberFormat="1" applyFont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4" fillId="0" borderId="0" xfId="0" applyNumberFormat="1" applyFont="1" applyFill="1" applyBorder="1" applyAlignment="1">
      <alignment horizontal="center" vertical="top" wrapText="1"/>
    </xf>
    <xf numFmtId="15" fontId="4" fillId="0" borderId="6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43" fontId="4" fillId="0" borderId="0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4" fontId="9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4" fontId="10" fillId="0" borderId="0" xfId="0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center" vertical="center" wrapText="1"/>
    </xf>
    <xf numFmtId="43" fontId="4" fillId="0" borderId="0" xfId="1" applyFont="1" applyAlignment="1">
      <alignment vertical="top" wrapText="1"/>
    </xf>
    <xf numFmtId="0" fontId="7" fillId="0" borderId="1" xfId="9" applyFont="1" applyFill="1" applyBorder="1" applyAlignment="1">
      <alignment vertical="top" wrapText="1"/>
    </xf>
    <xf numFmtId="0" fontId="7" fillId="4" borderId="2" xfId="10" applyFont="1" applyFill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left" vertical="center" wrapText="1"/>
    </xf>
    <xf numFmtId="15" fontId="7" fillId="0" borderId="1" xfId="9" applyNumberFormat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3" xfId="2" applyFont="1" applyBorder="1" applyAlignment="1">
      <alignment vertical="top" wrapText="1"/>
    </xf>
    <xf numFmtId="43" fontId="4" fillId="0" borderId="7" xfId="5" applyFont="1" applyFill="1" applyBorder="1" applyAlignment="1">
      <alignment vertical="top" wrapText="1"/>
    </xf>
    <xf numFmtId="43" fontId="4" fillId="0" borderId="6" xfId="5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4" xfId="4" applyFont="1" applyBorder="1" applyAlignment="1">
      <alignment vertical="top" wrapText="1"/>
    </xf>
    <xf numFmtId="43" fontId="4" fillId="0" borderId="8" xfId="5" applyFont="1" applyFill="1" applyBorder="1" applyAlignment="1">
      <alignment vertical="top" wrapText="1"/>
    </xf>
    <xf numFmtId="43" fontId="4" fillId="0" borderId="1" xfId="5" applyFont="1" applyFill="1" applyBorder="1" applyAlignment="1">
      <alignment vertical="top" wrapText="1"/>
    </xf>
    <xf numFmtId="4" fontId="4" fillId="0" borderId="16" xfId="0" applyNumberFormat="1" applyFont="1" applyFill="1" applyBorder="1" applyAlignment="1">
      <alignment horizontal="center" vertical="top" wrapText="1"/>
    </xf>
    <xf numFmtId="43" fontId="4" fillId="0" borderId="16" xfId="5" applyFont="1" applyFill="1" applyBorder="1" applyAlignment="1">
      <alignment vertical="top" wrapText="1"/>
    </xf>
    <xf numFmtId="15" fontId="4" fillId="0" borderId="4" xfId="0" applyNumberFormat="1" applyFont="1" applyFill="1" applyBorder="1" applyAlignment="1">
      <alignment horizontal="center" vertical="top" wrapText="1"/>
    </xf>
    <xf numFmtId="43" fontId="4" fillId="0" borderId="0" xfId="5" applyFont="1" applyBorder="1" applyAlignment="1">
      <alignment vertical="top" wrapText="1"/>
    </xf>
    <xf numFmtId="43" fontId="4" fillId="0" borderId="6" xfId="5" applyFont="1" applyBorder="1" applyAlignment="1">
      <alignment vertical="top" wrapText="1"/>
    </xf>
    <xf numFmtId="43" fontId="4" fillId="0" borderId="3" xfId="3" applyFont="1" applyFill="1" applyBorder="1" applyAlignment="1">
      <alignment vertical="top" wrapText="1"/>
    </xf>
    <xf numFmtId="0" fontId="4" fillId="0" borderId="1" xfId="2" applyFont="1" applyBorder="1" applyAlignment="1">
      <alignment vertical="top" wrapText="1"/>
    </xf>
    <xf numFmtId="0" fontId="4" fillId="0" borderId="16" xfId="0" applyFont="1" applyFill="1" applyBorder="1" applyAlignment="1">
      <alignment vertical="top" wrapText="1"/>
    </xf>
    <xf numFmtId="43" fontId="4" fillId="0" borderId="7" xfId="3" applyFont="1" applyBorder="1" applyAlignment="1">
      <alignment vertical="top" wrapText="1"/>
    </xf>
    <xf numFmtId="43" fontId="4" fillId="0" borderId="0" xfId="3" applyFont="1" applyAlignment="1">
      <alignment vertical="top" wrapText="1"/>
    </xf>
    <xf numFmtId="43" fontId="4" fillId="0" borderId="3" xfId="3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top" wrapText="1"/>
    </xf>
    <xf numFmtId="43" fontId="4" fillId="0" borderId="6" xfId="3" applyFont="1" applyBorder="1" applyAlignment="1">
      <alignment vertical="top" wrapText="1"/>
    </xf>
    <xf numFmtId="0" fontId="4" fillId="0" borderId="6" xfId="2" applyFont="1" applyBorder="1" applyAlignment="1">
      <alignment horizontal="center" vertical="top" wrapText="1"/>
    </xf>
    <xf numFmtId="43" fontId="6" fillId="0" borderId="3" xfId="3" applyFont="1" applyBorder="1" applyAlignment="1">
      <alignment vertical="top" wrapText="1"/>
    </xf>
    <xf numFmtId="43" fontId="4" fillId="0" borderId="6" xfId="6" applyFont="1" applyFill="1" applyBorder="1" applyAlignment="1">
      <alignment vertical="top" wrapText="1"/>
    </xf>
    <xf numFmtId="43" fontId="4" fillId="0" borderId="7" xfId="7" applyFont="1" applyBorder="1" applyAlignment="1">
      <alignment vertical="top" wrapText="1"/>
    </xf>
    <xf numFmtId="43" fontId="4" fillId="0" borderId="15" xfId="6" applyFont="1" applyFill="1" applyBorder="1" applyAlignment="1">
      <alignment vertical="top" wrapText="1"/>
    </xf>
    <xf numFmtId="43" fontId="4" fillId="0" borderId="6" xfId="7" applyFont="1" applyBorder="1" applyAlignment="1">
      <alignment vertical="top" wrapText="1"/>
    </xf>
    <xf numFmtId="4" fontId="4" fillId="0" borderId="15" xfId="0" applyNumberFormat="1" applyFont="1" applyFill="1" applyBorder="1" applyAlignment="1">
      <alignment horizontal="center" vertical="top" wrapText="1"/>
    </xf>
    <xf numFmtId="43" fontId="4" fillId="0" borderId="15" xfId="5" applyFont="1" applyFill="1" applyBorder="1" applyAlignment="1">
      <alignment vertical="top" wrapText="1"/>
    </xf>
    <xf numFmtId="43" fontId="6" fillId="0" borderId="6" xfId="3" applyFont="1" applyFill="1" applyBorder="1" applyAlignment="1">
      <alignment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43" fontId="4" fillId="0" borderId="3" xfId="5" applyFont="1" applyFill="1" applyBorder="1" applyAlignment="1">
      <alignment vertical="top" wrapText="1"/>
    </xf>
    <xf numFmtId="43" fontId="4" fillId="0" borderId="10" xfId="5" applyFont="1" applyBorder="1" applyAlignment="1">
      <alignment vertical="top" wrapText="1"/>
    </xf>
    <xf numFmtId="43" fontId="6" fillId="0" borderId="17" xfId="3" applyFont="1" applyBorder="1" applyAlignment="1">
      <alignment vertical="top" wrapText="1"/>
    </xf>
    <xf numFmtId="4" fontId="4" fillId="0" borderId="3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top" wrapText="1"/>
    </xf>
    <xf numFmtId="43" fontId="4" fillId="0" borderId="9" xfId="3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3" fontId="5" fillId="0" borderId="18" xfId="1" applyFont="1" applyBorder="1" applyAlignment="1">
      <alignment wrapText="1"/>
    </xf>
    <xf numFmtId="43" fontId="5" fillId="0" borderId="0" xfId="1" applyFont="1" applyAlignment="1">
      <alignment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13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left" vertical="center" wrapText="1" shrinkToFit="1"/>
    </xf>
    <xf numFmtId="43" fontId="13" fillId="0" borderId="0" xfId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1" fontId="6" fillId="0" borderId="0" xfId="0" applyNumberFormat="1" applyFont="1" applyAlignment="1">
      <alignment horizontal="center" vertical="center" wrapText="1" shrinkToFit="1"/>
    </xf>
    <xf numFmtId="0" fontId="13" fillId="0" borderId="0" xfId="0" applyFont="1" applyAlignment="1">
      <alignment horizontal="left" vertical="center" wrapText="1" shrinkToFit="1"/>
    </xf>
    <xf numFmtId="43" fontId="13" fillId="0" borderId="0" xfId="1" applyFont="1" applyFill="1" applyBorder="1" applyAlignment="1">
      <alignment horizontal="right" vertical="center" wrapText="1" shrinkToFit="1"/>
    </xf>
    <xf numFmtId="4" fontId="13" fillId="0" borderId="0" xfId="0" applyNumberFormat="1" applyFont="1" applyAlignment="1">
      <alignment horizontal="center" vertical="center" wrapText="1" shrinkToFit="1"/>
    </xf>
    <xf numFmtId="0" fontId="7" fillId="0" borderId="0" xfId="4" applyFont="1" applyBorder="1" applyAlignment="1">
      <alignment vertical="center" wrapText="1"/>
    </xf>
    <xf numFmtId="4" fontId="7" fillId="0" borderId="2" xfId="11" applyNumberFormat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6" fillId="0" borderId="2" xfId="11" applyFont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4" fontId="4" fillId="0" borderId="2" xfId="1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 applyProtection="1">
      <alignment horizontal="center" vertical="top"/>
      <protection locked="0"/>
    </xf>
    <xf numFmtId="14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43" fontId="19" fillId="0" borderId="0" xfId="1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6" borderId="2" xfId="0" applyFont="1" applyFill="1" applyBorder="1" applyAlignment="1">
      <alignment horizontal="center" vertical="center" wrapText="1"/>
    </xf>
    <xf numFmtId="43" fontId="21" fillId="6" borderId="2" xfId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top" wrapText="1"/>
    </xf>
    <xf numFmtId="43" fontId="22" fillId="0" borderId="2" xfId="1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  <xf numFmtId="43" fontId="22" fillId="0" borderId="2" xfId="1" applyFont="1" applyFill="1" applyBorder="1" applyAlignment="1">
      <alignment horizontal="right" vertical="top" wrapText="1"/>
    </xf>
    <xf numFmtId="43" fontId="22" fillId="0" borderId="2" xfId="1" quotePrefix="1" applyFont="1" applyFill="1" applyBorder="1" applyAlignment="1">
      <alignment horizontal="left" vertical="top" wrapText="1"/>
    </xf>
    <xf numFmtId="0" fontId="24" fillId="0" borderId="0" xfId="0" applyFont="1" applyAlignment="1">
      <alignment wrapText="1"/>
    </xf>
    <xf numFmtId="43" fontId="22" fillId="0" borderId="0" xfId="1" applyFont="1" applyFill="1" applyBorder="1" applyAlignment="1">
      <alignment horizontal="left" vertical="top" wrapText="1"/>
    </xf>
    <xf numFmtId="0" fontId="24" fillId="0" borderId="0" xfId="0" applyFont="1" applyAlignment="1">
      <alignment horizontal="center" wrapText="1"/>
    </xf>
    <xf numFmtId="43" fontId="24" fillId="0" borderId="0" xfId="1" applyFont="1" applyAlignment="1">
      <alignment wrapText="1"/>
    </xf>
    <xf numFmtId="43" fontId="24" fillId="0" borderId="15" xfId="1" applyFont="1" applyFill="1" applyBorder="1" applyAlignment="1">
      <alignment horizontal="left" vertical="top" wrapText="1"/>
    </xf>
    <xf numFmtId="0" fontId="24" fillId="0" borderId="0" xfId="0" applyFont="1" applyBorder="1" applyAlignment="1">
      <alignment wrapText="1"/>
    </xf>
    <xf numFmtId="43" fontId="22" fillId="0" borderId="22" xfId="0" applyNumberFormat="1" applyFont="1" applyBorder="1" applyAlignment="1">
      <alignment vertical="top" wrapText="1"/>
    </xf>
    <xf numFmtId="0" fontId="5" fillId="0" borderId="0" xfId="4" applyFont="1" applyAlignment="1">
      <alignment horizontal="right" vertical="center" wrapText="1"/>
    </xf>
    <xf numFmtId="4" fontId="30" fillId="0" borderId="3" xfId="11" applyNumberFormat="1" applyFont="1" applyBorder="1" applyAlignment="1">
      <alignment horizontal="center" vertical="center"/>
    </xf>
    <xf numFmtId="43" fontId="30" fillId="0" borderId="3" xfId="1" applyFont="1" applyBorder="1" applyAlignment="1">
      <alignment horizontal="center" vertical="center" wrapText="1"/>
    </xf>
    <xf numFmtId="43" fontId="30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4" fontId="7" fillId="0" borderId="3" xfId="11" applyNumberFormat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top" wrapText="1"/>
    </xf>
    <xf numFmtId="0" fontId="30" fillId="0" borderId="28" xfId="0" applyFont="1" applyBorder="1" applyAlignment="1">
      <alignment horizontal="center" vertical="top" wrapText="1"/>
    </xf>
    <xf numFmtId="0" fontId="30" fillId="0" borderId="29" xfId="0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0" fontId="31" fillId="0" borderId="23" xfId="0" applyFont="1" applyBorder="1" applyAlignment="1">
      <alignment horizontal="left" vertical="top" wrapText="1"/>
    </xf>
    <xf numFmtId="43" fontId="31" fillId="0" borderId="3" xfId="1" applyFont="1" applyBorder="1" applyAlignment="1">
      <alignment vertical="top" wrapText="1"/>
    </xf>
    <xf numFmtId="0" fontId="31" fillId="0" borderId="10" xfId="0" applyFont="1" applyBorder="1" applyAlignment="1">
      <alignment horizontal="center" vertical="top" wrapText="1"/>
    </xf>
    <xf numFmtId="0" fontId="31" fillId="0" borderId="3" xfId="0" applyFont="1" applyBorder="1" applyAlignment="1">
      <alignment vertical="top" wrapText="1"/>
    </xf>
    <xf numFmtId="4" fontId="35" fillId="0" borderId="10" xfId="0" applyNumberFormat="1" applyFont="1" applyBorder="1" applyAlignment="1">
      <alignment vertical="top" wrapText="1"/>
    </xf>
    <xf numFmtId="0" fontId="31" fillId="0" borderId="3" xfId="0" applyFont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1" fillId="0" borderId="15" xfId="0" applyFont="1" applyBorder="1" applyAlignment="1">
      <alignment horizontal="center" vertical="top" wrapText="1"/>
    </xf>
    <xf numFmtId="0" fontId="31" fillId="0" borderId="32" xfId="0" applyFont="1" applyBorder="1" applyAlignment="1">
      <alignment horizontal="left" vertical="top" wrapText="1"/>
    </xf>
    <xf numFmtId="43" fontId="31" fillId="0" borderId="6" xfId="1" applyFont="1" applyBorder="1" applyAlignment="1">
      <alignment vertical="top" wrapText="1"/>
    </xf>
    <xf numFmtId="0" fontId="31" fillId="0" borderId="0" xfId="0" applyFont="1" applyBorder="1" applyAlignment="1">
      <alignment horizontal="center" vertical="top" wrapText="1"/>
    </xf>
    <xf numFmtId="0" fontId="31" fillId="0" borderId="6" xfId="0" applyFont="1" applyBorder="1" applyAlignment="1">
      <alignment vertical="top" wrapText="1"/>
    </xf>
    <xf numFmtId="4" fontId="35" fillId="0" borderId="0" xfId="0" applyNumberFormat="1" applyFont="1" applyBorder="1" applyAlignment="1">
      <alignment vertical="top" wrapText="1"/>
    </xf>
    <xf numFmtId="0" fontId="31" fillId="0" borderId="6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top" wrapText="1"/>
    </xf>
    <xf numFmtId="43" fontId="31" fillId="0" borderId="0" xfId="1" applyFont="1" applyBorder="1" applyAlignment="1">
      <alignment vertical="top" wrapText="1"/>
    </xf>
    <xf numFmtId="0" fontId="31" fillId="0" borderId="16" xfId="0" applyFont="1" applyBorder="1" applyAlignment="1">
      <alignment horizontal="center" vertical="top" wrapText="1"/>
    </xf>
    <xf numFmtId="0" fontId="31" fillId="0" borderId="28" xfId="0" applyFont="1" applyBorder="1" applyAlignment="1">
      <alignment horizontal="left" vertical="top" wrapText="1"/>
    </xf>
    <xf numFmtId="43" fontId="31" fillId="0" borderId="1" xfId="1" applyFont="1" applyBorder="1" applyAlignment="1">
      <alignment vertical="top" wrapText="1"/>
    </xf>
    <xf numFmtId="43" fontId="31" fillId="0" borderId="4" xfId="1" applyFont="1" applyBorder="1" applyAlignment="1">
      <alignment vertical="top" wrapText="1"/>
    </xf>
    <xf numFmtId="0" fontId="31" fillId="0" borderId="1" xfId="0" applyFont="1" applyBorder="1" applyAlignment="1">
      <alignment horizontal="center" vertical="top" wrapText="1"/>
    </xf>
    <xf numFmtId="0" fontId="31" fillId="0" borderId="4" xfId="0" applyFont="1" applyBorder="1" applyAlignment="1">
      <alignment vertical="top" wrapText="1"/>
    </xf>
    <xf numFmtId="4" fontId="35" fillId="0" borderId="1" xfId="0" applyNumberFormat="1" applyFont="1" applyBorder="1" applyAlignment="1">
      <alignment vertical="top" wrapText="1"/>
    </xf>
    <xf numFmtId="0" fontId="31" fillId="0" borderId="4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0" fontId="31" fillId="3" borderId="2" xfId="0" applyFont="1" applyFill="1" applyBorder="1" applyAlignment="1">
      <alignment horizontal="center" vertical="top" wrapText="1"/>
    </xf>
    <xf numFmtId="0" fontId="31" fillId="0" borderId="2" xfId="0" applyFont="1" applyBorder="1" applyAlignment="1">
      <alignment horizontal="left" vertical="top" wrapText="1"/>
    </xf>
    <xf numFmtId="43" fontId="31" fillId="0" borderId="2" xfId="1" applyFont="1" applyBorder="1" applyAlignment="1">
      <alignment vertical="top" wrapText="1"/>
    </xf>
    <xf numFmtId="189" fontId="36" fillId="0" borderId="2" xfId="0" applyNumberFormat="1" applyFont="1" applyBorder="1" applyAlignment="1">
      <alignment horizontal="center" vertical="top" wrapText="1"/>
    </xf>
    <xf numFmtId="43" fontId="31" fillId="3" borderId="2" xfId="1" applyFont="1" applyFill="1" applyBorder="1" applyAlignment="1">
      <alignment vertical="top" wrapText="1"/>
    </xf>
    <xf numFmtId="0" fontId="36" fillId="3" borderId="2" xfId="0" applyFont="1" applyFill="1" applyBorder="1" applyAlignment="1">
      <alignment horizontal="center" vertical="top" wrapText="1"/>
    </xf>
    <xf numFmtId="0" fontId="31" fillId="0" borderId="5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12" fillId="0" borderId="0" xfId="0" applyFont="1" applyFill="1" applyAlignment="1">
      <alignment wrapText="1"/>
    </xf>
    <xf numFmtId="43" fontId="12" fillId="0" borderId="0" xfId="1" applyFont="1" applyFill="1" applyAlignment="1">
      <alignment wrapText="1"/>
    </xf>
    <xf numFmtId="43" fontId="12" fillId="0" borderId="0" xfId="1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4" fontId="6" fillId="0" borderId="2" xfId="1" applyNumberFormat="1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4" fontId="7" fillId="0" borderId="2" xfId="1" applyNumberFormat="1" applyFont="1" applyFill="1" applyBorder="1" applyAlignment="1">
      <alignment horizontal="center" vertical="top" wrapText="1"/>
    </xf>
    <xf numFmtId="188" fontId="7" fillId="3" borderId="0" xfId="9" applyNumberFormat="1" applyFont="1" applyFill="1" applyBorder="1" applyAlignment="1">
      <alignment horizontal="center" vertical="top" wrapText="1"/>
    </xf>
    <xf numFmtId="188" fontId="7" fillId="3" borderId="0" xfId="9" applyNumberFormat="1" applyFont="1" applyFill="1" applyBorder="1" applyAlignment="1">
      <alignment horizontal="left" vertical="top" wrapText="1"/>
    </xf>
    <xf numFmtId="0" fontId="37" fillId="3" borderId="0" xfId="9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191" fontId="13" fillId="3" borderId="0" xfId="12" applyNumberFormat="1" applyFont="1" applyFill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left" vertical="center" wrapText="1"/>
    </xf>
    <xf numFmtId="4" fontId="13" fillId="3" borderId="0" xfId="4" quotePrefix="1" applyNumberFormat="1" applyFont="1" applyFill="1" applyBorder="1" applyAlignment="1">
      <alignment horizontal="center" vertical="center" wrapText="1"/>
    </xf>
    <xf numFmtId="190" fontId="13" fillId="3" borderId="0" xfId="4" applyNumberFormat="1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wrapText="1"/>
    </xf>
    <xf numFmtId="0" fontId="7" fillId="7" borderId="4" xfId="10" applyFont="1" applyFill="1" applyBorder="1" applyAlignment="1">
      <alignment horizontal="center" vertical="center" wrapText="1"/>
    </xf>
    <xf numFmtId="0" fontId="7" fillId="7" borderId="2" xfId="1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4" fillId="0" borderId="2" xfId="9" applyFont="1" applyFill="1" applyBorder="1" applyAlignment="1">
      <alignment horizontal="center"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190" fontId="6" fillId="3" borderId="0" xfId="0" applyNumberFormat="1" applyFont="1" applyFill="1" applyAlignment="1">
      <alignment horizontal="right" wrapText="1"/>
    </xf>
    <xf numFmtId="4" fontId="28" fillId="0" borderId="0" xfId="0" applyNumberFormat="1" applyFont="1" applyAlignment="1">
      <alignment wrapText="1"/>
    </xf>
    <xf numFmtId="0" fontId="6" fillId="3" borderId="0" xfId="0" applyFont="1" applyFill="1" applyBorder="1" applyAlignment="1">
      <alignment vertical="top" wrapText="1"/>
    </xf>
    <xf numFmtId="4" fontId="13" fillId="3" borderId="3" xfId="4" applyNumberFormat="1" applyFont="1" applyFill="1" applyBorder="1" applyAlignment="1">
      <alignment horizontal="center" vertical="top" wrapText="1"/>
    </xf>
    <xf numFmtId="4" fontId="13" fillId="3" borderId="6" xfId="4" quotePrefix="1" applyNumberFormat="1" applyFont="1" applyFill="1" applyBorder="1" applyAlignment="1">
      <alignment horizontal="center" vertical="top" wrapText="1"/>
    </xf>
    <xf numFmtId="4" fontId="13" fillId="3" borderId="4" xfId="4" quotePrefix="1" applyNumberFormat="1" applyFont="1" applyFill="1" applyBorder="1" applyAlignment="1">
      <alignment horizontal="center" vertical="top" wrapText="1"/>
    </xf>
    <xf numFmtId="0" fontId="7" fillId="7" borderId="2" xfId="10" applyFont="1" applyFill="1" applyBorder="1" applyAlignment="1">
      <alignment horizontal="center" vertical="top" wrapText="1"/>
    </xf>
    <xf numFmtId="0" fontId="5" fillId="0" borderId="0" xfId="0" applyFont="1" applyAlignment="1">
      <alignment horizontal="right" vertical="center" wrapText="1"/>
    </xf>
    <xf numFmtId="192" fontId="4" fillId="3" borderId="2" xfId="1" applyNumberFormat="1" applyFont="1" applyFill="1" applyBorder="1" applyAlignment="1">
      <alignment horizontal="center" vertical="top" wrapText="1"/>
    </xf>
    <xf numFmtId="192" fontId="4" fillId="3" borderId="2" xfId="1" applyNumberFormat="1" applyFont="1" applyFill="1" applyBorder="1" applyAlignment="1">
      <alignment horizontal="left" vertical="top" wrapText="1"/>
    </xf>
    <xf numFmtId="41" fontId="4" fillId="3" borderId="2" xfId="0" applyNumberFormat="1" applyFont="1" applyFill="1" applyBorder="1" applyAlignment="1">
      <alignment horizontal="right" vertical="top" wrapText="1"/>
    </xf>
    <xf numFmtId="43" fontId="4" fillId="3" borderId="2" xfId="1" applyFont="1" applyFill="1" applyBorder="1" applyAlignment="1">
      <alignment horizontal="right" vertical="top" wrapText="1"/>
    </xf>
    <xf numFmtId="43" fontId="4" fillId="3" borderId="2" xfId="1" applyFont="1" applyFill="1" applyBorder="1" applyAlignment="1">
      <alignment horizontal="left" vertical="top" wrapText="1"/>
    </xf>
    <xf numFmtId="43" fontId="4" fillId="3" borderId="2" xfId="1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88" fontId="7" fillId="3" borderId="0" xfId="9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9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4" fontId="4" fillId="3" borderId="10" xfId="0" applyNumberFormat="1" applyFont="1" applyFill="1" applyBorder="1" applyAlignment="1">
      <alignment horizontal="center" vertical="top" wrapText="1"/>
    </xf>
    <xf numFmtId="4" fontId="4" fillId="3" borderId="3" xfId="0" applyNumberFormat="1" applyFont="1" applyFill="1" applyBorder="1" applyAlignment="1">
      <alignment horizontal="center" vertical="top" wrapText="1"/>
    </xf>
    <xf numFmtId="43" fontId="4" fillId="0" borderId="10" xfId="1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left" vertical="center"/>
    </xf>
    <xf numFmtId="43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43" fontId="4" fillId="0" borderId="2" xfId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 wrapText="1"/>
    </xf>
    <xf numFmtId="193" fontId="6" fillId="3" borderId="2" xfId="0" applyNumberFormat="1" applyFont="1" applyFill="1" applyBorder="1" applyAlignment="1">
      <alignment horizontal="center" vertical="top" wrapText="1"/>
    </xf>
    <xf numFmtId="193" fontId="6" fillId="0" borderId="2" xfId="0" applyNumberFormat="1" applyFont="1" applyFill="1" applyBorder="1" applyAlignment="1">
      <alignment horizontal="center" vertical="top" wrapText="1"/>
    </xf>
    <xf numFmtId="43" fontId="6" fillId="0" borderId="2" xfId="13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93" fontId="4" fillId="3" borderId="2" xfId="0" applyNumberFormat="1" applyFont="1" applyFill="1" applyBorder="1" applyAlignment="1">
      <alignment horizontal="center" vertical="top" wrapText="1"/>
    </xf>
    <xf numFmtId="43" fontId="4" fillId="0" borderId="2" xfId="13" applyFont="1" applyBorder="1" applyAlignment="1">
      <alignment horizontal="center" vertical="top" wrapText="1"/>
    </xf>
    <xf numFmtId="193" fontId="6" fillId="3" borderId="2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43" fontId="4" fillId="0" borderId="11" xfId="1" applyFont="1" applyFill="1" applyBorder="1" applyAlignment="1">
      <alignment horizontal="center" vertical="top" wrapText="1"/>
    </xf>
    <xf numFmtId="43" fontId="39" fillId="0" borderId="11" xfId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right"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0" fontId="6" fillId="3" borderId="16" xfId="0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vertical="top" wrapText="1"/>
    </xf>
    <xf numFmtId="43" fontId="4" fillId="0" borderId="2" xfId="1" applyFont="1" applyFill="1" applyBorder="1" applyAlignment="1">
      <alignment horizontal="right" vertical="top" wrapText="1"/>
    </xf>
    <xf numFmtId="43" fontId="4" fillId="0" borderId="2" xfId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43" fontId="4" fillId="0" borderId="3" xfId="1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43" fontId="6" fillId="0" borderId="2" xfId="1" applyFont="1" applyBorder="1" applyAlignment="1">
      <alignment horizontal="center" vertical="top" wrapText="1"/>
    </xf>
    <xf numFmtId="43" fontId="6" fillId="0" borderId="2" xfId="1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9" fontId="9" fillId="0" borderId="0" xfId="0" applyNumberFormat="1" applyFont="1" applyAlignment="1">
      <alignment wrapTex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 wrapText="1"/>
    </xf>
    <xf numFmtId="43" fontId="40" fillId="0" borderId="1" xfId="1" applyFont="1" applyBorder="1" applyAlignment="1">
      <alignment vertical="center"/>
    </xf>
    <xf numFmtId="0" fontId="32" fillId="2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43" fontId="32" fillId="3" borderId="2" xfId="1" applyFont="1" applyFill="1" applyBorder="1" applyAlignment="1">
      <alignment horizontal="center" vertical="center" wrapText="1"/>
    </xf>
    <xf numFmtId="43" fontId="32" fillId="0" borderId="2" xfId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3" fontId="32" fillId="0" borderId="3" xfId="1" applyFont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41" fillId="0" borderId="2" xfId="0" applyFont="1" applyBorder="1" applyAlignment="1">
      <alignment horizontal="center" vertical="center" wrapText="1"/>
    </xf>
    <xf numFmtId="0" fontId="32" fillId="3" borderId="2" xfId="0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horizontal="right" vertical="top" wrapText="1"/>
    </xf>
    <xf numFmtId="0" fontId="40" fillId="0" borderId="0" xfId="14" applyFont="1" applyAlignment="1">
      <alignment horizontal="center" vertical="center"/>
    </xf>
    <xf numFmtId="0" fontId="40" fillId="0" borderId="0" xfId="14" applyFont="1" applyAlignment="1">
      <alignment vertical="center"/>
    </xf>
    <xf numFmtId="43" fontId="40" fillId="0" borderId="0" xfId="15" applyFont="1" applyBorder="1" applyAlignment="1">
      <alignment vertical="center"/>
    </xf>
    <xf numFmtId="0" fontId="32" fillId="0" borderId="0" xfId="14" applyFont="1" applyAlignment="1">
      <alignment horizontal="right" vertical="center"/>
    </xf>
    <xf numFmtId="0" fontId="32" fillId="2" borderId="2" xfId="14" applyFont="1" applyFill="1" applyBorder="1" applyAlignment="1">
      <alignment horizontal="center" vertical="center"/>
    </xf>
    <xf numFmtId="0" fontId="32" fillId="2" borderId="2" xfId="14" applyFont="1" applyFill="1" applyBorder="1" applyAlignment="1">
      <alignment horizontal="center" vertical="center" wrapText="1"/>
    </xf>
    <xf numFmtId="0" fontId="40" fillId="3" borderId="2" xfId="14" applyFont="1" applyFill="1" applyBorder="1" applyAlignment="1">
      <alignment horizontal="center" vertical="center" wrapText="1"/>
    </xf>
    <xf numFmtId="0" fontId="40" fillId="3" borderId="2" xfId="14" applyFont="1" applyFill="1" applyBorder="1" applyAlignment="1">
      <alignment horizontal="left" vertical="center" wrapText="1"/>
    </xf>
    <xf numFmtId="4" fontId="40" fillId="0" borderId="2" xfId="0" applyNumberFormat="1" applyFont="1" applyBorder="1" applyAlignment="1">
      <alignment horizontal="right" vertical="center" wrapText="1"/>
    </xf>
    <xf numFmtId="43" fontId="40" fillId="3" borderId="2" xfId="15" applyFont="1" applyFill="1" applyBorder="1" applyAlignment="1">
      <alignment horizontal="center" vertical="center" wrapText="1"/>
    </xf>
    <xf numFmtId="43" fontId="40" fillId="0" borderId="2" xfId="15" applyFont="1" applyBorder="1" applyAlignment="1">
      <alignment horizontal="center" vertical="center" wrapText="1"/>
    </xf>
    <xf numFmtId="0" fontId="40" fillId="3" borderId="2" xfId="14" applyFont="1" applyFill="1" applyBorder="1" applyAlignment="1">
      <alignment vertical="center" wrapText="1"/>
    </xf>
    <xf numFmtId="43" fontId="40" fillId="3" borderId="2" xfId="15" applyFont="1" applyFill="1" applyBorder="1" applyAlignment="1">
      <alignment horizontal="center" vertical="center"/>
    </xf>
    <xf numFmtId="43" fontId="40" fillId="0" borderId="2" xfId="15" applyFont="1" applyBorder="1" applyAlignment="1">
      <alignment horizontal="center" vertical="center"/>
    </xf>
    <xf numFmtId="43" fontId="40" fillId="3" borderId="2" xfId="15" applyFont="1" applyFill="1" applyBorder="1" applyAlignment="1">
      <alignment horizontal="left" vertical="center"/>
    </xf>
    <xf numFmtId="0" fontId="40" fillId="3" borderId="2" xfId="14" applyFont="1" applyFill="1" applyBorder="1" applyAlignment="1">
      <alignment vertical="center"/>
    </xf>
    <xf numFmtId="0" fontId="5" fillId="0" borderId="4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wrapText="1"/>
    </xf>
    <xf numFmtId="0" fontId="4" fillId="0" borderId="43" xfId="0" applyFont="1" applyBorder="1" applyAlignment="1">
      <alignment horizontal="right" wrapText="1"/>
    </xf>
    <xf numFmtId="0" fontId="4" fillId="0" borderId="43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3" fontId="4" fillId="3" borderId="2" xfId="1" applyFont="1" applyFill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3" fillId="0" borderId="12" xfId="1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3" fillId="0" borderId="2" xfId="10" applyFont="1" applyBorder="1" applyAlignment="1">
      <alignment horizontal="center" vertical="center" wrapText="1"/>
    </xf>
    <xf numFmtId="43" fontId="4" fillId="0" borderId="2" xfId="1" applyFont="1" applyFill="1" applyBorder="1" applyAlignment="1" applyProtection="1">
      <alignment horizontal="center" vertical="center" wrapText="1"/>
    </xf>
    <xf numFmtId="43" fontId="4" fillId="0" borderId="2" xfId="1" applyFont="1" applyBorder="1" applyAlignment="1">
      <alignment vertical="center" wrapText="1"/>
    </xf>
    <xf numFmtId="43" fontId="44" fillId="0" borderId="2" xfId="1" applyFont="1" applyFill="1" applyBorder="1" applyAlignment="1" applyProtection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8" fillId="0" borderId="6" xfId="0" applyFont="1" applyBorder="1" applyAlignment="1">
      <alignment vertical="top" wrapText="1"/>
    </xf>
    <xf numFmtId="4" fontId="18" fillId="0" borderId="3" xfId="0" applyNumberFormat="1" applyFont="1" applyBorder="1" applyAlignment="1">
      <alignment vertical="top" wrapText="1"/>
    </xf>
    <xf numFmtId="4" fontId="18" fillId="5" borderId="19" xfId="0" applyNumberFormat="1" applyFont="1" applyFill="1" applyBorder="1" applyAlignment="1">
      <alignment horizontal="right" vertical="top" wrapText="1"/>
    </xf>
    <xf numFmtId="0" fontId="18" fillId="0" borderId="4" xfId="0" applyFont="1" applyBorder="1" applyAlignment="1">
      <alignment vertical="top" wrapText="1"/>
    </xf>
    <xf numFmtId="4" fontId="18" fillId="5" borderId="20" xfId="0" applyNumberFormat="1" applyFont="1" applyFill="1" applyBorder="1" applyAlignment="1">
      <alignment horizontal="right" vertical="top" wrapText="1"/>
    </xf>
    <xf numFmtId="0" fontId="18" fillId="0" borderId="3" xfId="0" applyFont="1" applyBorder="1" applyAlignment="1">
      <alignment vertical="top" wrapText="1"/>
    </xf>
    <xf numFmtId="4" fontId="18" fillId="5" borderId="21" xfId="0" applyNumberFormat="1" applyFont="1" applyFill="1" applyBorder="1" applyAlignment="1">
      <alignment horizontal="right" vertical="top" wrapText="1"/>
    </xf>
    <xf numFmtId="0" fontId="13" fillId="0" borderId="3" xfId="0" applyFont="1" applyBorder="1" applyAlignment="1">
      <alignment horizontal="left" vertical="top" wrapText="1" shrinkToFit="1"/>
    </xf>
    <xf numFmtId="4" fontId="6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 shrinkToFit="1"/>
    </xf>
    <xf numFmtId="0" fontId="4" fillId="3" borderId="2" xfId="0" quotePrefix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0" fontId="4" fillId="3" borderId="2" xfId="0" quotePrefix="1" applyFont="1" applyFill="1" applyBorder="1" applyAlignment="1">
      <alignment horizontal="center" vertical="center" wrapText="1"/>
    </xf>
    <xf numFmtId="4" fontId="4" fillId="3" borderId="2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43" fontId="40" fillId="0" borderId="0" xfId="1" applyFont="1" applyBorder="1" applyAlignment="1">
      <alignment vertical="center" wrapText="1"/>
    </xf>
    <xf numFmtId="0" fontId="32" fillId="0" borderId="0" xfId="0" applyFont="1" applyBorder="1" applyAlignment="1">
      <alignment horizontal="right" vertical="center" wrapText="1"/>
    </xf>
    <xf numFmtId="0" fontId="45" fillId="0" borderId="0" xfId="0" applyFont="1" applyAlignment="1">
      <alignment vertical="top" wrapText="1"/>
    </xf>
    <xf numFmtId="0" fontId="40" fillId="0" borderId="1" xfId="0" applyFont="1" applyBorder="1" applyAlignment="1">
      <alignment horizontal="center" vertical="center" wrapText="1"/>
    </xf>
    <xf numFmtId="43" fontId="40" fillId="0" borderId="1" xfId="1" applyFont="1" applyBorder="1" applyAlignment="1">
      <alignment vertical="center" wrapText="1"/>
    </xf>
    <xf numFmtId="49" fontId="40" fillId="3" borderId="2" xfId="0" applyNumberFormat="1" applyFont="1" applyFill="1" applyBorder="1" applyAlignment="1">
      <alignment horizontal="center" vertical="center" wrapText="1"/>
    </xf>
    <xf numFmtId="49" fontId="40" fillId="3" borderId="2" xfId="0" applyNumberFormat="1" applyFont="1" applyFill="1" applyBorder="1" applyAlignment="1">
      <alignment horizontal="left" vertical="center" wrapText="1"/>
    </xf>
    <xf numFmtId="49" fontId="40" fillId="0" borderId="2" xfId="1" applyNumberFormat="1" applyFont="1" applyBorder="1" applyAlignment="1">
      <alignment horizontal="center" vertical="center" wrapText="1"/>
    </xf>
    <xf numFmtId="4" fontId="40" fillId="3" borderId="2" xfId="1" applyNumberFormat="1" applyFont="1" applyFill="1" applyBorder="1" applyAlignment="1">
      <alignment horizontal="right" vertical="center" wrapText="1"/>
    </xf>
    <xf numFmtId="49" fontId="40" fillId="3" borderId="2" xfId="1" applyNumberFormat="1" applyFont="1" applyFill="1" applyBorder="1" applyAlignment="1">
      <alignment horizontal="right" vertical="center" wrapText="1"/>
    </xf>
    <xf numFmtId="43" fontId="4" fillId="0" borderId="0" xfId="1" applyNumberFormat="1" applyFont="1" applyBorder="1" applyAlignment="1">
      <alignment vertical="center" wrapText="1"/>
    </xf>
    <xf numFmtId="43" fontId="4" fillId="0" borderId="1" xfId="1" applyNumberFormat="1" applyFont="1" applyBorder="1" applyAlignment="1">
      <alignment vertical="center" wrapText="1"/>
    </xf>
    <xf numFmtId="43" fontId="4" fillId="0" borderId="13" xfId="1" applyFont="1" applyBorder="1" applyAlignment="1">
      <alignment vertical="top" wrapText="1"/>
    </xf>
    <xf numFmtId="43" fontId="4" fillId="0" borderId="13" xfId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43" fontId="4" fillId="3" borderId="2" xfId="1" applyNumberFormat="1" applyFont="1" applyFill="1" applyBorder="1" applyAlignment="1">
      <alignment horizontal="center" vertical="center" wrapText="1"/>
    </xf>
    <xf numFmtId="43" fontId="4" fillId="0" borderId="2" xfId="1" applyNumberFormat="1" applyFont="1" applyBorder="1" applyAlignment="1">
      <alignment horizontal="center" vertical="center" wrapText="1"/>
    </xf>
    <xf numFmtId="43" fontId="4" fillId="3" borderId="2" xfId="1" applyNumberFormat="1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43" fontId="4" fillId="0" borderId="17" xfId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43" fontId="4" fillId="0" borderId="15" xfId="1" applyFont="1" applyBorder="1" applyAlignment="1">
      <alignment horizontal="center" vertical="top" wrapText="1"/>
    </xf>
    <xf numFmtId="43" fontId="4" fillId="0" borderId="6" xfId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3" fontId="4" fillId="0" borderId="16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43" fontId="47" fillId="0" borderId="0" xfId="1" applyFont="1" applyBorder="1" applyAlignment="1">
      <alignment vertical="center"/>
    </xf>
    <xf numFmtId="0" fontId="48" fillId="0" borderId="0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43" fontId="47" fillId="0" borderId="1" xfId="1" applyFont="1" applyBorder="1" applyAlignment="1">
      <alignment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left" vertical="center" wrapText="1"/>
    </xf>
    <xf numFmtId="43" fontId="47" fillId="0" borderId="2" xfId="1" applyFont="1" applyFill="1" applyBorder="1" applyAlignment="1">
      <alignment horizontal="center" vertical="center"/>
    </xf>
    <xf numFmtId="43" fontId="47" fillId="0" borderId="2" xfId="1" applyFont="1" applyFill="1" applyBorder="1" applyAlignment="1">
      <alignment horizontal="left" vertical="center"/>
    </xf>
    <xf numFmtId="43" fontId="47" fillId="0" borderId="2" xfId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/>
    </xf>
    <xf numFmtId="0" fontId="47" fillId="3" borderId="2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left" vertical="center" wrapText="1"/>
    </xf>
    <xf numFmtId="43" fontId="49" fillId="3" borderId="2" xfId="1" applyFont="1" applyFill="1" applyBorder="1" applyAlignment="1">
      <alignment horizontal="center" vertical="center"/>
    </xf>
    <xf numFmtId="43" fontId="49" fillId="0" borderId="2" xfId="1" applyFont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 wrapText="1"/>
    </xf>
    <xf numFmtId="43" fontId="49" fillId="3" borderId="2" xfId="1" applyFont="1" applyFill="1" applyBorder="1" applyAlignment="1">
      <alignment horizontal="left" vertical="center"/>
    </xf>
    <xf numFmtId="43" fontId="49" fillId="3" borderId="2" xfId="1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left" vertical="center" wrapText="1"/>
    </xf>
    <xf numFmtId="4" fontId="4" fillId="0" borderId="2" xfId="4" applyNumberFormat="1" applyFont="1" applyBorder="1" applyAlignment="1">
      <alignment horizontal="center" vertical="top" wrapText="1"/>
    </xf>
    <xf numFmtId="43" fontId="13" fillId="0" borderId="2" xfId="1" quotePrefix="1" applyFont="1" applyBorder="1" applyAlignment="1">
      <alignment horizontal="center" vertical="top" wrapText="1"/>
    </xf>
    <xf numFmtId="0" fontId="4" fillId="0" borderId="2" xfId="4" quotePrefix="1" applyFont="1" applyBorder="1" applyAlignment="1">
      <alignment horizontal="left" vertical="top" wrapText="1"/>
    </xf>
    <xf numFmtId="0" fontId="13" fillId="0" borderId="2" xfId="4" quotePrefix="1" applyFont="1" applyBorder="1" applyAlignment="1">
      <alignment horizontal="center" vertical="top" wrapText="1"/>
    </xf>
    <xf numFmtId="15" fontId="13" fillId="0" borderId="2" xfId="4" quotePrefix="1" applyNumberFormat="1" applyFont="1" applyBorder="1" applyAlignment="1">
      <alignment horizontal="center" vertical="top" wrapText="1"/>
    </xf>
    <xf numFmtId="49" fontId="40" fillId="3" borderId="2" xfId="0" applyNumberFormat="1" applyFont="1" applyFill="1" applyBorder="1" applyAlignment="1">
      <alignment horizontal="center" vertical="top" wrapText="1"/>
    </xf>
    <xf numFmtId="49" fontId="40" fillId="3" borderId="2" xfId="0" applyNumberFormat="1" applyFont="1" applyFill="1" applyBorder="1" applyAlignment="1">
      <alignment horizontal="left" vertical="top" wrapText="1"/>
    </xf>
    <xf numFmtId="43" fontId="40" fillId="3" borderId="2" xfId="1" applyFont="1" applyFill="1" applyBorder="1" applyAlignment="1">
      <alignment horizontal="right" vertical="top" wrapText="1"/>
    </xf>
    <xf numFmtId="49" fontId="40" fillId="0" borderId="2" xfId="1" applyNumberFormat="1" applyFont="1" applyBorder="1" applyAlignment="1">
      <alignment horizontal="center" vertical="top" wrapText="1"/>
    </xf>
    <xf numFmtId="4" fontId="40" fillId="3" borderId="2" xfId="1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/>
    </xf>
    <xf numFmtId="43" fontId="4" fillId="0" borderId="3" xfId="1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center" vertical="center" wrapText="1"/>
    </xf>
    <xf numFmtId="4" fontId="4" fillId="0" borderId="0" xfId="16" applyNumberFormat="1" applyFont="1" applyAlignment="1">
      <alignment wrapText="1"/>
    </xf>
    <xf numFmtId="192" fontId="4" fillId="0" borderId="0" xfId="0" applyNumberFormat="1" applyFont="1" applyAlignment="1">
      <alignment wrapText="1"/>
    </xf>
    <xf numFmtId="4" fontId="5" fillId="0" borderId="2" xfId="16" applyNumberFormat="1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4" fontId="5" fillId="0" borderId="3" xfId="16" applyNumberFormat="1" applyFont="1" applyBorder="1" applyAlignment="1">
      <alignment horizontal="center" vertical="center" wrapText="1"/>
    </xf>
    <xf numFmtId="192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16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16" applyNumberFormat="1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46" fillId="0" borderId="45" xfId="0" applyNumberFormat="1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3" fontId="4" fillId="0" borderId="3" xfId="15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right" vertical="top" wrapText="1"/>
    </xf>
    <xf numFmtId="4" fontId="6" fillId="0" borderId="6" xfId="0" applyNumberFormat="1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0" xfId="10" applyFont="1" applyAlignment="1">
      <alignment vertical="center" wrapText="1"/>
    </xf>
    <xf numFmtId="0" fontId="4" fillId="0" borderId="0" xfId="10" applyFont="1" applyAlignment="1">
      <alignment horizontal="left" vertical="center" wrapText="1"/>
    </xf>
    <xf numFmtId="0" fontId="4" fillId="0" borderId="0" xfId="10" applyFont="1" applyAlignment="1">
      <alignment horizontal="center" vertical="center" wrapText="1"/>
    </xf>
    <xf numFmtId="0" fontId="4" fillId="0" borderId="0" xfId="10" applyFont="1" applyAlignment="1">
      <alignment horizontal="right" vertical="center" wrapText="1"/>
    </xf>
    <xf numFmtId="0" fontId="4" fillId="3" borderId="0" xfId="0" applyFont="1" applyFill="1" applyAlignment="1">
      <alignment horizontal="center" wrapText="1"/>
    </xf>
    <xf numFmtId="0" fontId="6" fillId="0" borderId="0" xfId="10" applyFont="1" applyAlignment="1">
      <alignment horizontal="right" vertical="center" wrapText="1"/>
    </xf>
    <xf numFmtId="0" fontId="6" fillId="0" borderId="0" xfId="1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5" fontId="4" fillId="0" borderId="0" xfId="10" applyNumberFormat="1" applyFont="1" applyAlignment="1">
      <alignment horizontal="center" vertical="center" wrapText="1"/>
    </xf>
    <xf numFmtId="0" fontId="4" fillId="3" borderId="0" xfId="10" applyFont="1" applyFill="1" applyAlignment="1">
      <alignment horizontal="center" vertical="center" wrapText="1"/>
    </xf>
    <xf numFmtId="15" fontId="6" fillId="0" borderId="0" xfId="1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0" borderId="1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43" fontId="4" fillId="0" borderId="6" xfId="15" applyFont="1" applyFill="1" applyBorder="1" applyAlignment="1">
      <alignment horizontal="center" wrapText="1"/>
    </xf>
    <xf numFmtId="4" fontId="4" fillId="0" borderId="7" xfId="15" applyNumberFormat="1" applyFont="1" applyFill="1" applyBorder="1" applyAlignment="1">
      <alignment horizontal="center" wrapText="1"/>
    </xf>
    <xf numFmtId="4" fontId="4" fillId="0" borderId="6" xfId="15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43" fontId="4" fillId="0" borderId="4" xfId="15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43" fontId="6" fillId="0" borderId="3" xfId="17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14" fontId="4" fillId="0" borderId="6" xfId="0" applyNumberFormat="1" applyFont="1" applyBorder="1" applyAlignment="1">
      <alignment vertical="top" wrapText="1"/>
    </xf>
    <xf numFmtId="43" fontId="6" fillId="0" borderId="6" xfId="17" applyFont="1" applyFill="1" applyBorder="1" applyAlignment="1">
      <alignment vertical="top" wrapText="1"/>
    </xf>
    <xf numFmtId="43" fontId="6" fillId="0" borderId="4" xfId="17" applyFont="1" applyFill="1" applyBorder="1" applyAlignment="1">
      <alignment vertical="top" wrapText="1"/>
    </xf>
    <xf numFmtId="14" fontId="4" fillId="0" borderId="4" xfId="0" applyNumberFormat="1" applyFont="1" applyBorder="1" applyAlignment="1">
      <alignment vertical="top" wrapText="1"/>
    </xf>
    <xf numFmtId="4" fontId="6" fillId="0" borderId="6" xfId="0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vertical="top" wrapText="1"/>
    </xf>
    <xf numFmtId="14" fontId="4" fillId="0" borderId="3" xfId="0" applyNumberFormat="1" applyFont="1" applyBorder="1" applyAlignment="1">
      <alignment vertical="top" wrapText="1"/>
    </xf>
    <xf numFmtId="4" fontId="6" fillId="0" borderId="4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top" wrapText="1"/>
    </xf>
    <xf numFmtId="14" fontId="4" fillId="0" borderId="9" xfId="0" applyNumberFormat="1" applyFont="1" applyBorder="1" applyAlignment="1">
      <alignment vertical="top" wrapText="1"/>
    </xf>
    <xf numFmtId="14" fontId="4" fillId="0" borderId="7" xfId="0" applyNumberFormat="1" applyFont="1" applyBorder="1" applyAlignment="1">
      <alignment vertical="top" wrapText="1"/>
    </xf>
    <xf numFmtId="14" fontId="4" fillId="0" borderId="8" xfId="0" applyNumberFormat="1" applyFont="1" applyBorder="1" applyAlignment="1">
      <alignment vertical="top" wrapText="1"/>
    </xf>
    <xf numFmtId="14" fontId="4" fillId="0" borderId="10" xfId="0" applyNumberFormat="1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0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16" fillId="0" borderId="9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8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2" fillId="2" borderId="2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8" borderId="48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wrapText="1"/>
    </xf>
    <xf numFmtId="0" fontId="7" fillId="8" borderId="28" xfId="0" applyFont="1" applyFill="1" applyBorder="1" applyAlignment="1">
      <alignment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7" fillId="8" borderId="5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wrapText="1"/>
    </xf>
    <xf numFmtId="0" fontId="6" fillId="0" borderId="6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3" fontId="6" fillId="0" borderId="15" xfId="0" applyNumberFormat="1" applyFont="1" applyBorder="1" applyAlignment="1">
      <alignment horizontal="center" vertical="top" wrapText="1"/>
    </xf>
    <xf numFmtId="43" fontId="6" fillId="0" borderId="6" xfId="1" applyFont="1" applyFill="1" applyBorder="1" applyAlignment="1">
      <alignment horizontal="right" vertical="top" wrapText="1"/>
    </xf>
    <xf numFmtId="0" fontId="6" fillId="0" borderId="32" xfId="18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vertical="top" wrapText="1"/>
    </xf>
    <xf numFmtId="43" fontId="6" fillId="0" borderId="0" xfId="1" applyFont="1" applyFill="1" applyBorder="1" applyAlignment="1">
      <alignment horizontal="right" vertical="top" wrapText="1"/>
    </xf>
    <xf numFmtId="0" fontId="6" fillId="0" borderId="0" xfId="18" applyFont="1" applyFill="1" applyBorder="1" applyAlignment="1">
      <alignment horizontal="center" vertical="top" wrapText="1"/>
    </xf>
    <xf numFmtId="43" fontId="6" fillId="0" borderId="7" xfId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3" fontId="6" fillId="0" borderId="16" xfId="0" applyNumberFormat="1" applyFont="1" applyBorder="1" applyAlignment="1">
      <alignment horizontal="center" vertical="top" wrapText="1"/>
    </xf>
    <xf numFmtId="43" fontId="6" fillId="0" borderId="1" xfId="1" applyFont="1" applyFill="1" applyBorder="1" applyAlignment="1">
      <alignment horizontal="right" vertical="top" wrapText="1"/>
    </xf>
    <xf numFmtId="43" fontId="6" fillId="0" borderId="4" xfId="1" applyFont="1" applyFill="1" applyBorder="1" applyAlignment="1">
      <alignment horizontal="right" vertical="top" wrapText="1"/>
    </xf>
    <xf numFmtId="0" fontId="6" fillId="0" borderId="1" xfId="18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43" fontId="6" fillId="0" borderId="8" xfId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43" fontId="7" fillId="0" borderId="22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4" fontId="7" fillId="0" borderId="0" xfId="0" applyNumberFormat="1" applyFont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vertical="center"/>
    </xf>
    <xf numFmtId="43" fontId="52" fillId="0" borderId="0" xfId="1" applyFont="1" applyBorder="1" applyAlignment="1">
      <alignment vertical="center"/>
    </xf>
    <xf numFmtId="43" fontId="52" fillId="0" borderId="0" xfId="1" applyFont="1" applyBorder="1" applyAlignment="1">
      <alignment horizontal="center" vertical="center"/>
    </xf>
    <xf numFmtId="0" fontId="53" fillId="0" borderId="0" xfId="0" applyFont="1" applyBorder="1" applyAlignment="1">
      <alignment horizontal="right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vertical="center"/>
    </xf>
    <xf numFmtId="43" fontId="52" fillId="0" borderId="1" xfId="1" applyFont="1" applyBorder="1" applyAlignment="1">
      <alignment vertical="center"/>
    </xf>
    <xf numFmtId="43" fontId="52" fillId="0" borderId="1" xfId="1" applyFont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top"/>
    </xf>
    <xf numFmtId="0" fontId="53" fillId="3" borderId="3" xfId="0" applyFont="1" applyFill="1" applyBorder="1" applyAlignment="1">
      <alignment horizontal="center" vertical="top" wrapText="1"/>
    </xf>
    <xf numFmtId="0" fontId="53" fillId="3" borderId="2" xfId="0" applyFont="1" applyFill="1" applyBorder="1" applyAlignment="1">
      <alignment horizontal="center" vertical="top" wrapText="1"/>
    </xf>
    <xf numFmtId="0" fontId="56" fillId="0" borderId="0" xfId="0" applyFont="1" applyAlignment="1">
      <alignment vertical="center"/>
    </xf>
    <xf numFmtId="0" fontId="49" fillId="3" borderId="6" xfId="0" applyFont="1" applyFill="1" applyBorder="1" applyAlignment="1">
      <alignment horizontal="center" vertical="center" wrapText="1"/>
    </xf>
    <xf numFmtId="4" fontId="49" fillId="0" borderId="0" xfId="0" applyNumberFormat="1" applyFont="1" applyAlignment="1">
      <alignment vertical="center"/>
    </xf>
    <xf numFmtId="43" fontId="49" fillId="0" borderId="6" xfId="5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top" wrapText="1"/>
    </xf>
    <xf numFmtId="0" fontId="49" fillId="0" borderId="6" xfId="0" applyFont="1" applyBorder="1" applyAlignment="1">
      <alignment vertical="center" wrapText="1"/>
    </xf>
    <xf numFmtId="4" fontId="49" fillId="0" borderId="6" xfId="0" applyNumberFormat="1" applyFont="1" applyBorder="1" applyAlignment="1">
      <alignment horizontal="right" vertical="center" wrapText="1"/>
    </xf>
    <xf numFmtId="4" fontId="49" fillId="0" borderId="6" xfId="0" applyNumberFormat="1" applyFont="1" applyBorder="1" applyAlignment="1">
      <alignment vertical="center"/>
    </xf>
    <xf numFmtId="4" fontId="49" fillId="0" borderId="6" xfId="0" applyNumberFormat="1" applyFont="1" applyBorder="1" applyAlignment="1">
      <alignment horizontal="right" vertical="center"/>
    </xf>
    <xf numFmtId="0" fontId="49" fillId="0" borderId="3" xfId="4" applyFont="1" applyFill="1" applyBorder="1" applyAlignment="1">
      <alignment horizontal="center" vertical="top" wrapText="1"/>
    </xf>
    <xf numFmtId="194" fontId="49" fillId="0" borderId="3" xfId="1" applyNumberFormat="1" applyFont="1" applyBorder="1" applyAlignment="1">
      <alignment horizontal="left" vertical="top"/>
    </xf>
    <xf numFmtId="0" fontId="49" fillId="0" borderId="15" xfId="0" applyFont="1" applyBorder="1" applyAlignment="1">
      <alignment horizontal="center" vertical="center" wrapText="1"/>
    </xf>
    <xf numFmtId="4" fontId="49" fillId="0" borderId="6" xfId="0" applyNumberFormat="1" applyFont="1" applyBorder="1" applyAlignment="1">
      <alignment horizontal="center" vertical="top"/>
    </xf>
    <xf numFmtId="194" fontId="49" fillId="0" borderId="6" xfId="1" applyNumberFormat="1" applyFont="1" applyBorder="1" applyAlignment="1">
      <alignment horizontal="left" vertical="top"/>
    </xf>
    <xf numFmtId="0" fontId="49" fillId="3" borderId="4" xfId="0" applyFont="1" applyFill="1" applyBorder="1" applyAlignment="1">
      <alignment horizontal="center" vertical="center" wrapText="1"/>
    </xf>
    <xf numFmtId="4" fontId="49" fillId="0" borderId="1" xfId="0" applyNumberFormat="1" applyFont="1" applyBorder="1" applyAlignment="1">
      <alignment vertical="center"/>
    </xf>
    <xf numFmtId="43" fontId="49" fillId="0" borderId="4" xfId="5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4" xfId="0" applyFont="1" applyBorder="1" applyAlignment="1">
      <alignment vertical="center" wrapText="1"/>
    </xf>
    <xf numFmtId="4" fontId="49" fillId="0" borderId="4" xfId="0" applyNumberFormat="1" applyFont="1" applyBorder="1" applyAlignment="1">
      <alignment horizontal="right" vertical="center" wrapText="1"/>
    </xf>
    <xf numFmtId="4" fontId="49" fillId="0" borderId="4" xfId="0" applyNumberFormat="1" applyFont="1" applyBorder="1" applyAlignment="1">
      <alignment vertical="center"/>
    </xf>
    <xf numFmtId="4" fontId="49" fillId="0" borderId="4" xfId="0" applyNumberFormat="1" applyFont="1" applyBorder="1" applyAlignment="1">
      <alignment horizontal="right" vertical="center"/>
    </xf>
    <xf numFmtId="4" fontId="49" fillId="0" borderId="4" xfId="0" applyNumberFormat="1" applyFont="1" applyBorder="1" applyAlignment="1">
      <alignment horizontal="center" vertical="top" wrapText="1"/>
    </xf>
    <xf numFmtId="194" fontId="49" fillId="0" borderId="4" xfId="1" applyNumberFormat="1" applyFont="1" applyBorder="1" applyAlignment="1">
      <alignment horizontal="left" vertical="top"/>
    </xf>
    <xf numFmtId="43" fontId="48" fillId="0" borderId="18" xfId="1" applyFont="1" applyBorder="1"/>
    <xf numFmtId="0" fontId="58" fillId="0" borderId="0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7" fillId="0" borderId="0" xfId="0" applyFont="1" applyBorder="1" applyAlignment="1">
      <alignment vertical="center"/>
    </xf>
    <xf numFmtId="43" fontId="58" fillId="0" borderId="0" xfId="1" applyFont="1" applyBorder="1" applyAlignment="1">
      <alignment vertical="center"/>
    </xf>
    <xf numFmtId="0" fontId="58" fillId="0" borderId="0" xfId="0" applyNumberFormat="1" applyFont="1" applyBorder="1" applyAlignment="1">
      <alignment horizontal="center" vertical="center" wrapText="1"/>
    </xf>
    <xf numFmtId="0" fontId="59" fillId="0" borderId="0" xfId="0" applyFont="1" applyBorder="1" applyAlignment="1">
      <alignment horizontal="right" vertical="center"/>
    </xf>
    <xf numFmtId="0" fontId="58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vertical="center"/>
    </xf>
    <xf numFmtId="0" fontId="57" fillId="0" borderId="1" xfId="0" applyFont="1" applyBorder="1" applyAlignment="1">
      <alignment vertical="center"/>
    </xf>
    <xf numFmtId="43" fontId="58" fillId="0" borderId="1" xfId="1" applyFont="1" applyBorder="1" applyAlignment="1">
      <alignment vertical="center"/>
    </xf>
    <xf numFmtId="0" fontId="58" fillId="0" borderId="1" xfId="0" applyNumberFormat="1" applyFont="1" applyFill="1" applyBorder="1" applyAlignment="1">
      <alignment horizontal="center" vertical="center" wrapText="1"/>
    </xf>
    <xf numFmtId="43" fontId="58" fillId="0" borderId="1" xfId="1" applyFont="1" applyFill="1" applyBorder="1" applyAlignment="1">
      <alignment vertical="center"/>
    </xf>
    <xf numFmtId="0" fontId="61" fillId="3" borderId="2" xfId="0" applyFont="1" applyFill="1" applyBorder="1" applyAlignment="1">
      <alignment horizontal="center" vertical="top"/>
    </xf>
    <xf numFmtId="0" fontId="61" fillId="3" borderId="2" xfId="0" applyFont="1" applyFill="1" applyBorder="1" applyAlignment="1">
      <alignment horizontal="center" vertical="top" wrapText="1"/>
    </xf>
    <xf numFmtId="0" fontId="61" fillId="0" borderId="2" xfId="0" applyNumberFormat="1" applyFont="1" applyFill="1" applyBorder="1" applyAlignment="1">
      <alignment horizontal="center" vertical="top" wrapText="1"/>
    </xf>
    <xf numFmtId="0" fontId="61" fillId="0" borderId="2" xfId="0" applyFont="1" applyFill="1" applyBorder="1" applyAlignment="1">
      <alignment horizontal="center" vertical="top" wrapText="1"/>
    </xf>
    <xf numFmtId="0" fontId="31" fillId="3" borderId="3" xfId="0" applyFont="1" applyFill="1" applyBorder="1" applyAlignment="1">
      <alignment horizontal="center" vertical="top" wrapText="1"/>
    </xf>
    <xf numFmtId="0" fontId="31" fillId="0" borderId="2" xfId="1" applyNumberFormat="1" applyFont="1" applyFill="1" applyBorder="1" applyAlignment="1">
      <alignment vertical="top" wrapText="1"/>
    </xf>
    <xf numFmtId="4" fontId="31" fillId="0" borderId="10" xfId="0" applyNumberFormat="1" applyFont="1" applyBorder="1" applyAlignment="1">
      <alignment vertical="top"/>
    </xf>
    <xf numFmtId="43" fontId="31" fillId="0" borderId="3" xfId="5" applyNumberFormat="1" applyFont="1" applyBorder="1" applyAlignment="1">
      <alignment horizontal="center" vertical="top" wrapText="1"/>
    </xf>
    <xf numFmtId="4" fontId="31" fillId="0" borderId="2" xfId="11" applyNumberFormat="1" applyFont="1" applyBorder="1" applyAlignment="1">
      <alignment horizontal="center" vertical="top"/>
    </xf>
    <xf numFmtId="0" fontId="31" fillId="0" borderId="2" xfId="0" applyFont="1" applyBorder="1" applyAlignment="1">
      <alignment vertical="top" wrapText="1"/>
    </xf>
    <xf numFmtId="4" fontId="31" fillId="0" borderId="3" xfId="0" applyNumberFormat="1" applyFont="1" applyBorder="1" applyAlignment="1">
      <alignment horizontal="right" vertical="top" wrapText="1"/>
    </xf>
    <xf numFmtId="0" fontId="31" fillId="0" borderId="3" xfId="0" applyNumberFormat="1" applyFont="1" applyBorder="1" applyAlignment="1">
      <alignment vertical="top" wrapText="1"/>
    </xf>
    <xf numFmtId="4" fontId="31" fillId="0" borderId="3" xfId="0" applyNumberFormat="1" applyFont="1" applyBorder="1" applyAlignment="1">
      <alignment vertical="top"/>
    </xf>
    <xf numFmtId="0" fontId="31" fillId="0" borderId="2" xfId="4" applyFont="1" applyBorder="1" applyAlignment="1">
      <alignment horizontal="center" vertical="top" wrapText="1"/>
    </xf>
    <xf numFmtId="4" fontId="31" fillId="0" borderId="3" xfId="0" applyNumberFormat="1" applyFont="1" applyBorder="1" applyAlignment="1">
      <alignment horizontal="left" vertical="top" wrapText="1"/>
    </xf>
    <xf numFmtId="0" fontId="31" fillId="0" borderId="2" xfId="1" applyNumberFormat="1" applyFont="1" applyBorder="1" applyAlignment="1">
      <alignment vertical="top" wrapText="1"/>
    </xf>
    <xf numFmtId="4" fontId="31" fillId="0" borderId="11" xfId="0" applyNumberFormat="1" applyFont="1" applyBorder="1" applyAlignment="1">
      <alignment vertical="top"/>
    </xf>
    <xf numFmtId="43" fontId="31" fillId="0" borderId="2" xfId="5" applyNumberFormat="1" applyFont="1" applyBorder="1" applyAlignment="1">
      <alignment horizontal="center" vertical="top" wrapText="1"/>
    </xf>
    <xf numFmtId="4" fontId="31" fillId="0" borderId="2" xfId="0" applyNumberFormat="1" applyFont="1" applyBorder="1" applyAlignment="1">
      <alignment horizontal="right" vertical="top" wrapText="1"/>
    </xf>
    <xf numFmtId="0" fontId="31" fillId="0" borderId="2" xfId="0" applyNumberFormat="1" applyFont="1" applyBorder="1" applyAlignment="1">
      <alignment vertical="top" wrapText="1"/>
    </xf>
    <xf numFmtId="4" fontId="31" fillId="0" borderId="2" xfId="0" applyNumberFormat="1" applyFont="1" applyBorder="1" applyAlignment="1">
      <alignment vertical="top"/>
    </xf>
    <xf numFmtId="4" fontId="31" fillId="0" borderId="2" xfId="0" applyNumberFormat="1" applyFont="1" applyBorder="1" applyAlignment="1">
      <alignment horizontal="left" vertical="top" wrapText="1"/>
    </xf>
    <xf numFmtId="0" fontId="36" fillId="0" borderId="0" xfId="0" applyFont="1"/>
    <xf numFmtId="0" fontId="31" fillId="0" borderId="0" xfId="0" applyFont="1"/>
    <xf numFmtId="0" fontId="36" fillId="0" borderId="0" xfId="0" applyFont="1" applyAlignment="1">
      <alignment horizontal="center"/>
    </xf>
    <xf numFmtId="0" fontId="36" fillId="0" borderId="0" xfId="0" applyNumberFormat="1" applyFont="1" applyAlignment="1">
      <alignment wrapText="1"/>
    </xf>
    <xf numFmtId="43" fontId="62" fillId="0" borderId="18" xfId="0" applyNumberFormat="1" applyFont="1" applyBorder="1"/>
    <xf numFmtId="0" fontId="63" fillId="0" borderId="0" xfId="0" applyFont="1" applyBorder="1" applyAlignment="1">
      <alignment horizontal="center" vertical="center"/>
    </xf>
    <xf numFmtId="0" fontId="63" fillId="0" borderId="0" xfId="0" applyFont="1" applyBorder="1" applyAlignment="1">
      <alignment horizontal="left" vertical="center" wrapText="1"/>
    </xf>
    <xf numFmtId="43" fontId="63" fillId="0" borderId="0" xfId="1" applyFont="1" applyBorder="1" applyAlignment="1">
      <alignment horizontal="left" vertical="center"/>
    </xf>
    <xf numFmtId="43" fontId="63" fillId="0" borderId="0" xfId="1" applyFont="1" applyBorder="1" applyAlignment="1">
      <alignment vertical="center"/>
    </xf>
    <xf numFmtId="0" fontId="64" fillId="0" borderId="0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3" fontId="6" fillId="0" borderId="6" xfId="19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3" xfId="19" applyFont="1" applyBorder="1" applyAlignment="1">
      <alignment vertical="top" wrapText="1"/>
    </xf>
    <xf numFmtId="43" fontId="6" fillId="0" borderId="3" xfId="19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3" fontId="6" fillId="0" borderId="6" xfId="19" applyFont="1" applyBorder="1" applyAlignment="1">
      <alignment vertical="top" wrapText="1"/>
    </xf>
    <xf numFmtId="43" fontId="6" fillId="0" borderId="6" xfId="19" applyFont="1" applyBorder="1" applyAlignment="1">
      <alignment vertical="center" wrapText="1"/>
    </xf>
    <xf numFmtId="43" fontId="6" fillId="0" borderId="7" xfId="19" applyFont="1" applyBorder="1" applyAlignment="1">
      <alignment vertical="center" wrapText="1"/>
    </xf>
    <xf numFmtId="43" fontId="6" fillId="0" borderId="4" xfId="19" applyFont="1" applyBorder="1" applyAlignment="1">
      <alignment vertical="top" wrapText="1"/>
    </xf>
    <xf numFmtId="43" fontId="6" fillId="0" borderId="4" xfId="19" applyFont="1" applyBorder="1" applyAlignment="1">
      <alignment vertical="center" wrapText="1"/>
    </xf>
    <xf numFmtId="43" fontId="6" fillId="0" borderId="8" xfId="19" applyFont="1" applyBorder="1" applyAlignment="1">
      <alignment vertical="center" wrapText="1"/>
    </xf>
    <xf numFmtId="43" fontId="40" fillId="0" borderId="0" xfId="1" applyFont="1" applyBorder="1" applyAlignment="1">
      <alignment horizontal="center" vertical="center" wrapText="1"/>
    </xf>
    <xf numFmtId="43" fontId="40" fillId="0" borderId="1" xfId="1" applyFont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66" fillId="0" borderId="0" xfId="0" applyFont="1" applyAlignment="1">
      <alignment horizontal="center" wrapText="1"/>
    </xf>
    <xf numFmtId="43" fontId="40" fillId="0" borderId="18" xfId="0" applyNumberFormat="1" applyFont="1" applyBorder="1" applyAlignment="1">
      <alignment horizontal="center" wrapText="1"/>
    </xf>
    <xf numFmtId="0" fontId="32" fillId="0" borderId="4" xfId="0" applyFont="1" applyFill="1" applyBorder="1" applyAlignment="1">
      <alignment horizontal="center" vertical="top" wrapText="1"/>
    </xf>
    <xf numFmtId="0" fontId="40" fillId="0" borderId="2" xfId="0" applyFont="1" applyBorder="1" applyAlignment="1">
      <alignment horizontal="left" vertical="top" wrapText="1"/>
    </xf>
    <xf numFmtId="43" fontId="40" fillId="0" borderId="2" xfId="1" applyFont="1" applyFill="1" applyBorder="1" applyAlignment="1">
      <alignment horizontal="center" vertical="top" wrapText="1"/>
    </xf>
    <xf numFmtId="0" fontId="45" fillId="0" borderId="2" xfId="0" applyFont="1" applyBorder="1" applyAlignment="1">
      <alignment horizontal="center" vertical="top" wrapText="1"/>
    </xf>
    <xf numFmtId="0" fontId="45" fillId="0" borderId="2" xfId="0" applyFont="1" applyBorder="1" applyAlignment="1">
      <alignment horizontal="left" vertical="top" wrapText="1"/>
    </xf>
    <xf numFmtId="43" fontId="45" fillId="0" borderId="2" xfId="19" applyFont="1" applyBorder="1" applyAlignment="1">
      <alignment vertical="top" wrapText="1"/>
    </xf>
    <xf numFmtId="43" fontId="40" fillId="0" borderId="2" xfId="1" applyFont="1" applyBorder="1" applyAlignment="1">
      <alignment horizontal="center" vertical="top" wrapText="1"/>
    </xf>
    <xf numFmtId="0" fontId="40" fillId="3" borderId="2" xfId="0" applyFont="1" applyFill="1" applyBorder="1" applyAlignment="1">
      <alignment vertical="top" wrapText="1"/>
    </xf>
    <xf numFmtId="0" fontId="40" fillId="0" borderId="4" xfId="0" applyFont="1" applyBorder="1" applyAlignment="1">
      <alignment horizontal="left" vertical="top" wrapText="1"/>
    </xf>
    <xf numFmtId="0" fontId="40" fillId="0" borderId="4" xfId="0" applyFont="1" applyFill="1" applyBorder="1" applyAlignment="1">
      <alignment horizontal="left" vertical="top" wrapText="1"/>
    </xf>
    <xf numFmtId="43" fontId="40" fillId="0" borderId="4" xfId="1" applyFont="1" applyFill="1" applyBorder="1" applyAlignment="1">
      <alignment horizontal="center" vertical="top" wrapText="1"/>
    </xf>
    <xf numFmtId="43" fontId="40" fillId="0" borderId="8" xfId="0" applyNumberFormat="1" applyFont="1" applyBorder="1" applyAlignment="1">
      <alignment horizontal="center" vertical="top" wrapText="1"/>
    </xf>
    <xf numFmtId="191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top" wrapText="1"/>
    </xf>
    <xf numFmtId="0" fontId="69" fillId="0" borderId="2" xfId="0" applyFont="1" applyBorder="1" applyAlignment="1">
      <alignment horizontal="center" vertical="top" wrapText="1"/>
    </xf>
    <xf numFmtId="0" fontId="70" fillId="0" borderId="2" xfId="0" applyFont="1" applyBorder="1" applyAlignment="1">
      <alignment horizontal="center" vertical="top" wrapText="1"/>
    </xf>
    <xf numFmtId="0" fontId="69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43" fontId="69" fillId="0" borderId="2" xfId="1" applyFont="1" applyFill="1" applyBorder="1" applyAlignment="1">
      <alignment horizontal="right" vertical="top" wrapText="1"/>
    </xf>
    <xf numFmtId="4" fontId="69" fillId="0" borderId="2" xfId="0" applyNumberFormat="1" applyFont="1" applyBorder="1" applyAlignment="1">
      <alignment horizontal="right" vertical="top" wrapText="1"/>
    </xf>
    <xf numFmtId="191" fontId="69" fillId="0" borderId="2" xfId="0" applyNumberFormat="1" applyFont="1" applyBorder="1" applyAlignment="1">
      <alignment horizontal="right" vertical="top" wrapText="1"/>
    </xf>
    <xf numFmtId="0" fontId="70" fillId="0" borderId="2" xfId="0" applyFont="1" applyBorder="1" applyAlignment="1">
      <alignment horizontal="left" vertical="top" wrapText="1"/>
    </xf>
    <xf numFmtId="0" fontId="63" fillId="0" borderId="0" xfId="0" applyFont="1" applyAlignment="1">
      <alignment horizontal="center" vertical="top"/>
    </xf>
    <xf numFmtId="0" fontId="63" fillId="0" borderId="0" xfId="0" applyFont="1" applyAlignment="1">
      <alignment vertical="top"/>
    </xf>
    <xf numFmtId="4" fontId="71" fillId="0" borderId="0" xfId="1" applyNumberFormat="1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43" fontId="71" fillId="0" borderId="0" xfId="1" applyFont="1" applyAlignment="1">
      <alignment horizontal="center" vertical="top"/>
    </xf>
    <xf numFmtId="0" fontId="71" fillId="0" borderId="0" xfId="0" applyFont="1" applyAlignment="1">
      <alignment horizontal="left" vertical="top"/>
    </xf>
    <xf numFmtId="0" fontId="71" fillId="0" borderId="0" xfId="0" applyFont="1" applyAlignment="1">
      <alignment vertical="top"/>
    </xf>
    <xf numFmtId="0" fontId="71" fillId="0" borderId="0" xfId="0" applyFont="1" applyBorder="1"/>
    <xf numFmtId="43" fontId="7" fillId="0" borderId="3" xfId="1" applyFont="1" applyBorder="1" applyAlignment="1">
      <alignment horizontal="center" vertical="top"/>
    </xf>
    <xf numFmtId="43" fontId="7" fillId="0" borderId="9" xfId="1" applyFont="1" applyBorder="1" applyAlignment="1">
      <alignment horizontal="center" vertical="top"/>
    </xf>
    <xf numFmtId="43" fontId="7" fillId="0" borderId="16" xfId="1" applyFont="1" applyBorder="1" applyAlignment="1">
      <alignment horizontal="center"/>
    </xf>
    <xf numFmtId="43" fontId="7" fillId="0" borderId="8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4" xfId="1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43" fontId="9" fillId="0" borderId="0" xfId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43" fontId="46" fillId="0" borderId="0" xfId="1" applyFont="1" applyBorder="1" applyAlignment="1">
      <alignment horizontal="center" vertical="top"/>
    </xf>
    <xf numFmtId="0" fontId="9" fillId="0" borderId="0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top" wrapText="1"/>
    </xf>
    <xf numFmtId="43" fontId="6" fillId="0" borderId="0" xfId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43" fontId="6" fillId="0" borderId="2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43" fontId="7" fillId="0" borderId="0" xfId="0" applyNumberFormat="1" applyFont="1" applyFill="1" applyBorder="1" applyAlignment="1">
      <alignment horizontal="center" vertical="top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43" fontId="29" fillId="0" borderId="2" xfId="1" applyNumberFormat="1" applyFont="1" applyBorder="1" applyAlignment="1">
      <alignment horizontal="center" vertical="center" wrapText="1"/>
    </xf>
    <xf numFmtId="43" fontId="29" fillId="0" borderId="2" xfId="1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top" wrapText="1"/>
    </xf>
    <xf numFmtId="4" fontId="6" fillId="0" borderId="16" xfId="0" applyNumberFormat="1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center" vertical="top" wrapText="1"/>
    </xf>
    <xf numFmtId="43" fontId="6" fillId="0" borderId="8" xfId="1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center" vertical="top" wrapText="1"/>
    </xf>
    <xf numFmtId="187" fontId="6" fillId="0" borderId="4" xfId="0" applyNumberFormat="1" applyFont="1" applyFill="1" applyBorder="1" applyAlignment="1">
      <alignment horizontal="center" vertical="top" wrapText="1"/>
    </xf>
    <xf numFmtId="187" fontId="6" fillId="0" borderId="6" xfId="0" applyNumberFormat="1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6" fillId="0" borderId="6" xfId="2" applyFont="1" applyFill="1" applyBorder="1" applyAlignment="1">
      <alignment horizontal="left" vertical="top" wrapText="1"/>
    </xf>
    <xf numFmtId="43" fontId="6" fillId="0" borderId="7" xfId="1" applyNumberFormat="1" applyFont="1" applyFill="1" applyBorder="1" applyAlignment="1">
      <alignment horizontal="right" vertical="top" wrapText="1"/>
    </xf>
    <xf numFmtId="43" fontId="6" fillId="0" borderId="7" xfId="1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4" fontId="6" fillId="0" borderId="15" xfId="0" applyNumberFormat="1" applyFont="1" applyFill="1" applyBorder="1" applyAlignment="1">
      <alignment horizontal="center" vertical="top" wrapText="1"/>
    </xf>
    <xf numFmtId="4" fontId="6" fillId="0" borderId="6" xfId="0" applyNumberFormat="1" applyFont="1" applyFill="1" applyBorder="1" applyAlignment="1">
      <alignment horizontal="center" vertical="top" wrapText="1"/>
    </xf>
    <xf numFmtId="43" fontId="6" fillId="0" borderId="0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43" fontId="7" fillId="0" borderId="18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3" fontId="6" fillId="0" borderId="0" xfId="1" applyNumberFormat="1" applyFont="1" applyAlignment="1">
      <alignment horizontal="center" vertical="top" wrapText="1"/>
    </xf>
    <xf numFmtId="0" fontId="6" fillId="0" borderId="6" xfId="0" quotePrefix="1" applyFont="1" applyFill="1" applyBorder="1" applyAlignment="1">
      <alignment horizontal="left" vertical="top" wrapText="1"/>
    </xf>
    <xf numFmtId="43" fontId="6" fillId="0" borderId="0" xfId="1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43" fontId="6" fillId="0" borderId="1" xfId="1" applyNumberFormat="1" applyFont="1" applyFill="1" applyBorder="1" applyAlignment="1">
      <alignment horizontal="center" vertical="top" wrapText="1"/>
    </xf>
    <xf numFmtId="43" fontId="6" fillId="0" borderId="3" xfId="1" applyNumberFormat="1" applyFont="1" applyFill="1" applyBorder="1" applyAlignment="1">
      <alignment horizontal="center" vertical="top" wrapText="1"/>
    </xf>
    <xf numFmtId="4" fontId="6" fillId="0" borderId="3" xfId="0" applyNumberFormat="1" applyFont="1" applyFill="1" applyBorder="1" applyAlignment="1">
      <alignment horizontal="center" vertical="top" wrapText="1"/>
    </xf>
    <xf numFmtId="43" fontId="6" fillId="0" borderId="6" xfId="1" applyNumberFormat="1" applyFont="1" applyFill="1" applyBorder="1" applyAlignment="1">
      <alignment horizontal="center" vertical="top" wrapText="1"/>
    </xf>
    <xf numFmtId="43" fontId="6" fillId="0" borderId="6" xfId="1" applyFont="1" applyFill="1" applyBorder="1" applyAlignment="1">
      <alignment horizontal="center" vertical="top" wrapText="1"/>
    </xf>
    <xf numFmtId="43" fontId="6" fillId="0" borderId="4" xfId="1" applyNumberFormat="1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4" fontId="16" fillId="0" borderId="0" xfId="0" applyNumberFormat="1" applyFont="1" applyAlignment="1">
      <alignment horizontal="center" vertical="top" wrapText="1"/>
    </xf>
    <xf numFmtId="0" fontId="72" fillId="0" borderId="0" xfId="0" applyFont="1" applyAlignment="1">
      <alignment horizontal="right" vertical="top" wrapText="1"/>
    </xf>
    <xf numFmtId="0" fontId="72" fillId="9" borderId="65" xfId="0" applyFont="1" applyFill="1" applyBorder="1" applyAlignment="1">
      <alignment horizontal="center" vertical="top" wrapText="1"/>
    </xf>
    <xf numFmtId="0" fontId="72" fillId="9" borderId="66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vertical="top"/>
    </xf>
    <xf numFmtId="0" fontId="16" fillId="0" borderId="3" xfId="0" applyFont="1" applyFill="1" applyBorder="1" applyAlignment="1">
      <alignment horizontal="left" vertical="top" wrapText="1"/>
    </xf>
    <xf numFmtId="4" fontId="16" fillId="0" borderId="3" xfId="0" applyNumberFormat="1" applyFont="1" applyFill="1" applyBorder="1" applyAlignment="1">
      <alignment horizontal="right" vertical="top" wrapText="1"/>
    </xf>
    <xf numFmtId="0" fontId="16" fillId="0" borderId="3" xfId="0" applyFont="1" applyFill="1" applyBorder="1" applyAlignment="1">
      <alignment horizontal="center" vertical="top" wrapText="1"/>
    </xf>
    <xf numFmtId="195" fontId="4" fillId="0" borderId="3" xfId="0" applyNumberFormat="1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4" fontId="6" fillId="0" borderId="4" xfId="0" applyNumberFormat="1" applyFont="1" applyFill="1" applyBorder="1" applyAlignment="1">
      <alignment vertical="top"/>
    </xf>
    <xf numFmtId="0" fontId="16" fillId="0" borderId="4" xfId="0" applyFont="1" applyFill="1" applyBorder="1" applyAlignment="1">
      <alignment horizontal="left" vertical="top" wrapText="1"/>
    </xf>
    <xf numFmtId="4" fontId="16" fillId="0" borderId="4" xfId="0" applyNumberFormat="1" applyFont="1" applyFill="1" applyBorder="1" applyAlignment="1">
      <alignment horizontal="right" vertical="top" wrapText="1"/>
    </xf>
    <xf numFmtId="0" fontId="16" fillId="0" borderId="4" xfId="0" applyFont="1" applyFill="1" applyBorder="1" applyAlignment="1">
      <alignment horizontal="center" vertical="top" wrapText="1"/>
    </xf>
    <xf numFmtId="195" fontId="4" fillId="0" borderId="4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4" fontId="6" fillId="0" borderId="6" xfId="0" applyNumberFormat="1" applyFont="1" applyFill="1" applyBorder="1" applyAlignment="1">
      <alignment vertical="top"/>
    </xf>
    <xf numFmtId="0" fontId="16" fillId="0" borderId="6" xfId="0" applyFont="1" applyFill="1" applyBorder="1" applyAlignment="1">
      <alignment horizontal="left" vertical="top" wrapText="1"/>
    </xf>
    <xf numFmtId="4" fontId="16" fillId="0" borderId="6" xfId="0" applyNumberFormat="1" applyFont="1" applyFill="1" applyBorder="1" applyAlignment="1">
      <alignment horizontal="right" vertical="top" wrapText="1"/>
    </xf>
    <xf numFmtId="0" fontId="16" fillId="0" borderId="6" xfId="0" applyFont="1" applyFill="1" applyBorder="1" applyAlignment="1">
      <alignment horizontal="center" vertical="top" wrapText="1"/>
    </xf>
    <xf numFmtId="195" fontId="4" fillId="0" borderId="6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vertical="top"/>
    </xf>
    <xf numFmtId="0" fontId="72" fillId="0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/>
    </xf>
    <xf numFmtId="0" fontId="72" fillId="0" borderId="4" xfId="0" applyFont="1" applyFill="1" applyBorder="1" applyAlignment="1">
      <alignment horizontal="center" vertical="top" wrapText="1"/>
    </xf>
    <xf numFmtId="4" fontId="4" fillId="0" borderId="4" xfId="0" applyNumberFormat="1" applyFont="1" applyBorder="1" applyAlignment="1">
      <alignment vertical="top" wrapText="1"/>
    </xf>
    <xf numFmtId="4" fontId="4" fillId="0" borderId="8" xfId="0" applyNumberFormat="1" applyFont="1" applyBorder="1" applyAlignment="1">
      <alignment vertical="top" wrapText="1"/>
    </xf>
    <xf numFmtId="196" fontId="6" fillId="0" borderId="43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vertical="top" wrapText="1"/>
    </xf>
    <xf numFmtId="0" fontId="7" fillId="10" borderId="68" xfId="0" applyFont="1" applyFill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top" wrapText="1"/>
    </xf>
    <xf numFmtId="0" fontId="6" fillId="0" borderId="68" xfId="0" applyFont="1" applyBorder="1" applyAlignment="1">
      <alignment vertical="top" wrapText="1"/>
    </xf>
    <xf numFmtId="4" fontId="6" fillId="0" borderId="68" xfId="0" applyNumberFormat="1" applyFont="1" applyBorder="1" applyAlignment="1">
      <alignment horizontal="right" vertical="top" wrapText="1"/>
    </xf>
    <xf numFmtId="0" fontId="6" fillId="0" borderId="68" xfId="0" applyFont="1" applyBorder="1" applyAlignment="1">
      <alignment horizontal="center" vertical="top" wrapText="1"/>
    </xf>
    <xf numFmtId="14" fontId="6" fillId="0" borderId="68" xfId="0" applyNumberFormat="1" applyFont="1" applyBorder="1" applyAlignment="1">
      <alignment horizontal="center" vertical="top" wrapText="1"/>
    </xf>
    <xf numFmtId="0" fontId="4" fillId="3" borderId="2" xfId="0" quotePrefix="1" applyFont="1" applyFill="1" applyBorder="1" applyAlignment="1">
      <alignment horizontal="center" vertical="top" wrapText="1"/>
    </xf>
    <xf numFmtId="4" fontId="4" fillId="3" borderId="2" xfId="0" quotePrefix="1" applyNumberFormat="1" applyFont="1" applyFill="1" applyBorder="1" applyAlignment="1">
      <alignment horizontal="center" vertical="top" wrapText="1"/>
    </xf>
    <xf numFmtId="0" fontId="9" fillId="3" borderId="2" xfId="0" quotePrefix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43" fontId="4" fillId="3" borderId="3" xfId="5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vertical="top" wrapText="1"/>
    </xf>
    <xf numFmtId="43" fontId="4" fillId="3" borderId="6" xfId="5" applyFont="1" applyFill="1" applyBorder="1" applyAlignment="1">
      <alignment horizontal="center" vertical="top" wrapText="1"/>
    </xf>
    <xf numFmtId="4" fontId="4" fillId="3" borderId="6" xfId="0" applyNumberFormat="1" applyFont="1" applyFill="1" applyBorder="1" applyAlignment="1">
      <alignment vertical="top" wrapText="1"/>
    </xf>
    <xf numFmtId="43" fontId="4" fillId="0" borderId="6" xfId="5" applyFont="1" applyBorder="1" applyAlignment="1">
      <alignment horizontal="center" vertical="top" wrapText="1"/>
    </xf>
    <xf numFmtId="43" fontId="4" fillId="0" borderId="6" xfId="5" applyFont="1" applyBorder="1" applyAlignment="1">
      <alignment horizontal="left" vertical="top" wrapText="1"/>
    </xf>
    <xf numFmtId="0" fontId="4" fillId="3" borderId="6" xfId="0" applyFont="1" applyFill="1" applyBorder="1" applyAlignment="1">
      <alignment vertical="top" wrapText="1"/>
    </xf>
    <xf numFmtId="43" fontId="4" fillId="3" borderId="4" xfId="5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vertical="top" wrapText="1"/>
    </xf>
    <xf numFmtId="43" fontId="4" fillId="0" borderId="4" xfId="5" applyFont="1" applyBorder="1" applyAlignment="1">
      <alignment horizontal="center" vertical="top" wrapText="1"/>
    </xf>
    <xf numFmtId="43" fontId="4" fillId="0" borderId="4" xfId="5" applyFont="1" applyBorder="1" applyAlignment="1">
      <alignment horizontal="left" vertical="top" wrapText="1"/>
    </xf>
    <xf numFmtId="0" fontId="4" fillId="3" borderId="4" xfId="0" applyFont="1" applyFill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43" fontId="5" fillId="0" borderId="2" xfId="13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3" fontId="4" fillId="0" borderId="3" xfId="5" applyFont="1" applyBorder="1" applyAlignment="1">
      <alignment horizontal="center" vertical="center" wrapText="1"/>
    </xf>
    <xf numFmtId="43" fontId="4" fillId="0" borderId="6" xfId="5" applyFont="1" applyBorder="1" applyAlignment="1">
      <alignment horizontal="center" vertical="center" wrapText="1"/>
    </xf>
    <xf numFmtId="43" fontId="4" fillId="0" borderId="6" xfId="5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 applyAlignment="1">
      <alignment horizontal="left" wrapText="1"/>
    </xf>
    <xf numFmtId="43" fontId="4" fillId="0" borderId="3" xfId="5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4" xfId="5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43" fontId="4" fillId="0" borderId="2" xfId="13" applyFont="1" applyFill="1" applyBorder="1" applyAlignment="1">
      <alignment horizontal="right" vertical="center" wrapText="1" shrinkToFit="1"/>
    </xf>
    <xf numFmtId="0" fontId="4" fillId="0" borderId="2" xfId="0" applyFont="1" applyFill="1" applyBorder="1" applyAlignment="1">
      <alignment horizontal="left" wrapText="1" shrinkToFit="1"/>
    </xf>
    <xf numFmtId="0" fontId="4" fillId="0" borderId="3" xfId="0" applyFont="1" applyFill="1" applyBorder="1" applyAlignment="1">
      <alignment horizontal="left" wrapText="1" shrinkToFit="1"/>
    </xf>
    <xf numFmtId="0" fontId="4" fillId="0" borderId="2" xfId="0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 shrinkToFit="1"/>
    </xf>
    <xf numFmtId="0" fontId="5" fillId="0" borderId="2" xfId="0" applyFont="1" applyBorder="1" applyAlignment="1">
      <alignment horizontal="center" vertical="top" wrapText="1"/>
    </xf>
    <xf numFmtId="4" fontId="5" fillId="3" borderId="2" xfId="0" applyNumberFormat="1" applyFont="1" applyFill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43" fontId="73" fillId="0" borderId="2" xfId="13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88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6" xfId="0" applyFont="1" applyBorder="1"/>
    <xf numFmtId="0" fontId="6" fillId="0" borderId="4" xfId="0" applyFont="1" applyBorder="1"/>
    <xf numFmtId="4" fontId="7" fillId="0" borderId="3" xfId="1" applyNumberFormat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7" fillId="0" borderId="3" xfId="1" applyNumberFormat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/>
    </xf>
    <xf numFmtId="4" fontId="6" fillId="0" borderId="4" xfId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6" fillId="0" borderId="12" xfId="0" applyFont="1" applyBorder="1"/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12" xfId="0" quotePrefix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top" wrapText="1"/>
    </xf>
    <xf numFmtId="0" fontId="65" fillId="0" borderId="0" xfId="0" applyFont="1" applyBorder="1" applyAlignment="1">
      <alignment horizontal="center" vertical="center" wrapText="1"/>
    </xf>
    <xf numFmtId="0" fontId="67" fillId="0" borderId="0" xfId="0" applyFont="1" applyAlignment="1">
      <alignment horizontal="center" wrapText="1"/>
    </xf>
    <xf numFmtId="49" fontId="67" fillId="0" borderId="1" xfId="0" applyNumberFormat="1" applyFont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187" fontId="28" fillId="0" borderId="3" xfId="0" applyNumberFormat="1" applyFont="1" applyBorder="1" applyAlignment="1">
      <alignment horizontal="center" vertical="center" wrapText="1"/>
    </xf>
    <xf numFmtId="187" fontId="28" fillId="0" borderId="4" xfId="0" applyNumberFormat="1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top" wrapText="1"/>
    </xf>
    <xf numFmtId="0" fontId="61" fillId="3" borderId="2" xfId="0" applyFont="1" applyFill="1" applyBorder="1" applyAlignment="1">
      <alignment horizontal="center" vertical="top"/>
    </xf>
    <xf numFmtId="0" fontId="61" fillId="3" borderId="3" xfId="0" applyFont="1" applyFill="1" applyBorder="1" applyAlignment="1">
      <alignment horizontal="center" vertical="top" wrapText="1"/>
    </xf>
    <xf numFmtId="0" fontId="61" fillId="3" borderId="4" xfId="0" applyFont="1" applyFill="1" applyBorder="1" applyAlignment="1">
      <alignment horizontal="center" vertical="top" wrapText="1"/>
    </xf>
    <xf numFmtId="0" fontId="61" fillId="0" borderId="2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3" fontId="6" fillId="0" borderId="3" xfId="19" applyFont="1" applyBorder="1" applyAlignment="1">
      <alignment horizontal="center" vertical="top" wrapText="1"/>
    </xf>
    <xf numFmtId="43" fontId="6" fillId="0" borderId="6" xfId="19" applyFont="1" applyBorder="1" applyAlignment="1">
      <alignment horizontal="center" vertical="top" wrapText="1"/>
    </xf>
    <xf numFmtId="43" fontId="6" fillId="0" borderId="4" xfId="19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top" wrapText="1"/>
    </xf>
    <xf numFmtId="0" fontId="53" fillId="3" borderId="2" xfId="0" applyFont="1" applyFill="1" applyBorder="1" applyAlignment="1">
      <alignment horizontal="center" vertical="top"/>
    </xf>
    <xf numFmtId="0" fontId="53" fillId="3" borderId="3" xfId="0" applyFont="1" applyFill="1" applyBorder="1" applyAlignment="1">
      <alignment horizontal="center" vertical="top" wrapText="1"/>
    </xf>
    <xf numFmtId="0" fontId="53" fillId="3" borderId="4" xfId="0" applyFont="1" applyFill="1" applyBorder="1" applyAlignment="1">
      <alignment horizontal="center" vertical="top" wrapText="1"/>
    </xf>
    <xf numFmtId="0" fontId="53" fillId="3" borderId="3" xfId="0" applyFont="1" applyFill="1" applyBorder="1" applyAlignment="1">
      <alignment vertical="top" wrapText="1"/>
    </xf>
    <xf numFmtId="0" fontId="53" fillId="3" borderId="4" xfId="0" applyFont="1" applyFill="1" applyBorder="1" applyAlignment="1">
      <alignment vertical="top" wrapText="1"/>
    </xf>
    <xf numFmtId="0" fontId="49" fillId="0" borderId="3" xfId="0" applyFont="1" applyBorder="1" applyAlignment="1">
      <alignment horizontal="left" vertical="top" wrapText="1"/>
    </xf>
    <xf numFmtId="0" fontId="49" fillId="0" borderId="6" xfId="0" applyFont="1" applyBorder="1" applyAlignment="1">
      <alignment horizontal="left" vertical="top" wrapText="1"/>
    </xf>
    <xf numFmtId="0" fontId="49" fillId="0" borderId="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6" fillId="0" borderId="11" xfId="0" applyFont="1" applyBorder="1" applyAlignment="1">
      <alignment horizontal="center" wrapText="1"/>
    </xf>
    <xf numFmtId="0" fontId="46" fillId="0" borderId="4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4" fillId="0" borderId="0" xfId="1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1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5" fontId="51" fillId="0" borderId="0" xfId="10" applyNumberFormat="1" applyFont="1" applyFill="1" applyBorder="1" applyAlignment="1">
      <alignment horizontal="center" vertical="center" wrapText="1"/>
    </xf>
    <xf numFmtId="15" fontId="4" fillId="0" borderId="0" xfId="1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" fontId="4" fillId="0" borderId="9" xfId="16" applyNumberFormat="1" applyFont="1" applyBorder="1" applyAlignment="1">
      <alignment horizontal="center" vertical="top" wrapText="1"/>
    </xf>
    <xf numFmtId="4" fontId="4" fillId="0" borderId="7" xfId="16" applyNumberFormat="1" applyFont="1" applyBorder="1" applyAlignment="1">
      <alignment horizontal="center" vertical="top" wrapText="1"/>
    </xf>
    <xf numFmtId="4" fontId="4" fillId="0" borderId="8" xfId="16" applyNumberFormat="1" applyFont="1" applyBorder="1" applyAlignment="1">
      <alignment horizontal="center" vertical="top" wrapText="1"/>
    </xf>
    <xf numFmtId="4" fontId="4" fillId="0" borderId="3" xfId="16" applyNumberFormat="1" applyFont="1" applyBorder="1" applyAlignment="1">
      <alignment horizontal="center" vertical="top" wrapText="1"/>
    </xf>
    <xf numFmtId="4" fontId="4" fillId="0" borderId="6" xfId="16" applyNumberFormat="1" applyFont="1" applyBorder="1" applyAlignment="1">
      <alignment horizontal="center" vertical="top" wrapText="1"/>
    </xf>
    <xf numFmtId="4" fontId="4" fillId="0" borderId="4" xfId="16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" fontId="5" fillId="0" borderId="3" xfId="16" applyNumberFormat="1" applyFont="1" applyBorder="1" applyAlignment="1">
      <alignment horizontal="center" vertical="top" wrapText="1"/>
    </xf>
    <xf numFmtId="4" fontId="5" fillId="0" borderId="6" xfId="16" applyNumberFormat="1" applyFont="1" applyBorder="1" applyAlignment="1">
      <alignment horizontal="center" vertical="top" wrapText="1"/>
    </xf>
    <xf numFmtId="4" fontId="5" fillId="0" borderId="4" xfId="16" applyNumberFormat="1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92" fontId="5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6" xfId="16" applyNumberFormat="1" applyFont="1" applyBorder="1" applyAlignment="1">
      <alignment horizontal="center" vertical="center" wrapText="1"/>
    </xf>
    <xf numFmtId="4" fontId="4" fillId="0" borderId="4" xfId="16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3" xfId="16" applyNumberFormat="1" applyFont="1" applyBorder="1" applyAlignment="1">
      <alignment horizontal="center" vertical="center" wrapText="1"/>
    </xf>
    <xf numFmtId="4" fontId="5" fillId="0" borderId="6" xfId="16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43" fontId="5" fillId="0" borderId="6" xfId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43" fontId="5" fillId="2" borderId="2" xfId="1" applyFont="1" applyFill="1" applyBorder="1" applyAlignment="1">
      <alignment horizontal="center" vertical="top" wrapText="1"/>
    </xf>
    <xf numFmtId="43" fontId="5" fillId="2" borderId="3" xfId="1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 shrinkToFit="1"/>
    </xf>
    <xf numFmtId="0" fontId="37" fillId="0" borderId="3" xfId="0" applyFont="1" applyBorder="1" applyAlignment="1">
      <alignment horizontal="center" vertical="center" wrapText="1" shrinkToFit="1"/>
    </xf>
    <xf numFmtId="0" fontId="37" fillId="0" borderId="6" xfId="0" applyFont="1" applyBorder="1" applyAlignment="1">
      <alignment horizontal="center" vertical="center" wrapText="1" shrinkToFit="1"/>
    </xf>
    <xf numFmtId="0" fontId="37" fillId="0" borderId="4" xfId="0" applyFont="1" applyBorder="1" applyAlignment="1">
      <alignment horizontal="center" vertical="center" wrapText="1" shrinkToFit="1"/>
    </xf>
    <xf numFmtId="43" fontId="37" fillId="0" borderId="3" xfId="1" applyFont="1" applyFill="1" applyBorder="1" applyAlignment="1">
      <alignment horizontal="center" vertical="center" wrapText="1" shrinkToFit="1"/>
    </xf>
    <xf numFmtId="43" fontId="37" fillId="0" borderId="6" xfId="1" applyFont="1" applyFill="1" applyBorder="1" applyAlignment="1">
      <alignment horizontal="center" vertical="center" wrapText="1" shrinkToFit="1"/>
    </xf>
    <xf numFmtId="43" fontId="37" fillId="0" borderId="4" xfId="1" applyFont="1" applyFill="1" applyBorder="1" applyAlignment="1">
      <alignment horizontal="center" vertical="center" wrapText="1" shrinkToFit="1"/>
    </xf>
    <xf numFmtId="0" fontId="37" fillId="0" borderId="17" xfId="0" applyFont="1" applyBorder="1" applyAlignment="1">
      <alignment horizontal="center" vertical="center" wrapText="1" shrinkToFit="1"/>
    </xf>
    <xf numFmtId="0" fontId="37" fillId="0" borderId="9" xfId="0" applyFont="1" applyBorder="1" applyAlignment="1">
      <alignment horizontal="center" vertical="center" wrapText="1" shrinkToFit="1"/>
    </xf>
    <xf numFmtId="0" fontId="37" fillId="0" borderId="15" xfId="0" applyFont="1" applyBorder="1" applyAlignment="1">
      <alignment horizontal="center" vertical="center" wrapText="1" shrinkToFit="1"/>
    </xf>
    <xf numFmtId="0" fontId="37" fillId="0" borderId="7" xfId="0" applyFont="1" applyBorder="1" applyAlignment="1">
      <alignment horizontal="center" vertical="center" wrapText="1" shrinkToFit="1"/>
    </xf>
    <xf numFmtId="43" fontId="37" fillId="0" borderId="2" xfId="1" applyFont="1" applyFill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43" fontId="13" fillId="0" borderId="2" xfId="1" applyFont="1" applyFill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center" vertical="center" wrapText="1" shrinkToFit="1"/>
    </xf>
    <xf numFmtId="0" fontId="13" fillId="0" borderId="17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43" fontId="13" fillId="0" borderId="2" xfId="1" applyFont="1" applyFill="1" applyBorder="1" applyAlignment="1">
      <alignment horizontal="right" vertical="center" wrapText="1" shrinkToFit="1"/>
    </xf>
    <xf numFmtId="0" fontId="13" fillId="0" borderId="12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4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left" vertical="top" wrapText="1" shrinkToFit="1"/>
    </xf>
    <xf numFmtId="0" fontId="13" fillId="0" borderId="4" xfId="0" applyFont="1" applyBorder="1" applyAlignment="1">
      <alignment horizontal="left" vertical="top" wrapText="1" shrinkToFit="1"/>
    </xf>
    <xf numFmtId="4" fontId="17" fillId="5" borderId="3" xfId="0" applyNumberFormat="1" applyFont="1" applyFill="1" applyBorder="1" applyAlignment="1">
      <alignment horizontal="center" vertical="top" wrapText="1"/>
    </xf>
    <xf numFmtId="4" fontId="17" fillId="5" borderId="4" xfId="0" applyNumberFormat="1" applyFont="1" applyFill="1" applyBorder="1" applyAlignment="1">
      <alignment horizontal="center" vertical="top" wrapText="1"/>
    </xf>
    <xf numFmtId="0" fontId="17" fillId="5" borderId="9" xfId="0" applyFont="1" applyFill="1" applyBorder="1" applyAlignment="1">
      <alignment horizontal="center" vertical="top" wrapText="1"/>
    </xf>
    <xf numFmtId="0" fontId="17" fillId="5" borderId="8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 shrinkToFit="1"/>
    </xf>
    <xf numFmtId="0" fontId="13" fillId="0" borderId="6" xfId="0" applyFont="1" applyBorder="1" applyAlignment="1">
      <alignment horizontal="left" vertical="top" wrapText="1" shrinkToFit="1"/>
    </xf>
    <xf numFmtId="4" fontId="17" fillId="5" borderId="6" xfId="0" applyNumberFormat="1" applyFont="1" applyFill="1" applyBorder="1" applyAlignment="1">
      <alignment horizontal="center" vertical="top" wrapText="1"/>
    </xf>
    <xf numFmtId="0" fontId="17" fillId="5" borderId="10" xfId="0" applyFont="1" applyFill="1" applyBorder="1" applyAlignment="1">
      <alignment horizontal="center" vertical="top" wrapText="1"/>
    </xf>
    <xf numFmtId="0" fontId="17" fillId="5" borderId="0" xfId="0" applyFont="1" applyFill="1" applyAlignment="1">
      <alignment horizontal="center" vertical="top" wrapText="1"/>
    </xf>
    <xf numFmtId="0" fontId="17" fillId="5" borderId="1" xfId="0" applyFont="1" applyFill="1" applyBorder="1" applyAlignment="1">
      <alignment horizontal="center" vertical="top" wrapText="1"/>
    </xf>
    <xf numFmtId="0" fontId="17" fillId="5" borderId="6" xfId="0" applyFont="1" applyFill="1" applyBorder="1" applyAlignment="1">
      <alignment horizontal="center" vertical="top" wrapText="1"/>
    </xf>
    <xf numFmtId="0" fontId="7" fillId="0" borderId="0" xfId="4" applyFont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4" fontId="7" fillId="0" borderId="2" xfId="1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wrapText="1"/>
    </xf>
    <xf numFmtId="0" fontId="7" fillId="0" borderId="0" xfId="9" applyFont="1" applyFill="1" applyBorder="1" applyAlignment="1">
      <alignment horizontal="center" vertical="top" wrapText="1"/>
    </xf>
    <xf numFmtId="0" fontId="7" fillId="4" borderId="3" xfId="10" applyFont="1" applyFill="1" applyBorder="1" applyAlignment="1">
      <alignment horizontal="center" vertical="center" wrapText="1"/>
    </xf>
    <xf numFmtId="0" fontId="7" fillId="4" borderId="4" xfId="10" applyFont="1" applyFill="1" applyBorder="1" applyAlignment="1">
      <alignment horizontal="center" vertical="center" wrapText="1"/>
    </xf>
    <xf numFmtId="0" fontId="7" fillId="4" borderId="2" xfId="10" applyFont="1" applyFill="1" applyBorder="1" applyAlignment="1">
      <alignment horizontal="center" vertical="center" wrapText="1"/>
    </xf>
    <xf numFmtId="43" fontId="7" fillId="4" borderId="2" xfId="5" applyFont="1" applyFill="1" applyBorder="1" applyAlignment="1">
      <alignment horizontal="center" vertical="center" wrapText="1"/>
    </xf>
    <xf numFmtId="187" fontId="7" fillId="4" borderId="2" xfId="10" applyNumberFormat="1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 vertical="center"/>
    </xf>
    <xf numFmtId="0" fontId="30" fillId="0" borderId="1" xfId="11" applyFont="1" applyBorder="1" applyAlignment="1">
      <alignment horizontal="left" vertical="center"/>
    </xf>
    <xf numFmtId="0" fontId="30" fillId="0" borderId="2" xfId="11" applyFont="1" applyBorder="1" applyAlignment="1">
      <alignment horizontal="center" vertical="center"/>
    </xf>
    <xf numFmtId="0" fontId="30" fillId="0" borderId="3" xfId="11" applyFont="1" applyBorder="1" applyAlignment="1">
      <alignment horizontal="center" vertical="center"/>
    </xf>
    <xf numFmtId="0" fontId="30" fillId="0" borderId="3" xfId="11" applyFont="1" applyBorder="1" applyAlignment="1">
      <alignment horizontal="center" vertical="center" wrapText="1"/>
    </xf>
    <xf numFmtId="0" fontId="30" fillId="0" borderId="4" xfId="11" applyFont="1" applyBorder="1" applyAlignment="1">
      <alignment horizontal="center" vertical="center" wrapText="1"/>
    </xf>
    <xf numFmtId="4" fontId="30" fillId="0" borderId="2" xfId="11" applyNumberFormat="1" applyFont="1" applyBorder="1" applyAlignment="1">
      <alignment horizontal="center" vertical="center"/>
    </xf>
    <xf numFmtId="4" fontId="30" fillId="0" borderId="3" xfId="11" applyNumberFormat="1" applyFont="1" applyBorder="1" applyAlignment="1">
      <alignment horizontal="center" vertical="center"/>
    </xf>
    <xf numFmtId="4" fontId="30" fillId="0" borderId="5" xfId="11" applyNumberFormat="1" applyFont="1" applyBorder="1" applyAlignment="1">
      <alignment horizontal="center" vertical="center" wrapText="1"/>
    </xf>
    <xf numFmtId="4" fontId="30" fillId="0" borderId="12" xfId="11" applyNumberFormat="1" applyFont="1" applyBorder="1" applyAlignment="1">
      <alignment horizontal="center" vertical="center" wrapText="1"/>
    </xf>
    <xf numFmtId="0" fontId="30" fillId="0" borderId="5" xfId="11" applyFont="1" applyBorder="1" applyAlignment="1">
      <alignment horizontal="center" vertical="center" wrapText="1"/>
    </xf>
    <xf numFmtId="0" fontId="30" fillId="0" borderId="12" xfId="11" applyFont="1" applyBorder="1" applyAlignment="1">
      <alignment horizontal="center" vertical="center" wrapText="1"/>
    </xf>
    <xf numFmtId="0" fontId="30" fillId="0" borderId="2" xfId="11" applyFont="1" applyBorder="1" applyAlignment="1">
      <alignment horizontal="center" vertical="center" wrapText="1"/>
    </xf>
    <xf numFmtId="0" fontId="47" fillId="3" borderId="5" xfId="0" quotePrefix="1" applyFont="1" applyFill="1" applyBorder="1" applyAlignment="1">
      <alignment horizontal="center" vertical="center" wrapText="1"/>
    </xf>
    <xf numFmtId="0" fontId="47" fillId="3" borderId="11" xfId="0" quotePrefix="1" applyFont="1" applyFill="1" applyBorder="1" applyAlignment="1">
      <alignment horizontal="center" vertical="center" wrapText="1"/>
    </xf>
    <xf numFmtId="0" fontId="47" fillId="3" borderId="12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3" fontId="4" fillId="3" borderId="2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horizontal="right" vertical="top" wrapText="1"/>
    </xf>
    <xf numFmtId="4" fontId="4" fillId="3" borderId="6" xfId="0" applyNumberFormat="1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6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188" fontId="4" fillId="0" borderId="3" xfId="0" applyNumberFormat="1" applyFont="1" applyBorder="1" applyAlignment="1">
      <alignment horizontal="center" vertical="top" wrapText="1"/>
    </xf>
    <xf numFmtId="188" fontId="4" fillId="0" borderId="6" xfId="0" applyNumberFormat="1" applyFont="1" applyBorder="1" applyAlignment="1">
      <alignment horizontal="center" vertical="top" wrapText="1"/>
    </xf>
    <xf numFmtId="188" fontId="4" fillId="0" borderId="4" xfId="0" applyNumberFormat="1" applyFont="1" applyBorder="1" applyAlignment="1">
      <alignment horizontal="center" vertical="top" wrapText="1"/>
    </xf>
    <xf numFmtId="0" fontId="31" fillId="0" borderId="5" xfId="11" applyFont="1" applyBorder="1" applyAlignment="1">
      <alignment horizontal="center" vertical="center"/>
    </xf>
    <xf numFmtId="0" fontId="31" fillId="0" borderId="11" xfId="11" applyFont="1" applyBorder="1" applyAlignment="1">
      <alignment horizontal="center" vertical="center"/>
    </xf>
    <xf numFmtId="0" fontId="31" fillId="0" borderId="12" xfId="1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43" fontId="5" fillId="7" borderId="2" xfId="1" applyFont="1" applyFill="1" applyBorder="1" applyAlignment="1">
      <alignment horizontal="center" vertical="center" wrapText="1"/>
    </xf>
    <xf numFmtId="0" fontId="6" fillId="0" borderId="5" xfId="11" applyFont="1" applyBorder="1" applyAlignment="1">
      <alignment horizontal="center" vertical="center"/>
    </xf>
    <xf numFmtId="0" fontId="6" fillId="0" borderId="11" xfId="11" applyFont="1" applyBorder="1" applyAlignment="1">
      <alignment horizontal="center" vertical="center"/>
    </xf>
    <xf numFmtId="0" fontId="6" fillId="0" borderId="12" xfId="1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top" wrapText="1"/>
    </xf>
    <xf numFmtId="0" fontId="30" fillId="0" borderId="28" xfId="0" applyFont="1" applyBorder="1" applyAlignment="1">
      <alignment horizontal="center" vertical="top" wrapText="1"/>
    </xf>
    <xf numFmtId="0" fontId="30" fillId="0" borderId="24" xfId="0" applyFont="1" applyBorder="1" applyAlignment="1">
      <alignment horizontal="center" vertical="top" wrapText="1"/>
    </xf>
    <xf numFmtId="0" fontId="30" fillId="0" borderId="25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0" fillId="0" borderId="26" xfId="0" applyFont="1" applyBorder="1" applyAlignment="1">
      <alignment horizontal="center" vertical="top" wrapText="1"/>
    </xf>
    <xf numFmtId="0" fontId="30" fillId="0" borderId="30" xfId="0" applyFont="1" applyBorder="1" applyAlignment="1">
      <alignment horizontal="center" vertical="top" wrapText="1"/>
    </xf>
    <xf numFmtId="0" fontId="30" fillId="0" borderId="27" xfId="0" applyFont="1" applyBorder="1" applyAlignment="1">
      <alignment horizontal="center" vertical="top" wrapText="1"/>
    </xf>
    <xf numFmtId="0" fontId="30" fillId="0" borderId="31" xfId="0" applyFont="1" applyBorder="1" applyAlignment="1">
      <alignment horizontal="center" vertical="top" wrapText="1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1" xfId="11" applyFont="1" applyBorder="1" applyAlignment="1">
      <alignment horizontal="left" vertical="center"/>
    </xf>
    <xf numFmtId="0" fontId="7" fillId="0" borderId="2" xfId="11" applyFont="1" applyBorder="1" applyAlignment="1">
      <alignment horizontal="center" vertical="center"/>
    </xf>
    <xf numFmtId="0" fontId="7" fillId="0" borderId="3" xfId="11" applyFont="1" applyBorder="1" applyAlignment="1">
      <alignment horizontal="center" vertical="center"/>
    </xf>
    <xf numFmtId="0" fontId="7" fillId="0" borderId="3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4" fontId="7" fillId="0" borderId="2" xfId="11" applyNumberFormat="1" applyFont="1" applyBorder="1" applyAlignment="1">
      <alignment horizontal="center" vertical="center"/>
    </xf>
    <xf numFmtId="4" fontId="7" fillId="0" borderId="3" xfId="11" applyNumberFormat="1" applyFont="1" applyBorder="1" applyAlignment="1">
      <alignment horizontal="center" vertical="center"/>
    </xf>
    <xf numFmtId="4" fontId="7" fillId="0" borderId="5" xfId="11" applyNumberFormat="1" applyFont="1" applyBorder="1" applyAlignment="1">
      <alignment horizontal="center" vertical="center" wrapText="1"/>
    </xf>
    <xf numFmtId="4" fontId="7" fillId="0" borderId="12" xfId="11" applyNumberFormat="1" applyFont="1" applyBorder="1" applyAlignment="1">
      <alignment horizontal="center" vertical="center" wrapText="1"/>
    </xf>
    <xf numFmtId="0" fontId="7" fillId="0" borderId="5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7" fillId="3" borderId="0" xfId="9" applyFont="1" applyFill="1" applyBorder="1" applyAlignment="1">
      <alignment horizontal="center" vertical="top" wrapText="1"/>
    </xf>
    <xf numFmtId="0" fontId="7" fillId="3" borderId="0" xfId="9" applyFont="1" applyFill="1" applyBorder="1" applyAlignment="1">
      <alignment horizontal="center" vertical="center" wrapText="1"/>
    </xf>
    <xf numFmtId="188" fontId="7" fillId="3" borderId="0" xfId="9" applyNumberFormat="1" applyFont="1" applyFill="1" applyBorder="1" applyAlignment="1">
      <alignment horizontal="center" vertical="top" wrapText="1"/>
    </xf>
    <xf numFmtId="0" fontId="7" fillId="7" borderId="3" xfId="10" applyFont="1" applyFill="1" applyBorder="1" applyAlignment="1">
      <alignment horizontal="center" vertical="center" wrapText="1"/>
    </xf>
    <xf numFmtId="0" fontId="7" fillId="7" borderId="4" xfId="10" applyFont="1" applyFill="1" applyBorder="1" applyAlignment="1">
      <alignment horizontal="center" vertical="center" wrapText="1"/>
    </xf>
    <xf numFmtId="43" fontId="7" fillId="7" borderId="3" xfId="5" applyFont="1" applyFill="1" applyBorder="1" applyAlignment="1">
      <alignment horizontal="center" vertical="center" wrapText="1"/>
    </xf>
    <xf numFmtId="43" fontId="7" fillId="7" borderId="4" xfId="5" applyFont="1" applyFill="1" applyBorder="1" applyAlignment="1">
      <alignment horizontal="center" vertical="center" wrapText="1"/>
    </xf>
    <xf numFmtId="0" fontId="7" fillId="7" borderId="5" xfId="10" applyFont="1" applyFill="1" applyBorder="1" applyAlignment="1">
      <alignment horizontal="center" vertical="center" wrapText="1"/>
    </xf>
    <xf numFmtId="0" fontId="7" fillId="7" borderId="12" xfId="10" applyFont="1" applyFill="1" applyBorder="1" applyAlignment="1">
      <alignment horizontal="center" vertical="center" wrapText="1"/>
    </xf>
    <xf numFmtId="190" fontId="7" fillId="7" borderId="3" xfId="10" applyNumberFormat="1" applyFont="1" applyFill="1" applyBorder="1" applyAlignment="1">
      <alignment horizontal="center" vertical="center" wrapText="1"/>
    </xf>
    <xf numFmtId="190" fontId="7" fillId="7" borderId="4" xfId="1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43" fontId="5" fillId="4" borderId="4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90" fontId="13" fillId="3" borderId="3" xfId="4" applyNumberFormat="1" applyFont="1" applyFill="1" applyBorder="1" applyAlignment="1">
      <alignment horizontal="center" vertical="top" wrapText="1"/>
    </xf>
    <xf numFmtId="190" fontId="13" fillId="3" borderId="6" xfId="4" applyNumberFormat="1" applyFont="1" applyFill="1" applyBorder="1" applyAlignment="1">
      <alignment horizontal="center" vertical="top" wrapText="1"/>
    </xf>
    <xf numFmtId="190" fontId="13" fillId="3" borderId="4" xfId="4" applyNumberFormat="1" applyFont="1" applyFill="1" applyBorder="1" applyAlignment="1">
      <alignment horizontal="center" vertical="top" wrapText="1"/>
    </xf>
    <xf numFmtId="0" fontId="13" fillId="3" borderId="3" xfId="9" applyFont="1" applyFill="1" applyBorder="1" applyAlignment="1">
      <alignment horizontal="center" vertical="top" wrapText="1"/>
    </xf>
    <xf numFmtId="0" fontId="13" fillId="3" borderId="6" xfId="9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191" fontId="13" fillId="3" borderId="3" xfId="12" applyNumberFormat="1" applyFont="1" applyFill="1" applyBorder="1" applyAlignment="1">
      <alignment horizontal="center" vertical="top" wrapText="1"/>
    </xf>
    <xf numFmtId="191" fontId="13" fillId="3" borderId="6" xfId="12" applyNumberFormat="1" applyFont="1" applyFill="1" applyBorder="1" applyAlignment="1">
      <alignment horizontal="center" vertical="top" wrapText="1"/>
    </xf>
    <xf numFmtId="0" fontId="13" fillId="3" borderId="3" xfId="4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vertical="top" wrapText="1"/>
    </xf>
    <xf numFmtId="0" fontId="13" fillId="3" borderId="3" xfId="4" applyFont="1" applyFill="1" applyBorder="1" applyAlignment="1">
      <alignment horizontal="left" vertical="top" wrapText="1"/>
    </xf>
    <xf numFmtId="0" fontId="13" fillId="3" borderId="6" xfId="4" applyFont="1" applyFill="1" applyBorder="1" applyAlignment="1">
      <alignment horizontal="left" vertical="top" wrapText="1"/>
    </xf>
    <xf numFmtId="0" fontId="13" fillId="3" borderId="4" xfId="4" applyFont="1" applyFill="1" applyBorder="1" applyAlignment="1">
      <alignment horizontal="left" vertical="top" wrapText="1"/>
    </xf>
    <xf numFmtId="0" fontId="13" fillId="3" borderId="6" xfId="4" applyFont="1" applyFill="1" applyBorder="1" applyAlignment="1">
      <alignment horizontal="center" vertical="top" wrapText="1"/>
    </xf>
    <xf numFmtId="0" fontId="13" fillId="3" borderId="4" xfId="4" applyFont="1" applyFill="1" applyBorder="1" applyAlignment="1">
      <alignment horizontal="center" vertical="top" wrapText="1"/>
    </xf>
    <xf numFmtId="0" fontId="13" fillId="3" borderId="4" xfId="9" applyFont="1" applyFill="1" applyBorder="1" applyAlignment="1">
      <alignment horizontal="center" vertical="top" wrapText="1"/>
    </xf>
    <xf numFmtId="191" fontId="4" fillId="3" borderId="3" xfId="12" applyNumberFormat="1" applyFont="1" applyFill="1" applyBorder="1" applyAlignment="1">
      <alignment horizontal="center" vertical="top" wrapText="1"/>
    </xf>
    <xf numFmtId="191" fontId="4" fillId="3" borderId="6" xfId="12" applyNumberFormat="1" applyFont="1" applyFill="1" applyBorder="1" applyAlignment="1">
      <alignment horizontal="center" vertical="top" wrapText="1"/>
    </xf>
    <xf numFmtId="191" fontId="4" fillId="3" borderId="4" xfId="12" applyNumberFormat="1" applyFont="1" applyFill="1" applyBorder="1" applyAlignment="1">
      <alignment horizontal="center" vertical="top" wrapText="1"/>
    </xf>
    <xf numFmtId="0" fontId="13" fillId="3" borderId="2" xfId="9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191" fontId="4" fillId="3" borderId="2" xfId="12" applyNumberFormat="1" applyFont="1" applyFill="1" applyBorder="1" applyAlignment="1">
      <alignment horizontal="center" vertical="top" wrapText="1"/>
    </xf>
    <xf numFmtId="0" fontId="4" fillId="3" borderId="2" xfId="4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191" fontId="13" fillId="3" borderId="4" xfId="12" applyNumberFormat="1" applyFont="1" applyFill="1" applyBorder="1" applyAlignment="1">
      <alignment horizontal="center" vertical="top" wrapText="1"/>
    </xf>
    <xf numFmtId="191" fontId="13" fillId="3" borderId="2" xfId="12" applyNumberFormat="1" applyFont="1" applyFill="1" applyBorder="1" applyAlignment="1">
      <alignment horizontal="center" vertical="top" wrapText="1"/>
    </xf>
    <xf numFmtId="0" fontId="7" fillId="7" borderId="2" xfId="10" applyFont="1" applyFill="1" applyBorder="1" applyAlignment="1">
      <alignment horizontal="center" vertical="center" wrapText="1"/>
    </xf>
    <xf numFmtId="0" fontId="7" fillId="7" borderId="2" xfId="10" applyFont="1" applyFill="1" applyBorder="1" applyAlignment="1">
      <alignment horizontal="center" vertical="top" wrapText="1"/>
    </xf>
    <xf numFmtId="43" fontId="7" fillId="7" borderId="2" xfId="5" applyFont="1" applyFill="1" applyBorder="1" applyAlignment="1">
      <alignment horizontal="center" vertical="top" wrapText="1"/>
    </xf>
    <xf numFmtId="190" fontId="7" fillId="7" borderId="2" xfId="10" applyNumberFormat="1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top" wrapText="1"/>
    </xf>
    <xf numFmtId="0" fontId="29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left" vertical="center" wrapText="1"/>
    </xf>
    <xf numFmtId="4" fontId="5" fillId="7" borderId="3" xfId="0" applyNumberFormat="1" applyFont="1" applyFill="1" applyBorder="1" applyAlignment="1">
      <alignment horizontal="center" vertical="center" wrapText="1"/>
    </xf>
    <xf numFmtId="4" fontId="5" fillId="7" borderId="4" xfId="0" applyNumberFormat="1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43" fontId="6" fillId="0" borderId="3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4" fontId="4" fillId="0" borderId="6" xfId="0" applyNumberFormat="1" applyFont="1" applyFill="1" applyBorder="1" applyAlignment="1">
      <alignment horizontal="center" vertical="top" wrapText="1"/>
    </xf>
    <xf numFmtId="43" fontId="6" fillId="0" borderId="6" xfId="1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43" fontId="4" fillId="0" borderId="6" xfId="1" applyFont="1" applyFill="1" applyBorder="1" applyAlignment="1">
      <alignment horizontal="center" vertical="top" wrapText="1"/>
    </xf>
    <xf numFmtId="43" fontId="4" fillId="0" borderId="4" xfId="1" applyFont="1" applyFill="1" applyBorder="1" applyAlignment="1">
      <alignment horizontal="center" vertical="top" wrapText="1"/>
    </xf>
    <xf numFmtId="0" fontId="32" fillId="0" borderId="0" xfId="14" applyFont="1" applyAlignment="1">
      <alignment horizontal="center" vertical="center"/>
    </xf>
    <xf numFmtId="0" fontId="32" fillId="2" borderId="2" xfId="14" applyFont="1" applyFill="1" applyBorder="1" applyAlignment="1">
      <alignment horizontal="center" vertical="center" wrapText="1"/>
    </xf>
    <xf numFmtId="0" fontId="32" fillId="2" borderId="2" xfId="14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right" vertical="top" wrapText="1"/>
    </xf>
    <xf numFmtId="3" fontId="7" fillId="0" borderId="8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3" fontId="7" fillId="8" borderId="47" xfId="0" applyNumberFormat="1" applyFont="1" applyFill="1" applyBorder="1" applyAlignment="1">
      <alignment horizontal="center" vertical="center" wrapText="1"/>
    </xf>
    <xf numFmtId="3" fontId="7" fillId="8" borderId="52" xfId="0" applyNumberFormat="1" applyFont="1" applyFill="1" applyBorder="1" applyAlignment="1">
      <alignment horizontal="center" vertical="center" wrapText="1"/>
    </xf>
    <xf numFmtId="3" fontId="7" fillId="8" borderId="55" xfId="0" applyNumberFormat="1" applyFont="1" applyFill="1" applyBorder="1" applyAlignment="1">
      <alignment horizontal="center" vertical="center" wrapText="1"/>
    </xf>
    <xf numFmtId="0" fontId="7" fillId="8" borderId="48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49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1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1" xfId="10" applyFont="1" applyBorder="1" applyAlignment="1">
      <alignment horizontal="center" vertical="center" wrapText="1"/>
    </xf>
    <xf numFmtId="0" fontId="43" fillId="0" borderId="3" xfId="10" applyFont="1" applyBorder="1" applyAlignment="1">
      <alignment horizontal="center" vertical="center" wrapText="1"/>
    </xf>
    <xf numFmtId="0" fontId="43" fillId="0" borderId="4" xfId="10" applyFont="1" applyBorder="1" applyAlignment="1">
      <alignment horizontal="center" vertical="center" wrapText="1"/>
    </xf>
    <xf numFmtId="43" fontId="43" fillId="0" borderId="3" xfId="1" applyFont="1" applyBorder="1" applyAlignment="1">
      <alignment horizontal="center" vertical="center" wrapText="1"/>
    </xf>
    <xf numFmtId="43" fontId="43" fillId="0" borderId="4" xfId="1" applyFont="1" applyBorder="1" applyAlignment="1">
      <alignment horizontal="center" vertical="center" wrapText="1"/>
    </xf>
    <xf numFmtId="0" fontId="43" fillId="0" borderId="5" xfId="10" applyFont="1" applyBorder="1" applyAlignment="1">
      <alignment horizontal="center" vertical="center" wrapText="1"/>
    </xf>
    <xf numFmtId="0" fontId="43" fillId="0" borderId="12" xfId="1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5" fillId="3" borderId="5" xfId="0" quotePrefix="1" applyFont="1" applyFill="1" applyBorder="1" applyAlignment="1">
      <alignment horizontal="center" vertical="center" wrapText="1"/>
    </xf>
    <xf numFmtId="0" fontId="5" fillId="3" borderId="11" xfId="0" quotePrefix="1" applyFont="1" applyFill="1" applyBorder="1" applyAlignment="1">
      <alignment horizontal="center" vertical="center" wrapText="1"/>
    </xf>
    <xf numFmtId="0" fontId="5" fillId="3" borderId="12" xfId="0" quotePrefix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6" fillId="0" borderId="77" xfId="0" applyFont="1" applyBorder="1" applyAlignment="1">
      <alignment vertical="top" wrapText="1"/>
    </xf>
    <xf numFmtId="0" fontId="6" fillId="0" borderId="76" xfId="0" applyFont="1" applyBorder="1" applyAlignment="1">
      <alignment vertical="top" wrapText="1"/>
    </xf>
    <xf numFmtId="0" fontId="6" fillId="0" borderId="75" xfId="0" applyFont="1" applyBorder="1" applyAlignment="1">
      <alignment vertical="top" wrapText="1"/>
    </xf>
    <xf numFmtId="4" fontId="6" fillId="0" borderId="77" xfId="0" applyNumberFormat="1" applyFont="1" applyBorder="1" applyAlignment="1">
      <alignment horizontal="center" vertical="top" wrapText="1"/>
    </xf>
    <xf numFmtId="4" fontId="6" fillId="0" borderId="76" xfId="0" applyNumberFormat="1" applyFont="1" applyBorder="1" applyAlignment="1">
      <alignment horizontal="center" vertical="top" wrapText="1"/>
    </xf>
    <xf numFmtId="4" fontId="6" fillId="0" borderId="75" xfId="0" applyNumberFormat="1" applyFont="1" applyBorder="1" applyAlignment="1">
      <alignment horizontal="center" vertical="top" wrapText="1"/>
    </xf>
    <xf numFmtId="0" fontId="6" fillId="0" borderId="77" xfId="0" applyFont="1" applyBorder="1" applyAlignment="1">
      <alignment horizontal="center" vertical="top" wrapText="1"/>
    </xf>
    <xf numFmtId="0" fontId="6" fillId="0" borderId="76" xfId="0" applyFont="1" applyBorder="1" applyAlignment="1">
      <alignment horizontal="center" vertical="top" wrapText="1"/>
    </xf>
    <xf numFmtId="0" fontId="6" fillId="0" borderId="75" xfId="0" applyFont="1" applyBorder="1" applyAlignment="1">
      <alignment horizontal="center" vertical="top" wrapText="1"/>
    </xf>
    <xf numFmtId="0" fontId="7" fillId="0" borderId="69" xfId="0" applyFont="1" applyBorder="1" applyAlignment="1">
      <alignment horizontal="center" wrapText="1"/>
    </xf>
    <xf numFmtId="0" fontId="7" fillId="0" borderId="70" xfId="0" applyFont="1" applyBorder="1" applyAlignment="1">
      <alignment horizontal="center" wrapText="1"/>
    </xf>
    <xf numFmtId="0" fontId="7" fillId="0" borderId="71" xfId="0" applyFont="1" applyBorder="1" applyAlignment="1">
      <alignment horizontal="center" wrapText="1"/>
    </xf>
    <xf numFmtId="0" fontId="7" fillId="0" borderId="72" xfId="0" applyFont="1" applyBorder="1" applyAlignment="1">
      <alignment horizontal="center" wrapText="1"/>
    </xf>
    <xf numFmtId="0" fontId="7" fillId="0" borderId="73" xfId="0" applyFont="1" applyBorder="1" applyAlignment="1">
      <alignment horizontal="center" wrapText="1"/>
    </xf>
    <xf numFmtId="0" fontId="7" fillId="0" borderId="74" xfId="0" applyFont="1" applyBorder="1" applyAlignment="1">
      <alignment horizontal="center" wrapText="1"/>
    </xf>
    <xf numFmtId="0" fontId="7" fillId="10" borderId="77" xfId="0" applyFont="1" applyFill="1" applyBorder="1" applyAlignment="1">
      <alignment horizontal="center" vertical="center" wrapText="1"/>
    </xf>
    <xf numFmtId="0" fontId="7" fillId="10" borderId="75" xfId="0" applyFont="1" applyFill="1" applyBorder="1" applyAlignment="1">
      <alignment horizontal="center" vertical="center" wrapText="1"/>
    </xf>
    <xf numFmtId="0" fontId="7" fillId="10" borderId="78" xfId="0" applyFont="1" applyFill="1" applyBorder="1" applyAlignment="1">
      <alignment horizontal="center" vertical="center" wrapText="1"/>
    </xf>
    <xf numFmtId="0" fontId="7" fillId="10" borderId="79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72" fillId="9" borderId="58" xfId="0" applyFont="1" applyFill="1" applyBorder="1" applyAlignment="1">
      <alignment horizontal="center" vertical="top" wrapText="1"/>
    </xf>
    <xf numFmtId="0" fontId="6" fillId="0" borderId="63" xfId="0" applyFont="1" applyBorder="1" applyAlignment="1">
      <alignment horizontal="center" vertical="top"/>
    </xf>
    <xf numFmtId="0" fontId="72" fillId="9" borderId="59" xfId="0" applyFont="1" applyFill="1" applyBorder="1" applyAlignment="1">
      <alignment horizontal="center" vertical="top" wrapText="1"/>
    </xf>
    <xf numFmtId="0" fontId="6" fillId="0" borderId="64" xfId="0" applyFont="1" applyBorder="1" applyAlignment="1">
      <alignment vertical="top"/>
    </xf>
    <xf numFmtId="4" fontId="72" fillId="9" borderId="59" xfId="0" applyNumberFormat="1" applyFont="1" applyFill="1" applyBorder="1" applyAlignment="1">
      <alignment horizontal="center" vertical="top" wrapText="1"/>
    </xf>
    <xf numFmtId="0" fontId="72" fillId="9" borderId="60" xfId="0" applyFont="1" applyFill="1" applyBorder="1" applyAlignment="1">
      <alignment horizontal="center" vertical="top" wrapText="1"/>
    </xf>
    <xf numFmtId="0" fontId="6" fillId="0" borderId="61" xfId="0" applyFont="1" applyBorder="1" applyAlignment="1">
      <alignment vertical="top"/>
    </xf>
    <xf numFmtId="0" fontId="6" fillId="0" borderId="64" xfId="0" applyFont="1" applyBorder="1" applyAlignment="1">
      <alignment horizontal="center" vertical="top"/>
    </xf>
    <xf numFmtId="0" fontId="72" fillId="9" borderId="62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vertical="top"/>
    </xf>
    <xf numFmtId="0" fontId="5" fillId="2" borderId="11" xfId="0" applyFont="1" applyFill="1" applyBorder="1" applyAlignment="1">
      <alignment horizontal="center" vertical="center" wrapText="1"/>
    </xf>
    <xf numFmtId="14" fontId="6" fillId="0" borderId="77" xfId="0" applyNumberFormat="1" applyFont="1" applyBorder="1" applyAlignment="1">
      <alignment horizontal="center" vertical="top" wrapText="1"/>
    </xf>
    <xf numFmtId="14" fontId="6" fillId="0" borderId="76" xfId="0" applyNumberFormat="1" applyFont="1" applyBorder="1" applyAlignment="1">
      <alignment horizontal="center" vertical="top" wrapText="1"/>
    </xf>
    <xf numFmtId="14" fontId="6" fillId="0" borderId="75" xfId="0" applyNumberFormat="1" applyFont="1" applyBorder="1" applyAlignment="1">
      <alignment horizontal="center" vertical="top" wrapText="1"/>
    </xf>
    <xf numFmtId="4" fontId="6" fillId="0" borderId="77" xfId="0" applyNumberFormat="1" applyFont="1" applyBorder="1" applyAlignment="1">
      <alignment horizontal="right" vertical="top" wrapText="1"/>
    </xf>
    <xf numFmtId="4" fontId="6" fillId="0" borderId="76" xfId="0" applyNumberFormat="1" applyFont="1" applyBorder="1" applyAlignment="1">
      <alignment horizontal="right" vertical="top" wrapText="1"/>
    </xf>
    <xf numFmtId="4" fontId="6" fillId="0" borderId="75" xfId="0" applyNumberFormat="1" applyFont="1" applyBorder="1" applyAlignment="1">
      <alignment horizontal="right" vertical="top" wrapText="1"/>
    </xf>
  </cellXfs>
  <cellStyles count="20">
    <cellStyle name="Comma" xfId="1" builtinId="3"/>
    <cellStyle name="Comma 12" xfId="3" xr:uid="{F35DF7A1-3A86-4EE4-90B9-F10536F7294F}"/>
    <cellStyle name="Comma 14" xfId="7" xr:uid="{0D7C07D8-01CA-49E1-B0AC-E579E523EF69}"/>
    <cellStyle name="Comma 19" xfId="6" xr:uid="{51910F30-1412-45DF-A098-7EBBDE1C55F9}"/>
    <cellStyle name="Comma 2" xfId="5" xr:uid="{4C3C8621-1265-425E-AA97-791986CEC200}"/>
    <cellStyle name="Comma 2 2" xfId="16" xr:uid="{04441755-9C18-4397-A095-BCA68F35ED17}"/>
    <cellStyle name="Comma 2 2 3" xfId="8" xr:uid="{ED126D4F-6798-422C-9BA2-56DB531F4A5A}"/>
    <cellStyle name="Comma 3" xfId="13" xr:uid="{E1D40CDF-E576-4690-9BB2-A58809A87886}"/>
    <cellStyle name="Comma 3 2 2" xfId="19" xr:uid="{A941F267-34E7-463C-85F7-28CDFE1EE2E8}"/>
    <cellStyle name="Normal" xfId="0" builtinId="0"/>
    <cellStyle name="Normal 2" xfId="4" xr:uid="{4E8382A3-F08D-4C40-BC7E-E7DE1A873E22}"/>
    <cellStyle name="Normal 2 6" xfId="18" xr:uid="{20CE4429-2FAE-4E5E-95D9-9530BD84570E}"/>
    <cellStyle name="Normal 3" xfId="11" xr:uid="{F69FA032-A5C1-4485-B0FC-D267535B52B1}"/>
    <cellStyle name="Normal_จัดซื้อ ธค.54" xfId="10" xr:uid="{1ED58E40-B618-4E2F-ADCC-9AB98C15C64F}"/>
    <cellStyle name="เครื่องหมายจุลภาค 2" xfId="17" xr:uid="{2D4AE0A9-C74B-45BD-8AA6-D40E29ED7681}"/>
    <cellStyle name="เครื่องหมายจุลภาค 2 2" xfId="15" xr:uid="{B0A197C4-5B59-43B4-A903-31E3E01805F0}"/>
    <cellStyle name="เครื่องหมายจุลภาค_Sheet1" xfId="12" xr:uid="{B9309043-FD3B-4F17-B3B2-8B120FABA62C}"/>
    <cellStyle name="ปกติ 2" xfId="2" xr:uid="{C8B13017-5A51-45FF-96B5-F99C243529DB}"/>
    <cellStyle name="ปกติ 2 2" xfId="14" xr:uid="{6963BCB7-0016-4F27-9C8B-3ADF895886B5}"/>
    <cellStyle name="ปกติ_สขร.55" xfId="9" xr:uid="{6D1230B8-3227-4512-82C7-8122D428ABDB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161925</xdr:rowOff>
    </xdr:from>
    <xdr:to>
      <xdr:col>8</xdr:col>
      <xdr:colOff>180975</xdr:colOff>
      <xdr:row>10</xdr:row>
      <xdr:rowOff>90121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7B5739-7E3D-4D4E-9A5C-668F1F99B174}"/>
            </a:ext>
          </a:extLst>
        </xdr:cNvPr>
        <xdr:cNvSpPr txBox="1"/>
      </xdr:nvSpPr>
      <xdr:spPr>
        <a:xfrm>
          <a:off x="2876550" y="2295525"/>
          <a:ext cx="5372100" cy="72829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  <xdr:oneCellAnchor>
    <xdr:from>
      <xdr:col>10</xdr:col>
      <xdr:colOff>604044</xdr:colOff>
      <xdr:row>11</xdr:row>
      <xdr:rowOff>0</xdr:rowOff>
    </xdr:from>
    <xdr:ext cx="967581" cy="4286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18DCD7-90F9-4DC2-A7E9-C71C0DB924AB}"/>
            </a:ext>
          </a:extLst>
        </xdr:cNvPr>
        <xdr:cNvSpPr txBox="1"/>
      </xdr:nvSpPr>
      <xdr:spPr>
        <a:xfrm>
          <a:off x="12443619" y="3600450"/>
          <a:ext cx="967581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oneCellAnchor>
    <xdr:from>
      <xdr:col>10</xdr:col>
      <xdr:colOff>604044</xdr:colOff>
      <xdr:row>244</xdr:row>
      <xdr:rowOff>91281</xdr:rowOff>
    </xdr:from>
    <xdr:ext cx="1358900" cy="42862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F3D3406-5FCB-4B17-AD37-0CAF13F249E0}"/>
            </a:ext>
          </a:extLst>
        </xdr:cNvPr>
        <xdr:cNvSpPr txBox="1"/>
      </xdr:nvSpPr>
      <xdr:spPr>
        <a:xfrm>
          <a:off x="14224794" y="357981"/>
          <a:ext cx="1358900" cy="428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endParaRPr lang="th-TH" sz="20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  <xdr:twoCellAnchor>
    <xdr:from>
      <xdr:col>10</xdr:col>
      <xdr:colOff>47625</xdr:colOff>
      <xdr:row>764</xdr:row>
      <xdr:rowOff>41275</xdr:rowOff>
    </xdr:from>
    <xdr:to>
      <xdr:col>11</xdr:col>
      <xdr:colOff>0</xdr:colOff>
      <xdr:row>765</xdr:row>
      <xdr:rowOff>260196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FE978CB-1B96-4790-94D9-01CD6FA7E9D7}"/>
            </a:ext>
          </a:extLst>
        </xdr:cNvPr>
        <xdr:cNvSpPr/>
      </xdr:nvSpPr>
      <xdr:spPr>
        <a:xfrm>
          <a:off x="16468725" y="41275"/>
          <a:ext cx="32004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764</xdr:row>
      <xdr:rowOff>41275</xdr:rowOff>
    </xdr:from>
    <xdr:to>
      <xdr:col>11</xdr:col>
      <xdr:colOff>0</xdr:colOff>
      <xdr:row>765</xdr:row>
      <xdr:rowOff>260196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DE2DCF2-6B05-4061-AC92-9E2CA7D78E6C}"/>
            </a:ext>
          </a:extLst>
        </xdr:cNvPr>
        <xdr:cNvSpPr/>
      </xdr:nvSpPr>
      <xdr:spPr>
        <a:xfrm>
          <a:off x="16468725" y="41275"/>
          <a:ext cx="32004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592;&#3614;&#3585;&#3608;&#3610;&#3626;&#3626;&#3586;555_2569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ขร.1 (ประกาศเชิญชวน)"/>
      <sheetName val="สขร.1 (คัดเลือก)"/>
      <sheetName val="สขร.1(เฉพาะเจาะจง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N1042"/>
  <sheetViews>
    <sheetView tabSelected="1" showRuler="0" view="pageBreakPreview" topLeftCell="A968" zoomScale="106" zoomScaleNormal="98" zoomScaleSheetLayoutView="106" workbookViewId="0">
      <selection activeCell="A1032" sqref="A1032"/>
    </sheetView>
  </sheetViews>
  <sheetFormatPr defaultRowHeight="21" x14ac:dyDescent="0.2"/>
  <cols>
    <col min="1" max="1" width="8.140625" style="135" customWidth="1"/>
    <col min="2" max="2" width="26.42578125" style="34" customWidth="1"/>
    <col min="3" max="3" width="16.85546875" style="87" customWidth="1"/>
    <col min="4" max="4" width="16.7109375" style="87" customWidth="1"/>
    <col min="5" max="5" width="14.42578125" style="34" customWidth="1"/>
    <col min="6" max="6" width="17.85546875" style="48" customWidth="1"/>
    <col min="7" max="7" width="15" style="34" customWidth="1"/>
    <col min="8" max="8" width="18.28515625" style="34" customWidth="1"/>
    <col min="9" max="9" width="17.5703125" style="34" customWidth="1"/>
    <col min="10" max="10" width="26" style="34" customWidth="1"/>
    <col min="11" max="11" width="19.140625" style="34" customWidth="1"/>
    <col min="12" max="12" width="11.42578125" style="12" customWidth="1"/>
    <col min="13" max="16384" width="9.140625" style="12"/>
  </cols>
  <sheetData>
    <row r="1" spans="1:11" x14ac:dyDescent="0.2">
      <c r="A1" s="72"/>
      <c r="B1" s="30"/>
      <c r="C1" s="55"/>
      <c r="D1" s="55"/>
      <c r="E1" s="30"/>
      <c r="F1" s="45"/>
      <c r="G1" s="56"/>
      <c r="H1" s="40"/>
      <c r="I1" s="56"/>
      <c r="J1" s="56"/>
      <c r="K1" s="31" t="s">
        <v>0</v>
      </c>
    </row>
    <row r="2" spans="1:11" x14ac:dyDescent="0.2">
      <c r="A2" s="1107" t="s">
        <v>14</v>
      </c>
      <c r="B2" s="1107"/>
      <c r="C2" s="1107"/>
      <c r="D2" s="1107"/>
      <c r="E2" s="1107"/>
      <c r="F2" s="1107"/>
      <c r="G2" s="1107"/>
      <c r="H2" s="1107"/>
      <c r="I2" s="1107"/>
      <c r="J2" s="1107"/>
      <c r="K2" s="1107"/>
    </row>
    <row r="3" spans="1:11" x14ac:dyDescent="0.2">
      <c r="A3" s="1107" t="s">
        <v>15</v>
      </c>
      <c r="B3" s="1107"/>
      <c r="C3" s="1107"/>
      <c r="D3" s="1107"/>
      <c r="E3" s="1107"/>
      <c r="F3" s="1107"/>
      <c r="G3" s="1107"/>
      <c r="H3" s="1107"/>
      <c r="I3" s="1107"/>
      <c r="J3" s="1107"/>
      <c r="K3" s="1107"/>
    </row>
    <row r="4" spans="1:11" x14ac:dyDescent="0.2">
      <c r="A4" s="1107" t="s">
        <v>62</v>
      </c>
      <c r="B4" s="1107"/>
      <c r="C4" s="1107"/>
      <c r="D4" s="1107"/>
      <c r="E4" s="1107"/>
      <c r="F4" s="1107"/>
      <c r="G4" s="1107"/>
      <c r="H4" s="1107"/>
      <c r="I4" s="1107"/>
      <c r="J4" s="1107"/>
      <c r="K4" s="1107"/>
    </row>
    <row r="5" spans="1:11" x14ac:dyDescent="0.2">
      <c r="A5" s="75"/>
      <c r="B5" s="32"/>
      <c r="C5" s="57"/>
      <c r="D5" s="57"/>
      <c r="E5" s="32"/>
      <c r="F5" s="46"/>
      <c r="G5" s="58"/>
      <c r="H5" s="41"/>
      <c r="I5" s="58"/>
      <c r="J5" s="58"/>
      <c r="K5" s="32"/>
    </row>
    <row r="6" spans="1:11" ht="52.5" customHeight="1" x14ac:dyDescent="0.2">
      <c r="A6" s="956" t="s">
        <v>1</v>
      </c>
      <c r="B6" s="1106" t="s">
        <v>2</v>
      </c>
      <c r="C6" s="1108" t="s">
        <v>3</v>
      </c>
      <c r="D6" s="1108" t="s">
        <v>4</v>
      </c>
      <c r="E6" s="1106" t="s">
        <v>5</v>
      </c>
      <c r="F6" s="1106" t="s">
        <v>6</v>
      </c>
      <c r="G6" s="1106"/>
      <c r="H6" s="1106" t="s">
        <v>7</v>
      </c>
      <c r="I6" s="1106"/>
      <c r="J6" s="1106" t="s">
        <v>8</v>
      </c>
      <c r="K6" s="1106" t="s">
        <v>9</v>
      </c>
    </row>
    <row r="7" spans="1:11" ht="42" x14ac:dyDescent="0.2">
      <c r="A7" s="956"/>
      <c r="B7" s="1106"/>
      <c r="C7" s="1108"/>
      <c r="D7" s="1108"/>
      <c r="E7" s="1106"/>
      <c r="F7" s="33" t="s">
        <v>10</v>
      </c>
      <c r="G7" s="33" t="s">
        <v>11</v>
      </c>
      <c r="H7" s="33" t="s">
        <v>12</v>
      </c>
      <c r="I7" s="33" t="s">
        <v>13</v>
      </c>
      <c r="J7" s="1106"/>
      <c r="K7" s="1106"/>
    </row>
    <row r="8" spans="1:11" x14ac:dyDescent="0.2">
      <c r="A8" s="16"/>
      <c r="B8" s="8"/>
      <c r="C8" s="9"/>
      <c r="D8" s="9"/>
      <c r="E8" s="15"/>
      <c r="F8" s="11"/>
      <c r="G8" s="9"/>
      <c r="H8" s="11"/>
      <c r="I8" s="9"/>
      <c r="J8" s="15"/>
      <c r="K8" s="10"/>
    </row>
    <row r="9" spans="1:11" s="17" customFormat="1" x14ac:dyDescent="0.2">
      <c r="A9" s="16"/>
      <c r="B9" s="8"/>
      <c r="C9" s="9"/>
      <c r="D9" s="9"/>
      <c r="E9" s="15"/>
      <c r="F9" s="11"/>
      <c r="G9" s="9"/>
      <c r="H9" s="11"/>
      <c r="I9" s="9"/>
      <c r="J9" s="15"/>
      <c r="K9" s="10"/>
    </row>
    <row r="10" spans="1:11" s="17" customFormat="1" x14ac:dyDescent="0.2">
      <c r="A10" s="16"/>
      <c r="B10" s="8"/>
      <c r="C10" s="9"/>
      <c r="D10" s="9"/>
      <c r="E10" s="15"/>
      <c r="F10" s="11"/>
      <c r="G10" s="9"/>
      <c r="H10" s="11"/>
      <c r="I10" s="9"/>
      <c r="J10" s="15"/>
      <c r="K10" s="10"/>
    </row>
    <row r="11" spans="1:11" s="17" customFormat="1" x14ac:dyDescent="0.2">
      <c r="A11" s="16"/>
      <c r="B11" s="8"/>
      <c r="C11" s="9"/>
      <c r="D11" s="9"/>
      <c r="E11" s="15"/>
      <c r="F11" s="11"/>
      <c r="G11" s="9"/>
      <c r="H11" s="11"/>
      <c r="I11" s="9"/>
      <c r="J11" s="15"/>
      <c r="K11" s="10"/>
    </row>
    <row r="12" spans="1:11" x14ac:dyDescent="0.2">
      <c r="A12" s="72"/>
      <c r="B12" s="29"/>
      <c r="C12" s="72"/>
      <c r="D12" s="72"/>
      <c r="E12" s="29"/>
      <c r="F12" s="72"/>
      <c r="G12" s="439"/>
      <c r="H12" s="72"/>
      <c r="I12" s="439"/>
      <c r="J12" s="439"/>
      <c r="K12" s="24" t="s">
        <v>0</v>
      </c>
    </row>
    <row r="13" spans="1:11" x14ac:dyDescent="0.2">
      <c r="A13" s="955" t="s">
        <v>63</v>
      </c>
      <c r="B13" s="955"/>
      <c r="C13" s="955"/>
      <c r="D13" s="955"/>
      <c r="E13" s="955"/>
      <c r="F13" s="955"/>
      <c r="G13" s="955"/>
      <c r="H13" s="955"/>
      <c r="I13" s="955"/>
      <c r="J13" s="955"/>
      <c r="K13" s="955"/>
    </row>
    <row r="14" spans="1:11" x14ac:dyDescent="0.2">
      <c r="A14" s="955" t="s">
        <v>64</v>
      </c>
      <c r="B14" s="955"/>
      <c r="C14" s="955"/>
      <c r="D14" s="955"/>
      <c r="E14" s="955"/>
      <c r="F14" s="955"/>
      <c r="G14" s="955"/>
      <c r="H14" s="955"/>
      <c r="I14" s="955"/>
      <c r="J14" s="955"/>
      <c r="K14" s="955"/>
    </row>
    <row r="15" spans="1:11" x14ac:dyDescent="0.2">
      <c r="A15" s="955" t="s">
        <v>65</v>
      </c>
      <c r="B15" s="955"/>
      <c r="C15" s="955"/>
      <c r="D15" s="955"/>
      <c r="E15" s="955"/>
      <c r="F15" s="955"/>
      <c r="G15" s="955"/>
      <c r="H15" s="955"/>
      <c r="I15" s="955"/>
      <c r="J15" s="955"/>
      <c r="K15" s="955"/>
    </row>
    <row r="16" spans="1:11" x14ac:dyDescent="0.2">
      <c r="A16" s="75"/>
      <c r="B16" s="25"/>
      <c r="C16" s="75"/>
      <c r="D16" s="75"/>
      <c r="E16" s="25"/>
      <c r="F16" s="75"/>
      <c r="G16" s="440"/>
      <c r="H16" s="75"/>
      <c r="I16" s="440"/>
      <c r="J16" s="440"/>
      <c r="K16" s="25"/>
    </row>
    <row r="17" spans="1:12" x14ac:dyDescent="0.2">
      <c r="A17" s="956" t="s">
        <v>1</v>
      </c>
      <c r="B17" s="956" t="s">
        <v>2</v>
      </c>
      <c r="C17" s="1096" t="s">
        <v>3</v>
      </c>
      <c r="D17" s="956" t="s">
        <v>4</v>
      </c>
      <c r="E17" s="956" t="s">
        <v>5</v>
      </c>
      <c r="F17" s="956" t="s">
        <v>6</v>
      </c>
      <c r="G17" s="956"/>
      <c r="H17" s="956" t="s">
        <v>7</v>
      </c>
      <c r="I17" s="956"/>
      <c r="J17" s="956" t="s">
        <v>8</v>
      </c>
      <c r="K17" s="1096" t="s">
        <v>9</v>
      </c>
    </row>
    <row r="18" spans="1:12" ht="42" x14ac:dyDescent="0.2">
      <c r="A18" s="956"/>
      <c r="B18" s="956"/>
      <c r="C18" s="1097"/>
      <c r="D18" s="956"/>
      <c r="E18" s="956"/>
      <c r="F18" s="19" t="s">
        <v>10</v>
      </c>
      <c r="G18" s="19" t="s">
        <v>11</v>
      </c>
      <c r="H18" s="19" t="s">
        <v>12</v>
      </c>
      <c r="I18" s="19" t="s">
        <v>13</v>
      </c>
      <c r="J18" s="956"/>
      <c r="K18" s="1097"/>
    </row>
    <row r="19" spans="1:12" x14ac:dyDescent="0.2">
      <c r="A19" s="286">
        <v>1</v>
      </c>
      <c r="B19" s="287" t="s">
        <v>52</v>
      </c>
      <c r="C19" s="441"/>
      <c r="D19" s="442"/>
      <c r="E19" s="443"/>
      <c r="F19" s="444"/>
      <c r="G19" s="441"/>
      <c r="H19" s="444"/>
      <c r="I19" s="441"/>
      <c r="J19" s="443"/>
      <c r="K19" s="443"/>
    </row>
    <row r="20" spans="1:12" x14ac:dyDescent="0.2">
      <c r="A20" s="286"/>
      <c r="B20" s="287"/>
      <c r="C20" s="445"/>
      <c r="D20" s="445"/>
      <c r="E20" s="446"/>
      <c r="F20" s="286"/>
      <c r="G20" s="447"/>
      <c r="H20" s="445"/>
      <c r="I20" s="445"/>
      <c r="J20" s="446"/>
      <c r="K20" s="279"/>
    </row>
    <row r="21" spans="1:12" x14ac:dyDescent="0.2">
      <c r="A21" s="1102" t="s">
        <v>645</v>
      </c>
      <c r="B21" s="1103"/>
      <c r="C21" s="1103"/>
      <c r="D21" s="427"/>
      <c r="E21" s="428"/>
      <c r="F21" s="427"/>
      <c r="G21" s="429"/>
      <c r="H21" s="427"/>
      <c r="I21" s="429"/>
      <c r="J21" s="429"/>
      <c r="K21" s="430" t="s">
        <v>0</v>
      </c>
      <c r="L21" s="431"/>
    </row>
    <row r="22" spans="1:12" x14ac:dyDescent="0.2">
      <c r="A22" s="992" t="s">
        <v>66</v>
      </c>
      <c r="B22" s="992"/>
      <c r="C22" s="992"/>
      <c r="D22" s="992"/>
      <c r="E22" s="992"/>
      <c r="F22" s="992"/>
      <c r="G22" s="992"/>
      <c r="H22" s="992"/>
      <c r="I22" s="992"/>
      <c r="J22" s="992"/>
      <c r="K22" s="992"/>
      <c r="L22" s="431"/>
    </row>
    <row r="23" spans="1:12" x14ac:dyDescent="0.2">
      <c r="A23" s="992" t="s">
        <v>40</v>
      </c>
      <c r="B23" s="992"/>
      <c r="C23" s="992"/>
      <c r="D23" s="992"/>
      <c r="E23" s="992"/>
      <c r="F23" s="992"/>
      <c r="G23" s="992"/>
      <c r="H23" s="992"/>
      <c r="I23" s="992"/>
      <c r="J23" s="992"/>
      <c r="K23" s="992"/>
      <c r="L23" s="431"/>
    </row>
    <row r="24" spans="1:12" x14ac:dyDescent="0.2">
      <c r="A24" s="1105" t="s">
        <v>67</v>
      </c>
      <c r="B24" s="1105"/>
      <c r="C24" s="1105"/>
      <c r="D24" s="1105"/>
      <c r="E24" s="1105"/>
      <c r="F24" s="1105"/>
      <c r="G24" s="1105"/>
      <c r="H24" s="1105"/>
      <c r="I24" s="1105"/>
      <c r="J24" s="1105"/>
      <c r="K24" s="1105"/>
      <c r="L24" s="431"/>
    </row>
    <row r="25" spans="1:12" x14ac:dyDescent="0.2">
      <c r="A25" s="432"/>
      <c r="B25" s="357"/>
      <c r="C25" s="432"/>
      <c r="D25" s="432"/>
      <c r="E25" s="357"/>
      <c r="F25" s="432"/>
      <c r="G25" s="433"/>
      <c r="H25" s="432"/>
      <c r="I25" s="433"/>
      <c r="J25" s="433"/>
      <c r="K25" s="357"/>
      <c r="L25" s="431"/>
    </row>
    <row r="26" spans="1:12" x14ac:dyDescent="0.2">
      <c r="A26" s="1104" t="s">
        <v>1</v>
      </c>
      <c r="B26" s="1104" t="s">
        <v>2</v>
      </c>
      <c r="C26" s="997" t="s">
        <v>3</v>
      </c>
      <c r="D26" s="1104" t="s">
        <v>68</v>
      </c>
      <c r="E26" s="1104" t="s">
        <v>5</v>
      </c>
      <c r="F26" s="1104" t="s">
        <v>6</v>
      </c>
      <c r="G26" s="1104"/>
      <c r="H26" s="1104" t="s">
        <v>7</v>
      </c>
      <c r="I26" s="1104"/>
      <c r="J26" s="1104" t="s">
        <v>8</v>
      </c>
      <c r="K26" s="997" t="s">
        <v>9</v>
      </c>
      <c r="L26" s="431"/>
    </row>
    <row r="27" spans="1:12" ht="42" x14ac:dyDescent="0.2">
      <c r="A27" s="1104"/>
      <c r="B27" s="1104"/>
      <c r="C27" s="998"/>
      <c r="D27" s="1104"/>
      <c r="E27" s="1104"/>
      <c r="F27" s="359" t="s">
        <v>10</v>
      </c>
      <c r="G27" s="359" t="s">
        <v>11</v>
      </c>
      <c r="H27" s="359" t="s">
        <v>12</v>
      </c>
      <c r="I27" s="359" t="s">
        <v>13</v>
      </c>
      <c r="J27" s="1104"/>
      <c r="K27" s="998"/>
      <c r="L27" s="431"/>
    </row>
    <row r="28" spans="1:12" ht="63" x14ac:dyDescent="0.2">
      <c r="A28" s="497" t="s">
        <v>41</v>
      </c>
      <c r="B28" s="498" t="s">
        <v>46</v>
      </c>
      <c r="C28" s="499">
        <v>9950</v>
      </c>
      <c r="D28" s="499">
        <v>9950</v>
      </c>
      <c r="E28" s="500" t="s">
        <v>22</v>
      </c>
      <c r="F28" s="498" t="s">
        <v>42</v>
      </c>
      <c r="G28" s="501">
        <v>9950</v>
      </c>
      <c r="H28" s="498" t="s">
        <v>42</v>
      </c>
      <c r="I28" s="501">
        <v>9950</v>
      </c>
      <c r="J28" s="500" t="s">
        <v>21</v>
      </c>
      <c r="K28" s="498" t="s">
        <v>69</v>
      </c>
      <c r="L28" s="431"/>
    </row>
    <row r="29" spans="1:12" x14ac:dyDescent="0.2">
      <c r="A29" s="434"/>
      <c r="B29" s="435"/>
      <c r="C29" s="438"/>
      <c r="D29" s="438"/>
      <c r="E29" s="436"/>
      <c r="F29" s="435" t="s">
        <v>43</v>
      </c>
      <c r="G29" s="437">
        <v>11895</v>
      </c>
      <c r="H29" s="435"/>
      <c r="I29" s="438"/>
      <c r="J29" s="436"/>
      <c r="K29" s="435"/>
      <c r="L29" s="431"/>
    </row>
    <row r="30" spans="1:12" ht="42" x14ac:dyDescent="0.2">
      <c r="A30" s="434"/>
      <c r="B30" s="435"/>
      <c r="C30" s="438"/>
      <c r="D30" s="438"/>
      <c r="E30" s="436"/>
      <c r="F30" s="435" t="s">
        <v>44</v>
      </c>
      <c r="G30" s="437">
        <v>11610</v>
      </c>
      <c r="H30" s="435"/>
      <c r="I30" s="438"/>
      <c r="J30" s="436"/>
      <c r="K30" s="435"/>
      <c r="L30" s="431"/>
    </row>
    <row r="31" spans="1:12" x14ac:dyDescent="0.2">
      <c r="A31" s="434"/>
      <c r="B31" s="435"/>
      <c r="C31" s="438"/>
      <c r="D31" s="438"/>
      <c r="E31" s="436"/>
      <c r="F31" s="435"/>
      <c r="G31" s="438"/>
      <c r="H31" s="435"/>
      <c r="I31" s="438"/>
      <c r="J31" s="436"/>
      <c r="K31" s="435"/>
      <c r="L31" s="431"/>
    </row>
    <row r="32" spans="1:12" x14ac:dyDescent="0.2">
      <c r="A32" s="72"/>
      <c r="B32" s="29"/>
      <c r="C32" s="78"/>
      <c r="D32" s="78"/>
      <c r="E32" s="29"/>
      <c r="F32" s="72"/>
      <c r="G32" s="74"/>
      <c r="H32" s="72"/>
      <c r="I32" s="74"/>
      <c r="J32" s="74"/>
      <c r="K32" s="24" t="s">
        <v>0</v>
      </c>
    </row>
    <row r="33" spans="1:11" x14ac:dyDescent="0.2">
      <c r="A33" s="1098" t="s">
        <v>642</v>
      </c>
      <c r="B33" s="1098"/>
      <c r="C33" s="1098"/>
      <c r="D33" s="1098"/>
      <c r="E33" s="1098"/>
      <c r="F33" s="1098"/>
      <c r="G33" s="1098"/>
      <c r="H33" s="1098"/>
      <c r="I33" s="1098"/>
      <c r="J33" s="1098"/>
      <c r="K33" s="1098"/>
    </row>
    <row r="34" spans="1:11" x14ac:dyDescent="0.2">
      <c r="A34" s="1098" t="s">
        <v>16</v>
      </c>
      <c r="B34" s="1098"/>
      <c r="C34" s="1098"/>
      <c r="D34" s="1098"/>
      <c r="E34" s="1098"/>
      <c r="F34" s="1098"/>
      <c r="G34" s="1098"/>
      <c r="H34" s="1098"/>
      <c r="I34" s="1098"/>
      <c r="J34" s="1098"/>
      <c r="K34" s="1098"/>
    </row>
    <row r="35" spans="1:11" x14ac:dyDescent="0.2">
      <c r="A35" s="1098" t="s">
        <v>643</v>
      </c>
      <c r="B35" s="1098"/>
      <c r="C35" s="1098"/>
      <c r="D35" s="1098"/>
      <c r="E35" s="1098"/>
      <c r="F35" s="1098"/>
      <c r="G35" s="1098"/>
      <c r="H35" s="1098"/>
      <c r="I35" s="1098"/>
      <c r="J35" s="1098"/>
      <c r="K35" s="1098"/>
    </row>
    <row r="36" spans="1:11" x14ac:dyDescent="0.2">
      <c r="A36" s="75"/>
      <c r="B36" s="25"/>
      <c r="C36" s="79"/>
      <c r="D36" s="79"/>
      <c r="E36" s="25"/>
      <c r="F36" s="75"/>
      <c r="G36" s="77"/>
      <c r="H36" s="75"/>
      <c r="I36" s="77"/>
      <c r="J36" s="77"/>
      <c r="K36" s="25"/>
    </row>
    <row r="37" spans="1:11" x14ac:dyDescent="0.2">
      <c r="A37" s="956" t="s">
        <v>17</v>
      </c>
      <c r="B37" s="956" t="s">
        <v>2</v>
      </c>
      <c r="C37" s="1099" t="s">
        <v>3</v>
      </c>
      <c r="D37" s="1101" t="s">
        <v>4</v>
      </c>
      <c r="E37" s="956" t="s">
        <v>5</v>
      </c>
      <c r="F37" s="956" t="s">
        <v>6</v>
      </c>
      <c r="G37" s="956"/>
      <c r="H37" s="956" t="s">
        <v>7</v>
      </c>
      <c r="I37" s="956"/>
      <c r="J37" s="956" t="s">
        <v>8</v>
      </c>
      <c r="K37" s="1096" t="s">
        <v>18</v>
      </c>
    </row>
    <row r="38" spans="1:11" ht="42" x14ac:dyDescent="0.2">
      <c r="A38" s="956"/>
      <c r="B38" s="956"/>
      <c r="C38" s="1100"/>
      <c r="D38" s="1101"/>
      <c r="E38" s="956"/>
      <c r="F38" s="19" t="s">
        <v>10</v>
      </c>
      <c r="G38" s="19" t="s">
        <v>11</v>
      </c>
      <c r="H38" s="19" t="s">
        <v>12</v>
      </c>
      <c r="I38" s="19" t="s">
        <v>13</v>
      </c>
      <c r="J38" s="956"/>
      <c r="K38" s="1097"/>
    </row>
    <row r="39" spans="1:11" ht="63" x14ac:dyDescent="0.2">
      <c r="A39" s="21">
        <v>1</v>
      </c>
      <c r="B39" s="11" t="s">
        <v>70</v>
      </c>
      <c r="C39" s="80">
        <v>9156</v>
      </c>
      <c r="D39" s="80">
        <v>9796.92</v>
      </c>
      <c r="E39" s="15" t="s">
        <v>19</v>
      </c>
      <c r="F39" s="22" t="s">
        <v>48</v>
      </c>
      <c r="G39" s="80">
        <v>9796.92</v>
      </c>
      <c r="H39" s="22" t="s">
        <v>48</v>
      </c>
      <c r="I39" s="80">
        <v>9796.92</v>
      </c>
      <c r="J39" s="15" t="s">
        <v>21</v>
      </c>
      <c r="K39" s="23" t="s">
        <v>644</v>
      </c>
    </row>
    <row r="40" spans="1:11" x14ac:dyDescent="0.2">
      <c r="A40" s="275"/>
      <c r="B40" s="11"/>
      <c r="C40" s="80"/>
      <c r="D40" s="80"/>
      <c r="E40" s="15"/>
      <c r="F40" s="22"/>
      <c r="G40" s="80"/>
      <c r="H40" s="22"/>
      <c r="I40" s="80"/>
      <c r="J40" s="15"/>
      <c r="K40" s="23"/>
    </row>
    <row r="41" spans="1:11" x14ac:dyDescent="0.35">
      <c r="B41" s="26"/>
      <c r="C41" s="81"/>
      <c r="D41" s="81"/>
      <c r="E41" s="26"/>
      <c r="F41" s="82"/>
      <c r="G41" s="26"/>
      <c r="H41" s="26"/>
      <c r="I41" s="26"/>
      <c r="J41" s="26"/>
      <c r="K41" s="26"/>
    </row>
    <row r="42" spans="1:11" x14ac:dyDescent="0.35">
      <c r="A42" s="281"/>
      <c r="B42" s="27"/>
      <c r="C42" s="83"/>
      <c r="D42" s="83"/>
      <c r="E42" s="27"/>
      <c r="F42" s="84"/>
      <c r="G42" s="85"/>
      <c r="H42" s="27"/>
      <c r="I42" s="86">
        <f>SUM(I39:I41)</f>
        <v>9796.92</v>
      </c>
      <c r="J42" s="27"/>
      <c r="K42" s="27"/>
    </row>
    <row r="43" spans="1:11" x14ac:dyDescent="0.2">
      <c r="A43" s="72"/>
      <c r="B43" s="29"/>
      <c r="C43" s="73"/>
      <c r="D43" s="73"/>
      <c r="E43" s="29"/>
      <c r="F43" s="72"/>
      <c r="G43" s="74"/>
      <c r="H43" s="72"/>
      <c r="I43" s="74"/>
      <c r="J43" s="74"/>
      <c r="K43" s="24" t="s">
        <v>0</v>
      </c>
    </row>
    <row r="44" spans="1:11" x14ac:dyDescent="0.2">
      <c r="A44" s="955" t="s">
        <v>66</v>
      </c>
      <c r="B44" s="955"/>
      <c r="C44" s="955"/>
      <c r="D44" s="955"/>
      <c r="E44" s="955"/>
      <c r="F44" s="955"/>
      <c r="G44" s="955"/>
      <c r="H44" s="955"/>
      <c r="I44" s="955"/>
      <c r="J44" s="955"/>
      <c r="K44" s="955"/>
    </row>
    <row r="45" spans="1:11" x14ac:dyDescent="0.2">
      <c r="A45" s="955" t="s">
        <v>51</v>
      </c>
      <c r="B45" s="955"/>
      <c r="C45" s="955"/>
      <c r="D45" s="955"/>
      <c r="E45" s="955"/>
      <c r="F45" s="955"/>
      <c r="G45" s="955"/>
      <c r="H45" s="955"/>
      <c r="I45" s="955"/>
      <c r="J45" s="955"/>
      <c r="K45" s="955"/>
    </row>
    <row r="46" spans="1:11" x14ac:dyDescent="0.2">
      <c r="A46" s="955" t="s">
        <v>71</v>
      </c>
      <c r="B46" s="955"/>
      <c r="C46" s="955"/>
      <c r="D46" s="955"/>
      <c r="E46" s="955"/>
      <c r="F46" s="955"/>
      <c r="G46" s="955"/>
      <c r="H46" s="955"/>
      <c r="I46" s="955"/>
      <c r="J46" s="955"/>
      <c r="K46" s="955"/>
    </row>
    <row r="47" spans="1:11" x14ac:dyDescent="0.2">
      <c r="A47" s="75"/>
      <c r="B47" s="25"/>
      <c r="C47" s="76"/>
      <c r="D47" s="76"/>
      <c r="E47" s="25"/>
      <c r="F47" s="75"/>
      <c r="G47" s="77"/>
      <c r="H47" s="75"/>
      <c r="I47" s="77"/>
      <c r="J47" s="77"/>
      <c r="K47" s="25"/>
    </row>
    <row r="48" spans="1:11" x14ac:dyDescent="0.2">
      <c r="A48" s="1096" t="s">
        <v>1</v>
      </c>
      <c r="B48" s="1096" t="s">
        <v>2</v>
      </c>
      <c r="C48" s="1109" t="s">
        <v>3</v>
      </c>
      <c r="D48" s="1109" t="s">
        <v>4</v>
      </c>
      <c r="E48" s="1096" t="s">
        <v>5</v>
      </c>
      <c r="F48" s="1111" t="s">
        <v>6</v>
      </c>
      <c r="G48" s="1112"/>
      <c r="H48" s="1111" t="s">
        <v>7</v>
      </c>
      <c r="I48" s="1112"/>
      <c r="J48" s="1096" t="s">
        <v>8</v>
      </c>
      <c r="K48" s="1096" t="s">
        <v>9</v>
      </c>
    </row>
    <row r="49" spans="1:11" ht="42" x14ac:dyDescent="0.2">
      <c r="A49" s="1097"/>
      <c r="B49" s="1097"/>
      <c r="C49" s="1110"/>
      <c r="D49" s="1110"/>
      <c r="E49" s="1097"/>
      <c r="F49" s="19" t="s">
        <v>10</v>
      </c>
      <c r="G49" s="19" t="s">
        <v>11</v>
      </c>
      <c r="H49" s="19" t="s">
        <v>12</v>
      </c>
      <c r="I49" s="19" t="s">
        <v>13</v>
      </c>
      <c r="J49" s="1097"/>
      <c r="K49" s="1097"/>
    </row>
    <row r="50" spans="1:11" ht="105" x14ac:dyDescent="0.2">
      <c r="A50" s="18">
        <v>1</v>
      </c>
      <c r="B50" s="18" t="s">
        <v>72</v>
      </c>
      <c r="C50" s="53">
        <v>500000</v>
      </c>
      <c r="D50" s="53">
        <v>497550</v>
      </c>
      <c r="E50" s="15" t="s">
        <v>73</v>
      </c>
      <c r="F50" s="54" t="s">
        <v>74</v>
      </c>
      <c r="G50" s="53">
        <v>496000</v>
      </c>
      <c r="H50" s="54" t="s">
        <v>74</v>
      </c>
      <c r="I50" s="53">
        <v>496000</v>
      </c>
      <c r="J50" s="15" t="s">
        <v>21</v>
      </c>
      <c r="K50" s="54" t="s">
        <v>656</v>
      </c>
    </row>
    <row r="51" spans="1:11" x14ac:dyDescent="0.35">
      <c r="A51" s="1113" t="s">
        <v>24</v>
      </c>
      <c r="B51" s="1113"/>
      <c r="C51" s="1113"/>
      <c r="D51" s="1113"/>
      <c r="E51" s="1113"/>
      <c r="F51" s="1113"/>
      <c r="G51" s="1113"/>
      <c r="H51" s="1113"/>
      <c r="I51" s="1113"/>
      <c r="J51" s="1113"/>
      <c r="K51" s="1113"/>
    </row>
    <row r="52" spans="1:11" x14ac:dyDescent="0.35">
      <c r="A52" s="1094" t="s">
        <v>66</v>
      </c>
      <c r="B52" s="1094"/>
      <c r="C52" s="1094"/>
      <c r="D52" s="1094"/>
      <c r="E52" s="1094"/>
      <c r="F52" s="1094"/>
      <c r="G52" s="1094"/>
      <c r="H52" s="1094"/>
      <c r="I52" s="1094"/>
      <c r="J52" s="1094"/>
      <c r="K52" s="1094"/>
    </row>
    <row r="53" spans="1:11" x14ac:dyDescent="0.35">
      <c r="A53" s="1094" t="s">
        <v>25</v>
      </c>
      <c r="B53" s="1094"/>
      <c r="C53" s="1094"/>
      <c r="D53" s="1094"/>
      <c r="E53" s="1094"/>
      <c r="F53" s="1094"/>
      <c r="G53" s="1094"/>
      <c r="H53" s="1094"/>
      <c r="I53" s="1094"/>
      <c r="J53" s="1094"/>
      <c r="K53" s="1094"/>
    </row>
    <row r="54" spans="1:11" x14ac:dyDescent="0.35">
      <c r="A54" s="1095" t="s">
        <v>75</v>
      </c>
      <c r="B54" s="1095"/>
      <c r="C54" s="1095"/>
      <c r="D54" s="1095"/>
      <c r="E54" s="1095"/>
      <c r="F54" s="1095"/>
      <c r="G54" s="1095"/>
      <c r="H54" s="1095"/>
      <c r="I54" s="1095"/>
      <c r="J54" s="1095"/>
      <c r="K54" s="1095"/>
    </row>
    <row r="55" spans="1:11" x14ac:dyDescent="0.2">
      <c r="A55" s="990" t="s">
        <v>1</v>
      </c>
      <c r="B55" s="990" t="s">
        <v>26</v>
      </c>
      <c r="C55" s="990" t="s">
        <v>27</v>
      </c>
      <c r="D55" s="990" t="s">
        <v>28</v>
      </c>
      <c r="E55" s="990" t="s">
        <v>29</v>
      </c>
      <c r="F55" s="990" t="s">
        <v>6</v>
      </c>
      <c r="G55" s="990"/>
      <c r="H55" s="990" t="s">
        <v>7</v>
      </c>
      <c r="I55" s="990"/>
      <c r="J55" s="990" t="s">
        <v>8</v>
      </c>
      <c r="K55" s="990" t="s">
        <v>9</v>
      </c>
    </row>
    <row r="56" spans="1:11" ht="84" x14ac:dyDescent="0.2">
      <c r="A56" s="991"/>
      <c r="B56" s="991"/>
      <c r="C56" s="991"/>
      <c r="D56" s="991"/>
      <c r="E56" s="991"/>
      <c r="F56" s="28" t="s">
        <v>10</v>
      </c>
      <c r="G56" s="28" t="s">
        <v>30</v>
      </c>
      <c r="H56" s="28" t="s">
        <v>12</v>
      </c>
      <c r="I56" s="28" t="s">
        <v>31</v>
      </c>
      <c r="J56" s="991"/>
      <c r="K56" s="991"/>
    </row>
    <row r="57" spans="1:11" ht="42" x14ac:dyDescent="0.2">
      <c r="A57" s="60">
        <v>1</v>
      </c>
      <c r="B57" s="96" t="s">
        <v>663</v>
      </c>
      <c r="C57" s="47">
        <v>29960</v>
      </c>
      <c r="D57" s="47">
        <v>29960</v>
      </c>
      <c r="E57" s="63" t="s">
        <v>22</v>
      </c>
      <c r="F57" s="96" t="s">
        <v>76</v>
      </c>
      <c r="G57" s="47">
        <v>29960</v>
      </c>
      <c r="H57" s="96" t="s">
        <v>76</v>
      </c>
      <c r="I57" s="47">
        <v>29960</v>
      </c>
      <c r="J57" s="63" t="s">
        <v>22</v>
      </c>
      <c r="K57" s="50" t="s">
        <v>77</v>
      </c>
    </row>
    <row r="58" spans="1:11" x14ac:dyDescent="0.2">
      <c r="A58" s="60"/>
      <c r="B58" s="35"/>
      <c r="C58" s="97"/>
      <c r="D58" s="98"/>
      <c r="E58" s="99"/>
      <c r="F58" s="47" t="s">
        <v>78</v>
      </c>
      <c r="G58" s="97"/>
      <c r="H58" s="47" t="s">
        <v>78</v>
      </c>
      <c r="I58" s="98"/>
      <c r="J58" s="100"/>
      <c r="K58" s="50" t="s">
        <v>79</v>
      </c>
    </row>
    <row r="59" spans="1:11" x14ac:dyDescent="0.2">
      <c r="A59" s="64"/>
      <c r="B59" s="101"/>
      <c r="C59" s="102"/>
      <c r="D59" s="103"/>
      <c r="E59" s="104"/>
      <c r="F59" s="43"/>
      <c r="G59" s="102"/>
      <c r="H59" s="105"/>
      <c r="I59" s="37"/>
      <c r="J59" s="64"/>
      <c r="K59" s="106"/>
    </row>
    <row r="60" spans="1:11" ht="63" x14ac:dyDescent="0.2">
      <c r="A60" s="60">
        <v>2</v>
      </c>
      <c r="B60" s="96" t="s">
        <v>80</v>
      </c>
      <c r="C60" s="47">
        <v>7704</v>
      </c>
      <c r="D60" s="47">
        <v>7704</v>
      </c>
      <c r="E60" s="63" t="s">
        <v>22</v>
      </c>
      <c r="F60" s="96" t="s">
        <v>81</v>
      </c>
      <c r="G60" s="47">
        <v>7704</v>
      </c>
      <c r="H60" s="96" t="s">
        <v>81</v>
      </c>
      <c r="I60" s="47">
        <v>7704</v>
      </c>
      <c r="J60" s="63" t="s">
        <v>22</v>
      </c>
      <c r="K60" s="50" t="s">
        <v>82</v>
      </c>
    </row>
    <row r="61" spans="1:11" x14ac:dyDescent="0.2">
      <c r="A61" s="60"/>
      <c r="B61" s="35"/>
      <c r="C61" s="97"/>
      <c r="D61" s="107"/>
      <c r="E61" s="61"/>
      <c r="F61" s="98"/>
      <c r="G61" s="108"/>
      <c r="H61" s="98"/>
      <c r="I61" s="108"/>
      <c r="J61" s="100"/>
      <c r="K61" s="50" t="s">
        <v>83</v>
      </c>
    </row>
    <row r="62" spans="1:11" x14ac:dyDescent="0.2">
      <c r="A62" s="60"/>
      <c r="B62" s="36"/>
      <c r="C62" s="97"/>
      <c r="D62" s="107"/>
      <c r="E62" s="61"/>
      <c r="F62" s="98"/>
      <c r="G62" s="108"/>
      <c r="H62" s="98"/>
      <c r="I62" s="108"/>
      <c r="J62" s="60"/>
      <c r="K62" s="70"/>
    </row>
    <row r="63" spans="1:11" ht="63" x14ac:dyDescent="0.2">
      <c r="A63" s="52">
        <v>3</v>
      </c>
      <c r="B63" s="96" t="s">
        <v>84</v>
      </c>
      <c r="C63" s="109">
        <v>20850.02</v>
      </c>
      <c r="D63" s="109">
        <v>20850.02</v>
      </c>
      <c r="E63" s="63" t="s">
        <v>22</v>
      </c>
      <c r="F63" s="96" t="s">
        <v>85</v>
      </c>
      <c r="G63" s="109">
        <v>20850.02</v>
      </c>
      <c r="H63" s="96" t="s">
        <v>85</v>
      </c>
      <c r="I63" s="109">
        <v>20850.02</v>
      </c>
      <c r="J63" s="63" t="s">
        <v>22</v>
      </c>
      <c r="K63" s="49" t="s">
        <v>86</v>
      </c>
    </row>
    <row r="64" spans="1:11" x14ac:dyDescent="0.2">
      <c r="A64" s="60"/>
      <c r="B64" s="35"/>
      <c r="C64" s="98"/>
      <c r="D64" s="107"/>
      <c r="E64" s="61"/>
      <c r="F64" s="108"/>
      <c r="G64" s="108"/>
      <c r="H64" s="98"/>
      <c r="I64" s="108"/>
      <c r="J64" s="100"/>
      <c r="K64" s="50" t="s">
        <v>87</v>
      </c>
    </row>
    <row r="65" spans="1:11" x14ac:dyDescent="0.2">
      <c r="A65" s="64"/>
      <c r="B65" s="110"/>
      <c r="C65" s="37"/>
      <c r="D65" s="65"/>
      <c r="E65" s="66"/>
      <c r="F65" s="43"/>
      <c r="G65" s="43"/>
      <c r="H65" s="37"/>
      <c r="I65" s="43"/>
      <c r="J65" s="111"/>
      <c r="K65" s="67"/>
    </row>
    <row r="66" spans="1:11" ht="42" x14ac:dyDescent="0.2">
      <c r="A66" s="60">
        <v>4</v>
      </c>
      <c r="B66" s="38" t="s">
        <v>33</v>
      </c>
      <c r="C66" s="112">
        <v>139100</v>
      </c>
      <c r="D66" s="113">
        <v>138539</v>
      </c>
      <c r="E66" s="63" t="s">
        <v>22</v>
      </c>
      <c r="F66" s="114" t="s">
        <v>88</v>
      </c>
      <c r="G66" s="113">
        <v>136460.89000000001</v>
      </c>
      <c r="H66" s="114" t="s">
        <v>88</v>
      </c>
      <c r="I66" s="113">
        <v>136460.89000000001</v>
      </c>
      <c r="J66" s="63" t="s">
        <v>22</v>
      </c>
      <c r="K66" s="115" t="s">
        <v>89</v>
      </c>
    </row>
    <row r="67" spans="1:11" ht="63" x14ac:dyDescent="0.2">
      <c r="A67" s="60"/>
      <c r="B67" s="34" t="s">
        <v>90</v>
      </c>
      <c r="C67" s="98"/>
      <c r="D67" s="107"/>
      <c r="E67" s="61"/>
      <c r="F67" s="98"/>
      <c r="G67" s="108"/>
      <c r="H67" s="98"/>
      <c r="I67" s="108"/>
      <c r="J67" s="60"/>
      <c r="K67" s="115" t="s">
        <v>91</v>
      </c>
    </row>
    <row r="68" spans="1:11" ht="42" x14ac:dyDescent="0.2">
      <c r="A68" s="60"/>
      <c r="B68" s="34" t="s">
        <v>92</v>
      </c>
      <c r="C68" s="98"/>
      <c r="D68" s="98"/>
      <c r="E68" s="98"/>
      <c r="F68" s="98"/>
      <c r="G68" s="98"/>
      <c r="H68" s="98"/>
      <c r="I68" s="98"/>
      <c r="J68" s="98"/>
      <c r="K68" s="98"/>
    </row>
    <row r="69" spans="1:11" ht="63" x14ac:dyDescent="0.2">
      <c r="A69" s="60"/>
      <c r="B69" s="34" t="s">
        <v>93</v>
      </c>
      <c r="C69" s="116"/>
      <c r="D69" s="113"/>
      <c r="E69" s="61"/>
      <c r="F69" s="116"/>
      <c r="G69" s="113"/>
      <c r="H69" s="116"/>
      <c r="I69" s="113"/>
      <c r="J69" s="61"/>
      <c r="K69" s="50"/>
    </row>
    <row r="70" spans="1:11" ht="42" x14ac:dyDescent="0.2">
      <c r="A70" s="60"/>
      <c r="B70" s="36" t="s">
        <v>94</v>
      </c>
      <c r="C70" s="98"/>
      <c r="D70" s="107"/>
      <c r="E70" s="61"/>
      <c r="F70" s="108"/>
      <c r="G70" s="108"/>
      <c r="H70" s="98"/>
      <c r="I70" s="108"/>
      <c r="J70" s="60"/>
      <c r="K70" s="50"/>
    </row>
    <row r="71" spans="1:11" x14ac:dyDescent="0.2">
      <c r="A71" s="60"/>
      <c r="B71" s="36" t="s">
        <v>95</v>
      </c>
      <c r="C71" s="98"/>
      <c r="D71" s="107"/>
      <c r="E71" s="61"/>
      <c r="F71" s="98"/>
      <c r="G71" s="108"/>
      <c r="H71" s="98"/>
      <c r="I71" s="108"/>
      <c r="J71" s="60"/>
      <c r="K71" s="70"/>
    </row>
    <row r="72" spans="1:11" ht="42" x14ac:dyDescent="0.2">
      <c r="A72" s="60">
        <v>5</v>
      </c>
      <c r="B72" s="96" t="s">
        <v>96</v>
      </c>
      <c r="C72" s="98">
        <v>12904.2</v>
      </c>
      <c r="D72" s="98">
        <v>12904.2</v>
      </c>
      <c r="E72" s="63" t="s">
        <v>22</v>
      </c>
      <c r="F72" s="96" t="s">
        <v>20</v>
      </c>
      <c r="G72" s="98">
        <v>12904.2</v>
      </c>
      <c r="H72" s="96" t="s">
        <v>20</v>
      </c>
      <c r="I72" s="98">
        <v>12904.2</v>
      </c>
      <c r="J72" s="63" t="s">
        <v>22</v>
      </c>
      <c r="K72" s="117" t="s">
        <v>116</v>
      </c>
    </row>
    <row r="73" spans="1:11" ht="42" x14ac:dyDescent="0.2">
      <c r="A73" s="52">
        <v>6</v>
      </c>
      <c r="B73" s="38" t="s">
        <v>33</v>
      </c>
      <c r="C73" s="133">
        <v>497550</v>
      </c>
      <c r="D73" s="62">
        <v>393030</v>
      </c>
      <c r="E73" s="63" t="s">
        <v>22</v>
      </c>
      <c r="F73" s="118" t="s">
        <v>98</v>
      </c>
      <c r="G73" s="62">
        <v>385169.4</v>
      </c>
      <c r="H73" s="118" t="s">
        <v>98</v>
      </c>
      <c r="I73" s="62">
        <v>385169.4</v>
      </c>
      <c r="J73" s="63" t="s">
        <v>22</v>
      </c>
      <c r="K73" s="132" t="s">
        <v>99</v>
      </c>
    </row>
    <row r="74" spans="1:11" ht="63" x14ac:dyDescent="0.2">
      <c r="A74" s="60"/>
      <c r="B74" s="36" t="s">
        <v>100</v>
      </c>
      <c r="C74" s="112"/>
      <c r="D74" s="108"/>
      <c r="E74" s="69"/>
      <c r="F74" s="119"/>
      <c r="G74" s="120"/>
      <c r="H74" s="121"/>
      <c r="I74" s="122"/>
      <c r="J74" s="123"/>
      <c r="K74" s="115" t="s">
        <v>97</v>
      </c>
    </row>
    <row r="75" spans="1:11" ht="63" x14ac:dyDescent="0.2">
      <c r="A75" s="60"/>
      <c r="B75" s="36" t="s">
        <v>101</v>
      </c>
      <c r="C75" s="97"/>
      <c r="D75" s="98"/>
      <c r="E75" s="99"/>
      <c r="F75" s="108"/>
      <c r="G75" s="97"/>
      <c r="H75" s="124"/>
      <c r="I75" s="98"/>
      <c r="J75" s="100"/>
      <c r="K75" s="50"/>
    </row>
    <row r="76" spans="1:11" ht="63" x14ac:dyDescent="0.2">
      <c r="A76" s="60"/>
      <c r="B76" s="36" t="s">
        <v>102</v>
      </c>
      <c r="C76" s="97"/>
      <c r="D76" s="98"/>
      <c r="E76" s="99"/>
      <c r="F76" s="108"/>
      <c r="G76" s="97"/>
      <c r="H76" s="124"/>
      <c r="I76" s="98"/>
      <c r="J76" s="100"/>
      <c r="K76" s="50"/>
    </row>
    <row r="77" spans="1:11" ht="63" x14ac:dyDescent="0.2">
      <c r="A77" s="60"/>
      <c r="B77" s="36" t="s">
        <v>103</v>
      </c>
      <c r="C77" s="97"/>
      <c r="D77" s="98"/>
      <c r="E77" s="99"/>
      <c r="F77" s="108"/>
      <c r="G77" s="97"/>
      <c r="H77" s="124"/>
      <c r="I77" s="98"/>
      <c r="J77" s="100"/>
      <c r="K77" s="50"/>
    </row>
    <row r="78" spans="1:11" x14ac:dyDescent="0.2">
      <c r="A78" s="64"/>
      <c r="B78" s="51" t="s">
        <v>104</v>
      </c>
      <c r="C78" s="102"/>
      <c r="D78" s="37"/>
      <c r="E78" s="426"/>
      <c r="F78" s="43"/>
      <c r="G78" s="102"/>
      <c r="H78" s="105"/>
      <c r="I78" s="37"/>
      <c r="J78" s="111"/>
      <c r="K78" s="67"/>
    </row>
    <row r="79" spans="1:11" ht="42" x14ac:dyDescent="0.2">
      <c r="A79" s="60">
        <v>7</v>
      </c>
      <c r="B79" s="35" t="s">
        <v>105</v>
      </c>
      <c r="C79" s="47">
        <v>35909.199999999997</v>
      </c>
      <c r="D79" s="47">
        <v>35909.199999999997</v>
      </c>
      <c r="E79" s="61" t="s">
        <v>22</v>
      </c>
      <c r="F79" s="125" t="s">
        <v>32</v>
      </c>
      <c r="G79" s="47">
        <v>35909.199999999997</v>
      </c>
      <c r="H79" s="125" t="s">
        <v>32</v>
      </c>
      <c r="I79" s="47">
        <v>35909.199999999997</v>
      </c>
      <c r="J79" s="61" t="s">
        <v>22</v>
      </c>
      <c r="K79" s="115" t="s">
        <v>106</v>
      </c>
    </row>
    <row r="80" spans="1:11" x14ac:dyDescent="0.2">
      <c r="A80" s="60"/>
      <c r="B80" s="35"/>
      <c r="C80" s="98"/>
      <c r="D80" s="107"/>
      <c r="E80" s="61"/>
      <c r="F80" s="108"/>
      <c r="G80" s="108"/>
      <c r="H80" s="98"/>
      <c r="I80" s="108"/>
      <c r="J80" s="100"/>
      <c r="K80" s="115" t="s">
        <v>107</v>
      </c>
    </row>
    <row r="81" spans="1:11" ht="42" x14ac:dyDescent="0.2">
      <c r="A81" s="52">
        <v>8</v>
      </c>
      <c r="B81" s="127" t="s">
        <v>108</v>
      </c>
      <c r="C81" s="128">
        <v>400000</v>
      </c>
      <c r="D81" s="129">
        <v>427428</v>
      </c>
      <c r="E81" s="63" t="s">
        <v>22</v>
      </c>
      <c r="F81" s="130" t="s">
        <v>37</v>
      </c>
      <c r="G81" s="131">
        <v>418879.44</v>
      </c>
      <c r="H81" s="130" t="s">
        <v>37</v>
      </c>
      <c r="I81" s="131">
        <v>418879.44</v>
      </c>
      <c r="J81" s="63" t="s">
        <v>22</v>
      </c>
      <c r="K81" s="132" t="s">
        <v>109</v>
      </c>
    </row>
    <row r="82" spans="1:11" ht="42" x14ac:dyDescent="0.2">
      <c r="A82" s="60"/>
      <c r="B82" s="30" t="s">
        <v>664</v>
      </c>
      <c r="C82" s="98"/>
      <c r="D82" s="107"/>
      <c r="E82" s="61"/>
      <c r="F82" s="108"/>
      <c r="G82" s="108"/>
      <c r="H82" s="98"/>
      <c r="I82" s="108"/>
      <c r="J82" s="100"/>
      <c r="K82" s="115" t="s">
        <v>110</v>
      </c>
    </row>
    <row r="83" spans="1:11" x14ac:dyDescent="0.2">
      <c r="A83" s="60"/>
      <c r="B83" s="30"/>
      <c r="C83" s="98"/>
      <c r="D83" s="107"/>
      <c r="E83" s="61"/>
      <c r="F83" s="108"/>
      <c r="G83" s="108"/>
      <c r="H83" s="98"/>
      <c r="I83" s="108"/>
      <c r="J83" s="100"/>
      <c r="K83" s="115"/>
    </row>
    <row r="84" spans="1:11" ht="42" x14ac:dyDescent="0.2">
      <c r="A84" s="52">
        <v>9</v>
      </c>
      <c r="B84" s="38" t="s">
        <v>33</v>
      </c>
      <c r="C84" s="133">
        <v>32100</v>
      </c>
      <c r="D84" s="62">
        <v>25624</v>
      </c>
      <c r="E84" s="63" t="s">
        <v>22</v>
      </c>
      <c r="F84" s="130" t="s">
        <v>37</v>
      </c>
      <c r="G84" s="114">
        <v>25111.52</v>
      </c>
      <c r="H84" s="130" t="s">
        <v>37</v>
      </c>
      <c r="I84" s="114">
        <v>25111.52</v>
      </c>
      <c r="J84" s="63" t="s">
        <v>22</v>
      </c>
      <c r="K84" s="132" t="s">
        <v>111</v>
      </c>
    </row>
    <row r="85" spans="1:11" ht="42" x14ac:dyDescent="0.2">
      <c r="A85" s="60"/>
      <c r="B85" s="30" t="s">
        <v>112</v>
      </c>
      <c r="C85" s="98"/>
      <c r="D85" s="107"/>
      <c r="E85" s="61"/>
      <c r="F85" s="108"/>
      <c r="G85" s="108"/>
      <c r="H85" s="98"/>
      <c r="I85" s="108"/>
      <c r="J85" s="100"/>
      <c r="K85" s="115" t="s">
        <v>113</v>
      </c>
    </row>
    <row r="86" spans="1:11" ht="84" x14ac:dyDescent="0.2">
      <c r="A86" s="60"/>
      <c r="B86" s="30" t="s">
        <v>665</v>
      </c>
      <c r="C86" s="98"/>
      <c r="D86" s="107"/>
      <c r="E86" s="61"/>
      <c r="F86" s="108"/>
      <c r="G86" s="108"/>
      <c r="H86" s="98"/>
      <c r="I86" s="108"/>
      <c r="J86" s="100"/>
      <c r="K86" s="115"/>
    </row>
    <row r="87" spans="1:11" x14ac:dyDescent="0.2">
      <c r="A87" s="60"/>
      <c r="B87" s="36" t="s">
        <v>114</v>
      </c>
      <c r="C87" s="98"/>
      <c r="D87" s="107"/>
      <c r="E87" s="61"/>
      <c r="F87" s="108"/>
      <c r="G87" s="108"/>
      <c r="H87" s="98"/>
      <c r="I87" s="108"/>
      <c r="J87" s="100"/>
      <c r="K87" s="115"/>
    </row>
    <row r="88" spans="1:11" x14ac:dyDescent="0.2">
      <c r="A88" s="64"/>
      <c r="B88" s="51" t="s">
        <v>115</v>
      </c>
      <c r="C88" s="37"/>
      <c r="D88" s="65"/>
      <c r="E88" s="66"/>
      <c r="F88" s="43"/>
      <c r="G88" s="43"/>
      <c r="H88" s="37"/>
      <c r="I88" s="43"/>
      <c r="J88" s="111"/>
      <c r="K88" s="126"/>
    </row>
    <row r="89" spans="1:11" x14ac:dyDescent="0.2">
      <c r="A89" s="44"/>
      <c r="B89" s="39"/>
      <c r="C89" s="44"/>
      <c r="D89" s="44"/>
      <c r="E89" s="44"/>
      <c r="F89" s="44"/>
      <c r="G89" s="44"/>
      <c r="H89" s="44" t="s">
        <v>35</v>
      </c>
      <c r="I89" s="68">
        <f>SUM(I57:I88)</f>
        <v>1072948.67</v>
      </c>
      <c r="J89" s="44" t="s">
        <v>36</v>
      </c>
      <c r="K89" s="44"/>
    </row>
    <row r="90" spans="1:11" x14ac:dyDescent="0.2">
      <c r="A90" s="72"/>
      <c r="B90" s="29"/>
      <c r="C90" s="72"/>
      <c r="D90" s="72"/>
      <c r="E90" s="29"/>
      <c r="F90" s="72"/>
      <c r="G90" s="74"/>
      <c r="H90" s="72"/>
      <c r="I90" s="74"/>
      <c r="J90" s="74"/>
      <c r="K90" s="24" t="s">
        <v>0</v>
      </c>
    </row>
    <row r="91" spans="1:11" x14ac:dyDescent="0.2">
      <c r="A91" s="955" t="s">
        <v>66</v>
      </c>
      <c r="B91" s="955"/>
      <c r="C91" s="955"/>
      <c r="D91" s="955"/>
      <c r="E91" s="955"/>
      <c r="F91" s="955"/>
      <c r="G91" s="955"/>
      <c r="H91" s="955"/>
      <c r="I91" s="955"/>
      <c r="J91" s="955"/>
      <c r="K91" s="955"/>
    </row>
    <row r="92" spans="1:11" x14ac:dyDescent="0.2">
      <c r="A92" s="955" t="s">
        <v>45</v>
      </c>
      <c r="B92" s="955"/>
      <c r="C92" s="955"/>
      <c r="D92" s="955"/>
      <c r="E92" s="955"/>
      <c r="F92" s="955"/>
      <c r="G92" s="955"/>
      <c r="H92" s="955"/>
      <c r="I92" s="955"/>
      <c r="J92" s="955"/>
      <c r="K92" s="955"/>
    </row>
    <row r="93" spans="1:11" x14ac:dyDescent="0.2">
      <c r="A93" s="955" t="s">
        <v>117</v>
      </c>
      <c r="B93" s="955"/>
      <c r="C93" s="955"/>
      <c r="D93" s="955"/>
      <c r="E93" s="955"/>
      <c r="F93" s="955"/>
      <c r="G93" s="955"/>
      <c r="H93" s="955"/>
      <c r="I93" s="955"/>
      <c r="J93" s="955"/>
      <c r="K93" s="955"/>
    </row>
    <row r="94" spans="1:11" x14ac:dyDescent="0.2">
      <c r="A94" s="75"/>
      <c r="B94" s="25"/>
      <c r="C94" s="75"/>
      <c r="D94" s="75"/>
      <c r="E94" s="25"/>
      <c r="F94" s="75"/>
      <c r="G94" s="77"/>
      <c r="H94" s="75"/>
      <c r="I94" s="77"/>
      <c r="J94" s="77"/>
      <c r="K94" s="25"/>
    </row>
    <row r="95" spans="1:11" x14ac:dyDescent="0.2">
      <c r="A95" s="956" t="s">
        <v>1</v>
      </c>
      <c r="B95" s="956" t="s">
        <v>2</v>
      </c>
      <c r="C95" s="1096" t="s">
        <v>3</v>
      </c>
      <c r="D95" s="956" t="s">
        <v>4</v>
      </c>
      <c r="E95" s="956" t="s">
        <v>5</v>
      </c>
      <c r="F95" s="956" t="s">
        <v>6</v>
      </c>
      <c r="G95" s="956"/>
      <c r="H95" s="956" t="s">
        <v>7</v>
      </c>
      <c r="I95" s="956"/>
      <c r="J95" s="956" t="s">
        <v>8</v>
      </c>
      <c r="K95" s="1096" t="s">
        <v>9</v>
      </c>
    </row>
    <row r="96" spans="1:11" ht="42" x14ac:dyDescent="0.2">
      <c r="A96" s="956"/>
      <c r="B96" s="956"/>
      <c r="C96" s="1097"/>
      <c r="D96" s="956"/>
      <c r="E96" s="956"/>
      <c r="F96" s="19" t="s">
        <v>10</v>
      </c>
      <c r="G96" s="19" t="s">
        <v>11</v>
      </c>
      <c r="H96" s="19" t="s">
        <v>12</v>
      </c>
      <c r="I96" s="19" t="s">
        <v>13</v>
      </c>
      <c r="J96" s="956"/>
      <c r="K96" s="1097"/>
    </row>
    <row r="97" spans="1:11" x14ac:dyDescent="0.2">
      <c r="A97" s="424" t="s">
        <v>39</v>
      </c>
      <c r="B97" s="424" t="s">
        <v>39</v>
      </c>
      <c r="C97" s="425" t="s">
        <v>39</v>
      </c>
      <c r="D97" s="425" t="s">
        <v>39</v>
      </c>
      <c r="E97" s="424" t="s">
        <v>39</v>
      </c>
      <c r="F97" s="424" t="s">
        <v>39</v>
      </c>
      <c r="G97" s="425" t="s">
        <v>39</v>
      </c>
      <c r="H97" s="424" t="s">
        <v>39</v>
      </c>
      <c r="I97" s="425" t="s">
        <v>39</v>
      </c>
      <c r="J97" s="424" t="s">
        <v>39</v>
      </c>
      <c r="K97" s="275" t="s">
        <v>39</v>
      </c>
    </row>
    <row r="98" spans="1:11" x14ac:dyDescent="0.2">
      <c r="A98" s="72"/>
      <c r="B98" s="29"/>
      <c r="C98" s="73"/>
      <c r="D98" s="73"/>
      <c r="E98" s="29"/>
      <c r="F98" s="72"/>
      <c r="G98" s="74"/>
      <c r="H98" s="72"/>
      <c r="I98" s="74"/>
      <c r="J98" s="74"/>
      <c r="K98" s="24" t="s">
        <v>0</v>
      </c>
    </row>
    <row r="99" spans="1:11" x14ac:dyDescent="0.2">
      <c r="A99" s="955" t="s">
        <v>118</v>
      </c>
      <c r="B99" s="955"/>
      <c r="C99" s="955"/>
      <c r="D99" s="955"/>
      <c r="E99" s="955"/>
      <c r="F99" s="955"/>
      <c r="G99" s="955"/>
      <c r="H99" s="955"/>
      <c r="I99" s="955"/>
      <c r="J99" s="955"/>
      <c r="K99" s="955"/>
    </row>
    <row r="100" spans="1:11" x14ac:dyDescent="0.2">
      <c r="A100" s="955" t="s">
        <v>119</v>
      </c>
      <c r="B100" s="955"/>
      <c r="C100" s="955"/>
      <c r="D100" s="955"/>
      <c r="E100" s="955"/>
      <c r="F100" s="955"/>
      <c r="G100" s="955"/>
      <c r="H100" s="955"/>
      <c r="I100" s="955"/>
      <c r="J100" s="955"/>
      <c r="K100" s="955"/>
    </row>
    <row r="101" spans="1:11" x14ac:dyDescent="0.2">
      <c r="A101" s="955" t="s">
        <v>120</v>
      </c>
      <c r="B101" s="955"/>
      <c r="C101" s="955"/>
      <c r="D101" s="955"/>
      <c r="E101" s="955"/>
      <c r="F101" s="955"/>
      <c r="G101" s="955"/>
      <c r="H101" s="955"/>
      <c r="I101" s="955"/>
      <c r="J101" s="955"/>
      <c r="K101" s="955"/>
    </row>
    <row r="102" spans="1:11" x14ac:dyDescent="0.2">
      <c r="A102" s="75"/>
      <c r="B102" s="25"/>
      <c r="C102" s="76"/>
      <c r="D102" s="76"/>
      <c r="E102" s="25"/>
      <c r="F102" s="75"/>
      <c r="G102" s="77"/>
      <c r="H102" s="75"/>
      <c r="I102" s="77"/>
      <c r="J102" s="77"/>
      <c r="K102" s="25"/>
    </row>
    <row r="103" spans="1:11" x14ac:dyDescent="0.2">
      <c r="A103" s="956" t="s">
        <v>1</v>
      </c>
      <c r="B103" s="956" t="s">
        <v>2</v>
      </c>
      <c r="C103" s="957" t="s">
        <v>3</v>
      </c>
      <c r="D103" s="957" t="s">
        <v>4</v>
      </c>
      <c r="E103" s="956" t="s">
        <v>5</v>
      </c>
      <c r="F103" s="956" t="s">
        <v>6</v>
      </c>
      <c r="G103" s="956"/>
      <c r="H103" s="956" t="s">
        <v>7</v>
      </c>
      <c r="I103" s="956"/>
      <c r="J103" s="956" t="s">
        <v>8</v>
      </c>
      <c r="K103" s="956" t="s">
        <v>9</v>
      </c>
    </row>
    <row r="104" spans="1:11" ht="42" x14ac:dyDescent="0.2">
      <c r="A104" s="956"/>
      <c r="B104" s="956"/>
      <c r="C104" s="957"/>
      <c r="D104" s="957"/>
      <c r="E104" s="956"/>
      <c r="F104" s="19" t="s">
        <v>10</v>
      </c>
      <c r="G104" s="19" t="s">
        <v>11</v>
      </c>
      <c r="H104" s="19" t="s">
        <v>12</v>
      </c>
      <c r="I104" s="19" t="s">
        <v>13</v>
      </c>
      <c r="J104" s="956"/>
      <c r="K104" s="956"/>
    </row>
    <row r="105" spans="1:11" ht="42" x14ac:dyDescent="0.2">
      <c r="A105" s="16"/>
      <c r="B105" s="8" t="s">
        <v>121</v>
      </c>
      <c r="C105" s="9"/>
      <c r="D105" s="9"/>
      <c r="E105" s="15"/>
      <c r="F105" s="10"/>
      <c r="G105" s="9"/>
      <c r="H105" s="10"/>
      <c r="I105" s="9"/>
      <c r="J105" s="15"/>
      <c r="K105" s="10"/>
    </row>
    <row r="106" spans="1:11" x14ac:dyDescent="0.2">
      <c r="A106" s="16"/>
      <c r="B106" s="8"/>
      <c r="C106" s="9"/>
      <c r="D106" s="9"/>
      <c r="E106" s="15"/>
      <c r="F106" s="11"/>
      <c r="G106" s="9"/>
      <c r="H106" s="11"/>
      <c r="I106" s="9"/>
      <c r="J106" s="15"/>
      <c r="K106" s="10"/>
    </row>
    <row r="107" spans="1:11" x14ac:dyDescent="0.2">
      <c r="A107" s="16"/>
      <c r="B107" s="8"/>
      <c r="C107" s="9"/>
      <c r="D107" s="9"/>
      <c r="E107" s="15"/>
      <c r="F107" s="11"/>
      <c r="G107" s="9"/>
      <c r="H107" s="11"/>
      <c r="I107" s="9"/>
      <c r="J107" s="15"/>
      <c r="K107" s="10"/>
    </row>
    <row r="108" spans="1:11" x14ac:dyDescent="0.2">
      <c r="A108" s="16"/>
      <c r="B108" s="8"/>
      <c r="C108" s="9"/>
      <c r="D108" s="9"/>
      <c r="E108" s="15"/>
      <c r="F108" s="11"/>
      <c r="G108" s="9"/>
      <c r="H108" s="11"/>
      <c r="I108" s="9"/>
      <c r="J108" s="15"/>
      <c r="K108" s="10"/>
    </row>
    <row r="109" spans="1:11" x14ac:dyDescent="0.2">
      <c r="A109" s="72"/>
      <c r="B109" s="29"/>
      <c r="C109" s="72"/>
      <c r="D109" s="72"/>
      <c r="E109" s="29"/>
      <c r="F109" s="72"/>
      <c r="G109" s="74"/>
      <c r="H109" s="72"/>
      <c r="I109" s="74"/>
      <c r="J109" s="74"/>
      <c r="K109" s="24" t="s">
        <v>0</v>
      </c>
    </row>
    <row r="110" spans="1:11" x14ac:dyDescent="0.2">
      <c r="A110" s="955" t="s">
        <v>118</v>
      </c>
      <c r="B110" s="955"/>
      <c r="C110" s="955"/>
      <c r="D110" s="955"/>
      <c r="E110" s="955"/>
      <c r="F110" s="955"/>
      <c r="G110" s="955"/>
      <c r="H110" s="955"/>
      <c r="I110" s="955"/>
      <c r="J110" s="955"/>
      <c r="K110" s="955"/>
    </row>
    <row r="111" spans="1:11" x14ac:dyDescent="0.2">
      <c r="A111" s="955" t="s">
        <v>49</v>
      </c>
      <c r="B111" s="955"/>
      <c r="C111" s="955"/>
      <c r="D111" s="955"/>
      <c r="E111" s="955"/>
      <c r="F111" s="955"/>
      <c r="G111" s="955"/>
      <c r="H111" s="955"/>
      <c r="I111" s="955"/>
      <c r="J111" s="955"/>
      <c r="K111" s="955"/>
    </row>
    <row r="112" spans="1:11" x14ac:dyDescent="0.2">
      <c r="A112" s="1114" t="s">
        <v>62</v>
      </c>
      <c r="B112" s="1114"/>
      <c r="C112" s="1114"/>
      <c r="D112" s="1114"/>
      <c r="E112" s="1114"/>
      <c r="F112" s="1114"/>
      <c r="G112" s="1114"/>
      <c r="H112" s="1114"/>
      <c r="I112" s="1114"/>
      <c r="J112" s="1114"/>
      <c r="K112" s="1114"/>
    </row>
    <row r="113" spans="1:12" x14ac:dyDescent="0.2">
      <c r="A113" s="75"/>
      <c r="B113" s="25"/>
      <c r="C113" s="75"/>
      <c r="D113" s="75"/>
      <c r="E113" s="25"/>
      <c r="F113" s="75"/>
      <c r="G113" s="77"/>
      <c r="H113" s="75"/>
      <c r="I113" s="77"/>
      <c r="J113" s="77"/>
      <c r="K113" s="25"/>
    </row>
    <row r="114" spans="1:12" x14ac:dyDescent="0.2">
      <c r="A114" s="956" t="s">
        <v>1</v>
      </c>
      <c r="B114" s="956" t="s">
        <v>2</v>
      </c>
      <c r="C114" s="1096" t="s">
        <v>3</v>
      </c>
      <c r="D114" s="956" t="s">
        <v>4</v>
      </c>
      <c r="E114" s="956" t="s">
        <v>5</v>
      </c>
      <c r="F114" s="956" t="s">
        <v>6</v>
      </c>
      <c r="G114" s="956"/>
      <c r="H114" s="956" t="s">
        <v>7</v>
      </c>
      <c r="I114" s="956"/>
      <c r="J114" s="956" t="s">
        <v>8</v>
      </c>
      <c r="K114" s="1096" t="s">
        <v>9</v>
      </c>
    </row>
    <row r="115" spans="1:12" ht="42" x14ac:dyDescent="0.2">
      <c r="A115" s="956"/>
      <c r="B115" s="956"/>
      <c r="C115" s="1097"/>
      <c r="D115" s="956"/>
      <c r="E115" s="956"/>
      <c r="F115" s="19" t="s">
        <v>10</v>
      </c>
      <c r="G115" s="19" t="s">
        <v>11</v>
      </c>
      <c r="H115" s="19" t="s">
        <v>12</v>
      </c>
      <c r="I115" s="19" t="s">
        <v>13</v>
      </c>
      <c r="J115" s="956"/>
      <c r="K115" s="1097"/>
    </row>
    <row r="116" spans="1:12" ht="96.75" customHeight="1" x14ac:dyDescent="0.2">
      <c r="A116" s="54">
        <v>1</v>
      </c>
      <c r="B116" s="423" t="s">
        <v>122</v>
      </c>
      <c r="C116" s="274">
        <v>60000</v>
      </c>
      <c r="D116" s="274">
        <v>64200</v>
      </c>
      <c r="E116" s="92" t="s">
        <v>50</v>
      </c>
      <c r="F116" s="422" t="s">
        <v>123</v>
      </c>
      <c r="G116" s="272">
        <v>64200</v>
      </c>
      <c r="H116" s="422" t="s">
        <v>123</v>
      </c>
      <c r="I116" s="272">
        <v>64200</v>
      </c>
      <c r="J116" s="15" t="s">
        <v>124</v>
      </c>
      <c r="K116" s="54" t="s">
        <v>125</v>
      </c>
    </row>
    <row r="117" spans="1:12" ht="51.75" customHeight="1" x14ac:dyDescent="0.2">
      <c r="A117" s="54"/>
      <c r="B117" s="423"/>
      <c r="C117" s="274"/>
      <c r="D117" s="274"/>
      <c r="E117" s="15"/>
      <c r="F117" s="422" t="s">
        <v>126</v>
      </c>
      <c r="G117" s="272">
        <v>69550</v>
      </c>
      <c r="H117" s="274"/>
      <c r="I117" s="274"/>
      <c r="J117" s="15"/>
      <c r="K117" s="54"/>
    </row>
    <row r="118" spans="1:12" ht="52.5" customHeight="1" x14ac:dyDescent="0.2">
      <c r="A118" s="54"/>
      <c r="B118" s="423"/>
      <c r="C118" s="274"/>
      <c r="D118" s="274"/>
      <c r="E118" s="15"/>
      <c r="F118" s="422" t="s">
        <v>127</v>
      </c>
      <c r="G118" s="272">
        <v>74900</v>
      </c>
      <c r="H118" s="274"/>
      <c r="I118" s="274"/>
      <c r="J118" s="15"/>
      <c r="K118" s="54"/>
    </row>
    <row r="119" spans="1:12" ht="63" x14ac:dyDescent="0.2">
      <c r="A119" s="54">
        <v>2</v>
      </c>
      <c r="B119" s="423" t="s">
        <v>128</v>
      </c>
      <c r="C119" s="274">
        <v>6741</v>
      </c>
      <c r="D119" s="274">
        <v>6741</v>
      </c>
      <c r="E119" s="92" t="s">
        <v>50</v>
      </c>
      <c r="F119" s="422" t="s">
        <v>129</v>
      </c>
      <c r="G119" s="272">
        <v>6741</v>
      </c>
      <c r="H119" s="422" t="s">
        <v>129</v>
      </c>
      <c r="I119" s="274">
        <v>6741</v>
      </c>
      <c r="J119" s="15" t="s">
        <v>23</v>
      </c>
      <c r="K119" s="54" t="s">
        <v>130</v>
      </c>
    </row>
    <row r="120" spans="1:12" ht="109.5" customHeight="1" x14ac:dyDescent="0.2">
      <c r="A120" s="54">
        <v>3</v>
      </c>
      <c r="B120" s="423" t="s">
        <v>131</v>
      </c>
      <c r="C120" s="274">
        <v>50000</v>
      </c>
      <c r="D120" s="274">
        <v>34240</v>
      </c>
      <c r="E120" s="92" t="s">
        <v>50</v>
      </c>
      <c r="F120" s="422" t="s">
        <v>132</v>
      </c>
      <c r="G120" s="272">
        <v>34240</v>
      </c>
      <c r="H120" s="422" t="s">
        <v>132</v>
      </c>
      <c r="I120" s="274">
        <v>34240</v>
      </c>
      <c r="J120" s="15" t="s">
        <v>124</v>
      </c>
      <c r="K120" s="54" t="s">
        <v>133</v>
      </c>
    </row>
    <row r="121" spans="1:12" ht="51.75" customHeight="1" x14ac:dyDescent="0.2">
      <c r="A121" s="54"/>
      <c r="B121" s="423"/>
      <c r="C121" s="274"/>
      <c r="D121" s="274"/>
      <c r="E121" s="15"/>
      <c r="F121" s="422" t="s">
        <v>134</v>
      </c>
      <c r="G121" s="272">
        <v>40660</v>
      </c>
      <c r="H121" s="274"/>
      <c r="I121" s="274"/>
      <c r="J121" s="15"/>
      <c r="K121" s="10"/>
    </row>
    <row r="122" spans="1:12" ht="63" x14ac:dyDescent="0.2">
      <c r="A122" s="54"/>
      <c r="B122" s="11"/>
      <c r="C122" s="274"/>
      <c r="D122" s="274"/>
      <c r="E122" s="15"/>
      <c r="F122" s="422" t="s">
        <v>135</v>
      </c>
      <c r="G122" s="272">
        <v>44940</v>
      </c>
      <c r="H122" s="274"/>
      <c r="I122" s="274"/>
      <c r="J122" s="15"/>
      <c r="K122" s="10"/>
    </row>
    <row r="123" spans="1:12" x14ac:dyDescent="0.2">
      <c r="A123" s="286"/>
      <c r="B123" s="11"/>
      <c r="C123" s="274"/>
      <c r="D123" s="274"/>
      <c r="E123" s="15"/>
      <c r="F123" s="422"/>
      <c r="G123" s="272"/>
      <c r="H123" s="274"/>
      <c r="I123" s="274"/>
      <c r="J123" s="15"/>
      <c r="K123" s="10"/>
    </row>
    <row r="124" spans="1:12" x14ac:dyDescent="0.2">
      <c r="A124" s="1090" t="s">
        <v>136</v>
      </c>
      <c r="B124" s="1090"/>
      <c r="C124" s="1090"/>
      <c r="D124" s="1090"/>
      <c r="E124" s="1090"/>
      <c r="F124" s="1090"/>
      <c r="G124" s="1090"/>
      <c r="H124" s="1090"/>
      <c r="I124" s="1090"/>
      <c r="J124" s="1090"/>
      <c r="K124" s="1090"/>
      <c r="L124" s="137"/>
    </row>
    <row r="125" spans="1:12" x14ac:dyDescent="0.2">
      <c r="A125" s="1090" t="s">
        <v>137</v>
      </c>
      <c r="B125" s="1090"/>
      <c r="C125" s="1090"/>
      <c r="D125" s="1090"/>
      <c r="E125" s="1090"/>
      <c r="F125" s="1090"/>
      <c r="G125" s="1090"/>
      <c r="H125" s="1090"/>
      <c r="I125" s="1090"/>
      <c r="J125" s="1090"/>
      <c r="K125" s="1090"/>
      <c r="L125" s="137"/>
    </row>
    <row r="126" spans="1:12" x14ac:dyDescent="0.2">
      <c r="A126" s="1090" t="s">
        <v>138</v>
      </c>
      <c r="B126" s="1090"/>
      <c r="C126" s="1090"/>
      <c r="D126" s="1090"/>
      <c r="E126" s="1090"/>
      <c r="F126" s="1090"/>
      <c r="G126" s="1090"/>
      <c r="H126" s="1090"/>
      <c r="I126" s="1090"/>
      <c r="J126" s="1090"/>
      <c r="K126" s="1090"/>
      <c r="L126" s="137"/>
    </row>
    <row r="127" spans="1:12" x14ac:dyDescent="0.2">
      <c r="A127" s="1091" t="s">
        <v>19</v>
      </c>
      <c r="B127" s="1090"/>
      <c r="C127" s="1090"/>
      <c r="D127" s="1090"/>
      <c r="E127" s="1090"/>
      <c r="F127" s="1090"/>
      <c r="G127" s="1090"/>
      <c r="H127" s="1090"/>
      <c r="I127" s="1090"/>
      <c r="J127" s="1090"/>
      <c r="K127" s="1090"/>
      <c r="L127" s="137"/>
    </row>
    <row r="128" spans="1:12" x14ac:dyDescent="0.2">
      <c r="A128" s="138"/>
      <c r="B128" s="138"/>
      <c r="C128" s="139"/>
      <c r="D128" s="138"/>
      <c r="E128" s="138"/>
      <c r="F128" s="138"/>
      <c r="G128" s="138"/>
      <c r="H128" s="138"/>
      <c r="I128" s="138"/>
      <c r="J128" s="138"/>
      <c r="K128" s="138"/>
      <c r="L128" s="137"/>
    </row>
    <row r="129" spans="1:12" x14ac:dyDescent="0.2">
      <c r="A129" s="1081" t="s">
        <v>1</v>
      </c>
      <c r="B129" s="1081" t="s">
        <v>54</v>
      </c>
      <c r="C129" s="1092" t="s">
        <v>55</v>
      </c>
      <c r="D129" s="1080" t="s">
        <v>56</v>
      </c>
      <c r="E129" s="1080" t="s">
        <v>29</v>
      </c>
      <c r="F129" s="1080" t="s">
        <v>6</v>
      </c>
      <c r="G129" s="1080"/>
      <c r="H129" s="1080" t="s">
        <v>7</v>
      </c>
      <c r="I129" s="1080"/>
      <c r="J129" s="1081" t="s">
        <v>8</v>
      </c>
      <c r="K129" s="1130" t="s">
        <v>9</v>
      </c>
      <c r="L129" s="1131"/>
    </row>
    <row r="130" spans="1:12" x14ac:dyDescent="0.2">
      <c r="A130" s="1087"/>
      <c r="B130" s="1087"/>
      <c r="C130" s="1093"/>
      <c r="D130" s="1080"/>
      <c r="E130" s="1080"/>
      <c r="F130" s="1081" t="s">
        <v>10</v>
      </c>
      <c r="G130" s="1080" t="s">
        <v>11</v>
      </c>
      <c r="H130" s="1080" t="s">
        <v>12</v>
      </c>
      <c r="I130" s="1080" t="s">
        <v>139</v>
      </c>
      <c r="J130" s="1087"/>
      <c r="K130" s="1132"/>
      <c r="L130" s="1133"/>
    </row>
    <row r="131" spans="1:12" x14ac:dyDescent="0.2">
      <c r="A131" s="1087"/>
      <c r="B131" s="1087"/>
      <c r="C131" s="1093"/>
      <c r="D131" s="1080"/>
      <c r="E131" s="1080"/>
      <c r="F131" s="1087"/>
      <c r="G131" s="1080"/>
      <c r="H131" s="1080"/>
      <c r="I131" s="1080"/>
      <c r="J131" s="1087"/>
      <c r="K131" s="1132"/>
      <c r="L131" s="1133"/>
    </row>
    <row r="132" spans="1:12" x14ac:dyDescent="0.2">
      <c r="A132" s="1087"/>
      <c r="B132" s="1087"/>
      <c r="C132" s="1093"/>
      <c r="D132" s="1081"/>
      <c r="E132" s="1081"/>
      <c r="F132" s="1087"/>
      <c r="G132" s="1081"/>
      <c r="H132" s="1081"/>
      <c r="I132" s="1081"/>
      <c r="J132" s="1087"/>
      <c r="K132" s="1132"/>
      <c r="L132" s="1133"/>
    </row>
    <row r="133" spans="1:12" ht="42" x14ac:dyDescent="0.2">
      <c r="A133" s="254">
        <v>1</v>
      </c>
      <c r="B133" s="448" t="s">
        <v>140</v>
      </c>
      <c r="C133" s="449">
        <v>7778.9</v>
      </c>
      <c r="D133" s="294">
        <v>7778.9</v>
      </c>
      <c r="E133" s="450" t="s">
        <v>22</v>
      </c>
      <c r="F133" s="38" t="s">
        <v>59</v>
      </c>
      <c r="G133" s="292">
        <v>7778.9</v>
      </c>
      <c r="H133" s="38" t="s">
        <v>59</v>
      </c>
      <c r="I133" s="292">
        <v>7778.9</v>
      </c>
      <c r="J133" s="254" t="s">
        <v>23</v>
      </c>
      <c r="K133" s="132" t="s">
        <v>141</v>
      </c>
      <c r="L133" s="132" t="s">
        <v>142</v>
      </c>
    </row>
    <row r="134" spans="1:12" ht="42" x14ac:dyDescent="0.2">
      <c r="A134" s="255"/>
      <c r="B134" s="451"/>
      <c r="C134" s="452"/>
      <c r="D134" s="453"/>
      <c r="E134" s="42"/>
      <c r="F134" s="36" t="s">
        <v>143</v>
      </c>
      <c r="G134" s="55">
        <v>8005.74</v>
      </c>
      <c r="H134" s="36"/>
      <c r="I134" s="55"/>
      <c r="J134" s="255"/>
      <c r="K134" s="115"/>
      <c r="L134" s="115"/>
    </row>
    <row r="135" spans="1:12" ht="42" x14ac:dyDescent="0.2">
      <c r="A135" s="255"/>
      <c r="B135" s="451"/>
      <c r="C135" s="452"/>
      <c r="D135" s="453"/>
      <c r="E135" s="42"/>
      <c r="F135" s="454" t="s">
        <v>144</v>
      </c>
      <c r="G135" s="55">
        <v>8320.32</v>
      </c>
      <c r="H135" s="36"/>
      <c r="I135" s="55"/>
      <c r="J135" s="255"/>
      <c r="K135" s="115"/>
      <c r="L135" s="115"/>
    </row>
    <row r="136" spans="1:12" x14ac:dyDescent="0.2">
      <c r="A136" s="255"/>
      <c r="B136" s="451"/>
      <c r="C136" s="452"/>
      <c r="D136" s="453"/>
      <c r="E136" s="42"/>
      <c r="F136" s="255"/>
      <c r="G136" s="42"/>
      <c r="H136" s="454"/>
      <c r="I136" s="55"/>
      <c r="J136" s="255"/>
      <c r="K136" s="115"/>
      <c r="L136" s="115"/>
    </row>
    <row r="137" spans="1:12" ht="42" x14ac:dyDescent="0.2">
      <c r="A137" s="254">
        <v>2</v>
      </c>
      <c r="B137" s="448" t="s">
        <v>145</v>
      </c>
      <c r="C137" s="449">
        <v>47080</v>
      </c>
      <c r="D137" s="294">
        <v>47080</v>
      </c>
      <c r="E137" s="450" t="s">
        <v>22</v>
      </c>
      <c r="F137" s="408" t="s">
        <v>146</v>
      </c>
      <c r="G137" s="292">
        <v>47080</v>
      </c>
      <c r="H137" s="408" t="s">
        <v>146</v>
      </c>
      <c r="I137" s="292">
        <v>47080</v>
      </c>
      <c r="J137" s="254" t="s">
        <v>23</v>
      </c>
      <c r="K137" s="132" t="s">
        <v>147</v>
      </c>
      <c r="L137" s="132" t="s">
        <v>148</v>
      </c>
    </row>
    <row r="138" spans="1:12" ht="42" x14ac:dyDescent="0.2">
      <c r="A138" s="255"/>
      <c r="B138" s="451" t="s">
        <v>149</v>
      </c>
      <c r="C138" s="452"/>
      <c r="D138" s="453"/>
      <c r="E138" s="40"/>
      <c r="F138" s="454" t="s">
        <v>78</v>
      </c>
      <c r="G138" s="55"/>
      <c r="H138" s="454" t="s">
        <v>78</v>
      </c>
      <c r="I138" s="55"/>
      <c r="J138" s="255"/>
      <c r="K138" s="115"/>
      <c r="L138" s="115"/>
    </row>
    <row r="139" spans="1:12" ht="42" x14ac:dyDescent="0.2">
      <c r="A139" s="255"/>
      <c r="B139" s="451" t="s">
        <v>150</v>
      </c>
      <c r="C139" s="452"/>
      <c r="D139" s="453"/>
      <c r="E139" s="40"/>
      <c r="F139" s="454" t="s">
        <v>151</v>
      </c>
      <c r="G139" s="55">
        <v>52430</v>
      </c>
      <c r="H139" s="454"/>
      <c r="I139" s="55"/>
      <c r="J139" s="255"/>
      <c r="K139" s="115"/>
      <c r="L139" s="115"/>
    </row>
    <row r="140" spans="1:12" ht="42" x14ac:dyDescent="0.2">
      <c r="A140" s="255"/>
      <c r="B140" s="451"/>
      <c r="C140" s="452"/>
      <c r="D140" s="453"/>
      <c r="E140" s="40"/>
      <c r="F140" s="454" t="s">
        <v>152</v>
      </c>
      <c r="G140" s="55">
        <v>58850</v>
      </c>
      <c r="H140" s="454"/>
      <c r="I140" s="55"/>
      <c r="J140" s="255"/>
      <c r="K140" s="115"/>
      <c r="L140" s="115"/>
    </row>
    <row r="141" spans="1:12" x14ac:dyDescent="0.2">
      <c r="A141" s="255"/>
      <c r="B141" s="451"/>
      <c r="C141" s="452"/>
      <c r="D141" s="453"/>
      <c r="E141" s="40"/>
      <c r="F141" s="454" t="s">
        <v>153</v>
      </c>
      <c r="G141" s="55"/>
      <c r="H141" s="454"/>
      <c r="I141" s="55"/>
      <c r="J141" s="255"/>
      <c r="K141" s="115"/>
      <c r="L141" s="115"/>
    </row>
    <row r="142" spans="1:12" x14ac:dyDescent="0.2">
      <c r="A142" s="256"/>
      <c r="B142" s="455"/>
      <c r="C142" s="456"/>
      <c r="D142" s="457"/>
      <c r="E142" s="41"/>
      <c r="F142" s="256"/>
      <c r="G142" s="57"/>
      <c r="H142" s="458"/>
      <c r="I142" s="57"/>
      <c r="J142" s="256"/>
      <c r="K142" s="126"/>
      <c r="L142" s="126"/>
    </row>
    <row r="143" spans="1:12" ht="63" x14ac:dyDescent="0.2">
      <c r="A143" s="254">
        <v>3</v>
      </c>
      <c r="B143" s="448" t="s">
        <v>154</v>
      </c>
      <c r="C143" s="449">
        <v>71112.2</v>
      </c>
      <c r="D143" s="294">
        <v>71112.2</v>
      </c>
      <c r="E143" s="450" t="s">
        <v>22</v>
      </c>
      <c r="F143" s="38" t="s">
        <v>155</v>
      </c>
      <c r="G143" s="292">
        <v>71112.2</v>
      </c>
      <c r="H143" s="408" t="s">
        <v>666</v>
      </c>
      <c r="I143" s="292">
        <v>71112.2</v>
      </c>
      <c r="J143" s="254" t="s">
        <v>23</v>
      </c>
      <c r="K143" s="132" t="s">
        <v>156</v>
      </c>
      <c r="L143" s="132" t="s">
        <v>157</v>
      </c>
    </row>
    <row r="144" spans="1:12" x14ac:dyDescent="0.2">
      <c r="A144" s="255"/>
      <c r="B144" s="451"/>
      <c r="C144" s="452"/>
      <c r="D144" s="453"/>
      <c r="E144" s="40"/>
      <c r="F144" s="36" t="s">
        <v>78</v>
      </c>
      <c r="G144" s="40"/>
      <c r="H144" s="454"/>
      <c r="I144" s="55"/>
      <c r="J144" s="255"/>
      <c r="K144" s="115"/>
      <c r="L144" s="115"/>
    </row>
    <row r="145" spans="1:12" x14ac:dyDescent="0.2">
      <c r="A145" s="256"/>
      <c r="B145" s="455"/>
      <c r="C145" s="456"/>
      <c r="D145" s="457"/>
      <c r="E145" s="41"/>
      <c r="F145" s="51"/>
      <c r="G145" s="41"/>
      <c r="H145" s="458"/>
      <c r="I145" s="57"/>
      <c r="J145" s="256"/>
      <c r="K145" s="126"/>
      <c r="L145" s="126"/>
    </row>
    <row r="146" spans="1:12" x14ac:dyDescent="0.2">
      <c r="A146" s="255">
        <v>4</v>
      </c>
      <c r="B146" s="451" t="s">
        <v>158</v>
      </c>
      <c r="C146" s="452">
        <v>37450</v>
      </c>
      <c r="D146" s="453">
        <v>37450</v>
      </c>
      <c r="E146" s="40" t="s">
        <v>22</v>
      </c>
      <c r="F146" s="36" t="s">
        <v>159</v>
      </c>
      <c r="G146" s="55">
        <v>37450</v>
      </c>
      <c r="H146" s="454" t="s">
        <v>159</v>
      </c>
      <c r="I146" s="55">
        <v>37450</v>
      </c>
      <c r="J146" s="255" t="s">
        <v>23</v>
      </c>
      <c r="K146" s="115" t="s">
        <v>160</v>
      </c>
      <c r="L146" s="115" t="s">
        <v>161</v>
      </c>
    </row>
    <row r="147" spans="1:12" ht="42" x14ac:dyDescent="0.2">
      <c r="A147" s="255"/>
      <c r="B147" s="451"/>
      <c r="C147" s="452"/>
      <c r="D147" s="453"/>
      <c r="E147" s="40"/>
      <c r="F147" s="36" t="s">
        <v>143</v>
      </c>
      <c r="G147" s="55">
        <v>38734</v>
      </c>
      <c r="H147" s="454"/>
      <c r="I147" s="55"/>
      <c r="J147" s="255"/>
      <c r="K147" s="115"/>
      <c r="L147" s="115"/>
    </row>
    <row r="148" spans="1:12" ht="42" x14ac:dyDescent="0.2">
      <c r="A148" s="255"/>
      <c r="B148" s="451"/>
      <c r="C148" s="452"/>
      <c r="D148" s="453"/>
      <c r="E148" s="40"/>
      <c r="F148" s="36" t="s">
        <v>144</v>
      </c>
      <c r="G148" s="55">
        <v>39483</v>
      </c>
      <c r="H148" s="454"/>
      <c r="I148" s="55"/>
      <c r="J148" s="255"/>
      <c r="K148" s="115"/>
      <c r="L148" s="115"/>
    </row>
    <row r="149" spans="1:12" x14ac:dyDescent="0.2">
      <c r="A149" s="255"/>
      <c r="B149" s="451"/>
      <c r="C149" s="452"/>
      <c r="D149" s="453"/>
      <c r="E149" s="40"/>
      <c r="F149" s="36"/>
      <c r="G149" s="55"/>
      <c r="H149" s="454"/>
      <c r="I149" s="55"/>
      <c r="J149" s="255"/>
      <c r="K149" s="115"/>
      <c r="L149" s="115"/>
    </row>
    <row r="150" spans="1:12" ht="42" x14ac:dyDescent="0.2">
      <c r="A150" s="254">
        <v>5</v>
      </c>
      <c r="B150" s="448" t="s">
        <v>162</v>
      </c>
      <c r="C150" s="449">
        <v>36920.35</v>
      </c>
      <c r="D150" s="294">
        <v>36920.35</v>
      </c>
      <c r="E150" s="450" t="s">
        <v>22</v>
      </c>
      <c r="F150" s="38" t="s">
        <v>163</v>
      </c>
      <c r="G150" s="292">
        <v>36920.35</v>
      </c>
      <c r="H150" s="408" t="s">
        <v>163</v>
      </c>
      <c r="I150" s="292">
        <v>36920.35</v>
      </c>
      <c r="J150" s="254" t="s">
        <v>23</v>
      </c>
      <c r="K150" s="132" t="s">
        <v>164</v>
      </c>
      <c r="L150" s="132" t="s">
        <v>165</v>
      </c>
    </row>
    <row r="151" spans="1:12" x14ac:dyDescent="0.2">
      <c r="A151" s="256"/>
      <c r="B151" s="455"/>
      <c r="C151" s="456"/>
      <c r="D151" s="457"/>
      <c r="E151" s="41"/>
      <c r="F151" s="51"/>
      <c r="G151" s="41"/>
      <c r="H151" s="458"/>
      <c r="I151" s="57"/>
      <c r="J151" s="256"/>
      <c r="K151" s="126"/>
      <c r="L151" s="126"/>
    </row>
    <row r="152" spans="1:12" ht="42" x14ac:dyDescent="0.2">
      <c r="A152" s="254">
        <v>6</v>
      </c>
      <c r="B152" s="408" t="s">
        <v>166</v>
      </c>
      <c r="C152" s="292">
        <v>25579.42</v>
      </c>
      <c r="D152" s="294">
        <v>25579.42</v>
      </c>
      <c r="E152" s="40" t="s">
        <v>22</v>
      </c>
      <c r="F152" s="38" t="s">
        <v>59</v>
      </c>
      <c r="G152" s="292">
        <v>25579.42</v>
      </c>
      <c r="H152" s="38" t="s">
        <v>59</v>
      </c>
      <c r="I152" s="292">
        <v>25579.42</v>
      </c>
      <c r="J152" s="254" t="s">
        <v>23</v>
      </c>
      <c r="K152" s="459" t="s">
        <v>167</v>
      </c>
      <c r="L152" s="132" t="s">
        <v>168</v>
      </c>
    </row>
    <row r="153" spans="1:12" ht="42" x14ac:dyDescent="0.2">
      <c r="A153" s="255"/>
      <c r="B153" s="454"/>
      <c r="C153" s="55"/>
      <c r="D153" s="453"/>
      <c r="E153" s="40"/>
      <c r="F153" s="36" t="s">
        <v>143</v>
      </c>
      <c r="G153" s="55">
        <v>26560.61</v>
      </c>
      <c r="H153" s="454"/>
      <c r="I153" s="55"/>
      <c r="J153" s="255"/>
      <c r="K153" s="460"/>
      <c r="L153" s="115"/>
    </row>
    <row r="154" spans="1:12" ht="42" x14ac:dyDescent="0.2">
      <c r="A154" s="255"/>
      <c r="B154" s="454"/>
      <c r="C154" s="55"/>
      <c r="D154" s="453"/>
      <c r="E154" s="42"/>
      <c r="F154" s="454" t="s">
        <v>144</v>
      </c>
      <c r="G154" s="55">
        <v>27412.33</v>
      </c>
      <c r="H154" s="454"/>
      <c r="I154" s="55"/>
      <c r="J154" s="255"/>
      <c r="K154" s="460"/>
      <c r="L154" s="115"/>
    </row>
    <row r="155" spans="1:12" x14ac:dyDescent="0.2">
      <c r="A155" s="256"/>
      <c r="B155" s="458"/>
      <c r="C155" s="57"/>
      <c r="D155" s="457"/>
      <c r="E155" s="41"/>
      <c r="F155" s="256"/>
      <c r="G155" s="57"/>
      <c r="H155" s="458"/>
      <c r="I155" s="57"/>
      <c r="J155" s="256"/>
      <c r="K155" s="461"/>
      <c r="L155" s="126"/>
    </row>
    <row r="156" spans="1:12" ht="21.75" thickBot="1" x14ac:dyDescent="0.4">
      <c r="A156" s="138"/>
      <c r="B156" s="140" t="s">
        <v>169</v>
      </c>
      <c r="C156" s="141">
        <f>SUM(C133:C155)</f>
        <v>225920.87</v>
      </c>
      <c r="D156" s="142"/>
      <c r="E156" s="143"/>
      <c r="F156" s="140"/>
      <c r="G156" s="143"/>
      <c r="H156" s="140" t="s">
        <v>169</v>
      </c>
      <c r="I156" s="141">
        <f>SUM(I133:I155)</f>
        <v>225920.87</v>
      </c>
      <c r="J156" s="143"/>
      <c r="K156" s="143"/>
      <c r="L156" s="144"/>
    </row>
    <row r="157" spans="1:12" ht="21.75" thickTop="1" x14ac:dyDescent="0.35">
      <c r="A157" s="138"/>
      <c r="B157" s="143" t="s">
        <v>170</v>
      </c>
      <c r="C157" s="142"/>
      <c r="D157" s="143"/>
      <c r="E157" s="143"/>
      <c r="F157" s="143"/>
      <c r="G157" s="143"/>
      <c r="H157" s="143"/>
      <c r="I157" s="143"/>
      <c r="J157" s="143"/>
      <c r="K157" s="143"/>
      <c r="L157" s="144"/>
    </row>
    <row r="158" spans="1:12" x14ac:dyDescent="0.2">
      <c r="A158" s="1134" t="s">
        <v>171</v>
      </c>
      <c r="B158" s="1134"/>
      <c r="C158" s="1134"/>
      <c r="D158" s="1134"/>
      <c r="E158" s="1134"/>
      <c r="F158" s="1134"/>
      <c r="G158" s="1134"/>
      <c r="H158" s="1134"/>
      <c r="I158" s="1134"/>
      <c r="J158" s="1134"/>
      <c r="K158" s="1134"/>
    </row>
    <row r="159" spans="1:12" x14ac:dyDescent="0.2">
      <c r="A159" s="1115" t="s">
        <v>66</v>
      </c>
      <c r="B159" s="1115"/>
      <c r="C159" s="1115"/>
      <c r="D159" s="1115"/>
      <c r="E159" s="1115"/>
      <c r="F159" s="1115"/>
      <c r="G159" s="1115"/>
      <c r="H159" s="1115"/>
      <c r="I159" s="1115"/>
      <c r="J159" s="1115"/>
      <c r="K159" s="1115"/>
    </row>
    <row r="160" spans="1:12" x14ac:dyDescent="0.2">
      <c r="A160" s="1115" t="s">
        <v>172</v>
      </c>
      <c r="B160" s="1115"/>
      <c r="C160" s="1115"/>
      <c r="D160" s="1115"/>
      <c r="E160" s="1115"/>
      <c r="F160" s="1115"/>
      <c r="G160" s="1115"/>
      <c r="H160" s="1115"/>
      <c r="I160" s="1115"/>
      <c r="J160" s="1115"/>
      <c r="K160" s="1115"/>
    </row>
    <row r="161" spans="1:11" x14ac:dyDescent="0.2">
      <c r="A161" s="1115" t="s">
        <v>173</v>
      </c>
      <c r="B161" s="1115"/>
      <c r="C161" s="1115"/>
      <c r="D161" s="1115"/>
      <c r="E161" s="1115"/>
      <c r="F161" s="1115"/>
      <c r="G161" s="1115"/>
      <c r="H161" s="1115"/>
      <c r="I161" s="1115"/>
      <c r="J161" s="1115"/>
      <c r="K161" s="1115"/>
    </row>
    <row r="162" spans="1:11" x14ac:dyDescent="0.2">
      <c r="A162" s="1116" t="s">
        <v>19</v>
      </c>
      <c r="B162" s="1117"/>
      <c r="C162" s="1117"/>
      <c r="D162" s="1117"/>
      <c r="E162" s="1117"/>
      <c r="F162" s="1117"/>
      <c r="G162" s="1117"/>
      <c r="H162" s="1117"/>
      <c r="I162" s="1117"/>
      <c r="J162" s="1117"/>
      <c r="K162" s="1117"/>
    </row>
    <row r="163" spans="1:11" x14ac:dyDescent="0.2">
      <c r="A163" s="1118" t="s">
        <v>1</v>
      </c>
      <c r="B163" s="1119" t="s">
        <v>54</v>
      </c>
      <c r="C163" s="1122" t="s">
        <v>174</v>
      </c>
      <c r="D163" s="1122" t="s">
        <v>4</v>
      </c>
      <c r="E163" s="1119" t="s">
        <v>175</v>
      </c>
      <c r="F163" s="1125" t="s">
        <v>6</v>
      </c>
      <c r="G163" s="1126"/>
      <c r="H163" s="1118" t="s">
        <v>176</v>
      </c>
      <c r="I163" s="1118"/>
      <c r="J163" s="1119" t="s">
        <v>8</v>
      </c>
      <c r="K163" s="1118" t="s">
        <v>177</v>
      </c>
    </row>
    <row r="164" spans="1:11" x14ac:dyDescent="0.2">
      <c r="A164" s="1118"/>
      <c r="B164" s="1120"/>
      <c r="C164" s="1123"/>
      <c r="D164" s="1123"/>
      <c r="E164" s="1120"/>
      <c r="F164" s="1127"/>
      <c r="G164" s="1128"/>
      <c r="H164" s="1118"/>
      <c r="I164" s="1118"/>
      <c r="J164" s="1120"/>
      <c r="K164" s="1118"/>
    </row>
    <row r="165" spans="1:11" x14ac:dyDescent="0.2">
      <c r="A165" s="1118"/>
      <c r="B165" s="1120"/>
      <c r="C165" s="1123"/>
      <c r="D165" s="1123"/>
      <c r="E165" s="1120"/>
      <c r="F165" s="1118" t="s">
        <v>10</v>
      </c>
      <c r="G165" s="1129" t="s">
        <v>11</v>
      </c>
      <c r="H165" s="1118" t="s">
        <v>12</v>
      </c>
      <c r="I165" s="1129" t="s">
        <v>13</v>
      </c>
      <c r="J165" s="1120"/>
      <c r="K165" s="1118"/>
    </row>
    <row r="166" spans="1:11" x14ac:dyDescent="0.2">
      <c r="A166" s="1118"/>
      <c r="B166" s="1121"/>
      <c r="C166" s="1124"/>
      <c r="D166" s="1124"/>
      <c r="E166" s="1121"/>
      <c r="F166" s="1118"/>
      <c r="G166" s="1129"/>
      <c r="H166" s="1118"/>
      <c r="I166" s="1129"/>
      <c r="J166" s="1121"/>
      <c r="K166" s="1118"/>
    </row>
    <row r="167" spans="1:11" ht="84" x14ac:dyDescent="0.2">
      <c r="A167" s="257">
        <v>1</v>
      </c>
      <c r="B167" s="419" t="s">
        <v>178</v>
      </c>
      <c r="C167" s="420">
        <v>30480</v>
      </c>
      <c r="D167" s="420">
        <v>32613.599999999999</v>
      </c>
      <c r="E167" s="257" t="s">
        <v>179</v>
      </c>
      <c r="F167" s="257" t="s">
        <v>180</v>
      </c>
      <c r="G167" s="420">
        <v>32000</v>
      </c>
      <c r="H167" s="257" t="str">
        <f>+F167</f>
        <v>บริษัท พี.เอส.เอส คอมมูนิเคชั่นแอนด์ ซัพพลาย จำกัด</v>
      </c>
      <c r="I167" s="420">
        <f>+G167</f>
        <v>32000</v>
      </c>
      <c r="J167" s="257" t="s">
        <v>23</v>
      </c>
      <c r="K167" s="257" t="s">
        <v>181</v>
      </c>
    </row>
    <row r="168" spans="1:11" ht="105" x14ac:dyDescent="0.2">
      <c r="A168" s="257">
        <v>2</v>
      </c>
      <c r="B168" s="419" t="s">
        <v>182</v>
      </c>
      <c r="C168" s="420">
        <v>266980</v>
      </c>
      <c r="D168" s="420">
        <f t="shared" ref="D168" si="0">+C168*0.07+C168</f>
        <v>285668.59999999998</v>
      </c>
      <c r="E168" s="257" t="s">
        <v>179</v>
      </c>
      <c r="F168" s="257" t="s">
        <v>183</v>
      </c>
      <c r="G168" s="420">
        <v>284170.59999999998</v>
      </c>
      <c r="H168" s="257" t="str">
        <f t="shared" ref="H168:I176" si="1">+F168</f>
        <v>บริษัท เอ็น แอล พีวอเตอร์เวิร์คส์ จำกัด</v>
      </c>
      <c r="I168" s="420">
        <f t="shared" si="1"/>
        <v>284170.59999999998</v>
      </c>
      <c r="J168" s="257" t="s">
        <v>23</v>
      </c>
      <c r="K168" s="257" t="s">
        <v>184</v>
      </c>
    </row>
    <row r="169" spans="1:11" ht="126" x14ac:dyDescent="0.2">
      <c r="A169" s="257">
        <v>3</v>
      </c>
      <c r="B169" s="419" t="s">
        <v>185</v>
      </c>
      <c r="C169" s="420">
        <v>64341.120000000003</v>
      </c>
      <c r="D169" s="420">
        <v>68844.998399999997</v>
      </c>
      <c r="E169" s="257" t="s">
        <v>179</v>
      </c>
      <c r="F169" s="257" t="s">
        <v>186</v>
      </c>
      <c r="G169" s="420">
        <v>65402.75</v>
      </c>
      <c r="H169" s="257" t="str">
        <f t="shared" si="1"/>
        <v>บริษัท เบฟเวอร์ จำกัด</v>
      </c>
      <c r="I169" s="420">
        <f t="shared" si="1"/>
        <v>65402.75</v>
      </c>
      <c r="J169" s="257" t="s">
        <v>23</v>
      </c>
      <c r="K169" s="257" t="s">
        <v>187</v>
      </c>
    </row>
    <row r="170" spans="1:11" ht="126" x14ac:dyDescent="0.2">
      <c r="A170" s="257">
        <v>4</v>
      </c>
      <c r="B170" s="419" t="s">
        <v>188</v>
      </c>
      <c r="C170" s="420">
        <v>310783.18</v>
      </c>
      <c r="D170" s="420">
        <v>332538.00260000001</v>
      </c>
      <c r="E170" s="257" t="s">
        <v>179</v>
      </c>
      <c r="F170" s="257" t="s">
        <v>34</v>
      </c>
      <c r="G170" s="420">
        <v>315911.09999999998</v>
      </c>
      <c r="H170" s="257" t="str">
        <f t="shared" si="1"/>
        <v>บริษัท บุญพิศลย์การช่าง จำกัด</v>
      </c>
      <c r="I170" s="420">
        <f t="shared" si="1"/>
        <v>315911.09999999998</v>
      </c>
      <c r="J170" s="257" t="s">
        <v>23</v>
      </c>
      <c r="K170" s="257" t="s">
        <v>189</v>
      </c>
    </row>
    <row r="171" spans="1:11" ht="105" x14ac:dyDescent="0.2">
      <c r="A171" s="257">
        <v>5</v>
      </c>
      <c r="B171" s="419" t="s">
        <v>190</v>
      </c>
      <c r="C171" s="420">
        <v>45300</v>
      </c>
      <c r="D171" s="420">
        <v>48471</v>
      </c>
      <c r="E171" s="257" t="s">
        <v>179</v>
      </c>
      <c r="F171" s="257" t="s">
        <v>191</v>
      </c>
      <c r="G171" s="420">
        <v>48471</v>
      </c>
      <c r="H171" s="257" t="str">
        <f t="shared" si="1"/>
        <v>บริษัท วิชั่นพริ้นติ้ง แอนด์แอดเวอร์ไทซิ่ง จำกัด</v>
      </c>
      <c r="I171" s="420">
        <f t="shared" si="1"/>
        <v>48471</v>
      </c>
      <c r="J171" s="257" t="s">
        <v>23</v>
      </c>
      <c r="K171" s="257" t="s">
        <v>192</v>
      </c>
    </row>
    <row r="172" spans="1:11" ht="84" x14ac:dyDescent="0.2">
      <c r="A172" s="257">
        <v>6</v>
      </c>
      <c r="B172" s="419" t="s">
        <v>193</v>
      </c>
      <c r="C172" s="420">
        <v>18700</v>
      </c>
      <c r="D172" s="420">
        <v>20009</v>
      </c>
      <c r="E172" s="257" t="s">
        <v>179</v>
      </c>
      <c r="F172" s="257" t="s">
        <v>194</v>
      </c>
      <c r="G172" s="420">
        <v>20009</v>
      </c>
      <c r="H172" s="257" t="str">
        <f t="shared" si="1"/>
        <v>บริษัท เอสเคเอส แอดวานซ์ จำกัด</v>
      </c>
      <c r="I172" s="420">
        <f t="shared" si="1"/>
        <v>20009</v>
      </c>
      <c r="J172" s="257" t="s">
        <v>23</v>
      </c>
      <c r="K172" s="257" t="s">
        <v>195</v>
      </c>
    </row>
    <row r="173" spans="1:11" ht="116.25" customHeight="1" x14ac:dyDescent="0.2">
      <c r="A173" s="257">
        <v>7</v>
      </c>
      <c r="B173" s="419" t="s">
        <v>196</v>
      </c>
      <c r="C173" s="420">
        <v>25000</v>
      </c>
      <c r="D173" s="420">
        <v>26750</v>
      </c>
      <c r="E173" s="257" t="s">
        <v>179</v>
      </c>
      <c r="F173" s="257" t="s">
        <v>197</v>
      </c>
      <c r="G173" s="420">
        <v>26750</v>
      </c>
      <c r="H173" s="257" t="str">
        <f>+F173</f>
        <v>บริษัท แก๊ดซิลล่า จำกัด</v>
      </c>
      <c r="I173" s="420">
        <f t="shared" si="1"/>
        <v>26750</v>
      </c>
      <c r="J173" s="257" t="s">
        <v>23</v>
      </c>
      <c r="K173" s="257" t="s">
        <v>198</v>
      </c>
    </row>
    <row r="174" spans="1:11" ht="199.5" customHeight="1" x14ac:dyDescent="0.2">
      <c r="A174" s="257">
        <v>8</v>
      </c>
      <c r="B174" s="419" t="s">
        <v>199</v>
      </c>
      <c r="C174" s="420">
        <v>207178.5</v>
      </c>
      <c r="D174" s="420">
        <v>221680.995</v>
      </c>
      <c r="E174" s="257" t="s">
        <v>179</v>
      </c>
      <c r="F174" s="257" t="s">
        <v>200</v>
      </c>
      <c r="G174" s="420">
        <v>210596.95059999998</v>
      </c>
      <c r="H174" s="257" t="str">
        <f t="shared" ref="H174:H176" si="2">+F174</f>
        <v>บริษัท บีเอ็นเอ็น การช่าง จำกัด</v>
      </c>
      <c r="I174" s="420">
        <f t="shared" si="1"/>
        <v>210596.95059999998</v>
      </c>
      <c r="J174" s="257" t="s">
        <v>23</v>
      </c>
      <c r="K174" s="257" t="s">
        <v>201</v>
      </c>
    </row>
    <row r="175" spans="1:11" ht="210" x14ac:dyDescent="0.2">
      <c r="A175" s="257">
        <v>9</v>
      </c>
      <c r="B175" s="419" t="s">
        <v>202</v>
      </c>
      <c r="C175" s="420">
        <v>233528.04</v>
      </c>
      <c r="D175" s="420">
        <v>249875.00280000002</v>
      </c>
      <c r="E175" s="257" t="s">
        <v>179</v>
      </c>
      <c r="F175" s="257" t="s">
        <v>203</v>
      </c>
      <c r="G175" s="420">
        <v>237381.25480000002</v>
      </c>
      <c r="H175" s="257" t="str">
        <f t="shared" si="2"/>
        <v>บริษัท พีเอ็น คอร์ปอเรชั่น จำกัด</v>
      </c>
      <c r="I175" s="420">
        <f t="shared" si="1"/>
        <v>237381.25480000002</v>
      </c>
      <c r="J175" s="257" t="s">
        <v>23</v>
      </c>
      <c r="K175" s="257" t="s">
        <v>204</v>
      </c>
    </row>
    <row r="176" spans="1:11" ht="189" x14ac:dyDescent="0.2">
      <c r="A176" s="257">
        <v>10</v>
      </c>
      <c r="B176" s="421" t="s">
        <v>205</v>
      </c>
      <c r="C176" s="420">
        <v>166176.64000000001</v>
      </c>
      <c r="D176" s="420">
        <v>177809.00480000002</v>
      </c>
      <c r="E176" s="257" t="s">
        <v>179</v>
      </c>
      <c r="F176" s="257" t="s">
        <v>37</v>
      </c>
      <c r="G176" s="420">
        <v>168918.546</v>
      </c>
      <c r="H176" s="257" t="str">
        <f t="shared" si="2"/>
        <v>ห้างหุ้นส่วนจำกัด สวนสนการช่าง</v>
      </c>
      <c r="I176" s="420">
        <f t="shared" si="1"/>
        <v>168918.546</v>
      </c>
      <c r="J176" s="257" t="s">
        <v>23</v>
      </c>
      <c r="K176" s="257" t="s">
        <v>206</v>
      </c>
    </row>
    <row r="177" spans="1:11" x14ac:dyDescent="0.2">
      <c r="A177" s="145"/>
      <c r="B177" s="146"/>
      <c r="C177" s="147"/>
      <c r="D177" s="147"/>
      <c r="E177" s="148"/>
      <c r="F177" s="148"/>
      <c r="G177" s="149"/>
      <c r="H177" s="149"/>
      <c r="I177" s="149">
        <f>SUM(I167:I176)</f>
        <v>1409611.2014000001</v>
      </c>
      <c r="J177" s="145"/>
      <c r="K177" s="150"/>
    </row>
    <row r="178" spans="1:11" x14ac:dyDescent="0.35">
      <c r="A178" s="1135" t="s">
        <v>171</v>
      </c>
      <c r="B178" s="1135"/>
      <c r="C178" s="1135"/>
      <c r="D178" s="1135"/>
      <c r="E178" s="1135"/>
      <c r="F178" s="1135"/>
      <c r="G178" s="1135"/>
      <c r="H178" s="1135"/>
      <c r="I178" s="1135"/>
      <c r="J178" s="1135"/>
      <c r="K178" s="1135"/>
    </row>
    <row r="179" spans="1:11" x14ac:dyDescent="0.35">
      <c r="A179" s="1136" t="s">
        <v>66</v>
      </c>
      <c r="B179" s="1136"/>
      <c r="C179" s="1136"/>
      <c r="D179" s="1136"/>
      <c r="E179" s="1136"/>
      <c r="F179" s="1136"/>
      <c r="G179" s="1136"/>
      <c r="H179" s="1136"/>
      <c r="I179" s="1136"/>
      <c r="J179" s="1136"/>
      <c r="K179" s="1136"/>
    </row>
    <row r="180" spans="1:11" x14ac:dyDescent="0.35">
      <c r="A180" s="1136" t="s">
        <v>172</v>
      </c>
      <c r="B180" s="1136"/>
      <c r="C180" s="1136"/>
      <c r="D180" s="1136"/>
      <c r="E180" s="1136"/>
      <c r="F180" s="1136"/>
      <c r="G180" s="1136"/>
      <c r="H180" s="1136"/>
      <c r="I180" s="1136"/>
      <c r="J180" s="1136"/>
      <c r="K180" s="1136"/>
    </row>
    <row r="181" spans="1:11" x14ac:dyDescent="0.35">
      <c r="A181" s="1136" t="s">
        <v>207</v>
      </c>
      <c r="B181" s="1136"/>
      <c r="C181" s="1136"/>
      <c r="D181" s="1136"/>
      <c r="E181" s="1136"/>
      <c r="F181" s="1136"/>
      <c r="G181" s="1136"/>
      <c r="H181" s="1136"/>
      <c r="I181" s="1136"/>
      <c r="J181" s="1136"/>
      <c r="K181" s="1136"/>
    </row>
    <row r="182" spans="1:11" x14ac:dyDescent="0.35">
      <c r="A182" s="1137" t="s">
        <v>208</v>
      </c>
      <c r="B182" s="1138"/>
      <c r="C182" s="1138"/>
      <c r="D182" s="1138"/>
      <c r="E182" s="1138"/>
      <c r="F182" s="1138"/>
      <c r="G182" s="1138"/>
      <c r="H182" s="1138"/>
      <c r="I182" s="1138"/>
      <c r="J182" s="1138"/>
      <c r="K182" s="1138"/>
    </row>
    <row r="183" spans="1:11" x14ac:dyDescent="0.2">
      <c r="A183" s="1139" t="s">
        <v>1</v>
      </c>
      <c r="B183" s="1140" t="s">
        <v>54</v>
      </c>
      <c r="C183" s="1142" t="s">
        <v>174</v>
      </c>
      <c r="D183" s="1142" t="s">
        <v>4</v>
      </c>
      <c r="E183" s="1140" t="s">
        <v>175</v>
      </c>
      <c r="F183" s="1144" t="s">
        <v>6</v>
      </c>
      <c r="G183" s="1145"/>
      <c r="H183" s="1139" t="s">
        <v>176</v>
      </c>
      <c r="I183" s="1139"/>
      <c r="J183" s="1139" t="s">
        <v>8</v>
      </c>
      <c r="K183" s="1140" t="s">
        <v>209</v>
      </c>
    </row>
    <row r="184" spans="1:11" x14ac:dyDescent="0.2">
      <c r="A184" s="1139"/>
      <c r="B184" s="1141"/>
      <c r="C184" s="1142"/>
      <c r="D184" s="1142"/>
      <c r="E184" s="1141"/>
      <c r="F184" s="1143"/>
      <c r="G184" s="1146"/>
      <c r="H184" s="1139"/>
      <c r="I184" s="1139"/>
      <c r="J184" s="1139"/>
      <c r="K184" s="1141"/>
    </row>
    <row r="185" spans="1:11" x14ac:dyDescent="0.2">
      <c r="A185" s="1139"/>
      <c r="B185" s="1141"/>
      <c r="C185" s="1142"/>
      <c r="D185" s="1142"/>
      <c r="E185" s="1143"/>
      <c r="F185" s="1139" t="s">
        <v>10</v>
      </c>
      <c r="G185" s="1147" t="s">
        <v>11</v>
      </c>
      <c r="H185" s="1148" t="s">
        <v>12</v>
      </c>
      <c r="I185" s="1139" t="s">
        <v>13</v>
      </c>
      <c r="J185" s="1139"/>
      <c r="K185" s="1141"/>
    </row>
    <row r="186" spans="1:11" x14ac:dyDescent="0.2">
      <c r="A186" s="1140"/>
      <c r="B186" s="1141"/>
      <c r="C186" s="1142"/>
      <c r="D186" s="1142"/>
      <c r="E186" s="1143"/>
      <c r="F186" s="1139"/>
      <c r="G186" s="1147"/>
      <c r="H186" s="1145"/>
      <c r="I186" s="1140"/>
      <c r="J186" s="1140"/>
      <c r="K186" s="1141"/>
    </row>
    <row r="187" spans="1:11" ht="48.75" thickBot="1" x14ac:dyDescent="0.25">
      <c r="A187" s="1149">
        <v>1</v>
      </c>
      <c r="B187" s="1151" t="s">
        <v>210</v>
      </c>
      <c r="C187" s="1153">
        <v>14161843.93</v>
      </c>
      <c r="D187" s="1153">
        <v>15153173</v>
      </c>
      <c r="E187" s="1149" t="s">
        <v>60</v>
      </c>
      <c r="F187" s="412" t="s">
        <v>211</v>
      </c>
      <c r="G187" s="413">
        <v>10300000</v>
      </c>
      <c r="H187" s="1162" t="s">
        <v>212</v>
      </c>
      <c r="I187" s="1153">
        <v>10299562.300000001</v>
      </c>
      <c r="J187" s="1157" t="s">
        <v>21</v>
      </c>
      <c r="K187" s="1149" t="s">
        <v>213</v>
      </c>
    </row>
    <row r="188" spans="1:11" ht="48.75" thickBot="1" x14ac:dyDescent="0.25">
      <c r="A188" s="1159"/>
      <c r="B188" s="1160"/>
      <c r="C188" s="1161"/>
      <c r="D188" s="1161"/>
      <c r="E188" s="1159"/>
      <c r="F188" s="412" t="s">
        <v>214</v>
      </c>
      <c r="G188" s="414">
        <v>11180000</v>
      </c>
      <c r="H188" s="1163"/>
      <c r="I188" s="1161"/>
      <c r="J188" s="1165"/>
      <c r="K188" s="1159"/>
    </row>
    <row r="189" spans="1:11" ht="48.75" thickBot="1" x14ac:dyDescent="0.25">
      <c r="A189" s="1159"/>
      <c r="B189" s="1160"/>
      <c r="C189" s="1161"/>
      <c r="D189" s="1161"/>
      <c r="E189" s="1159"/>
      <c r="F189" s="412" t="s">
        <v>215</v>
      </c>
      <c r="G189" s="414">
        <v>11250000</v>
      </c>
      <c r="H189" s="1163"/>
      <c r="I189" s="1161"/>
      <c r="J189" s="1165"/>
      <c r="K189" s="1159"/>
    </row>
    <row r="190" spans="1:11" ht="72" x14ac:dyDescent="0.2">
      <c r="A190" s="1150"/>
      <c r="B190" s="1152"/>
      <c r="C190" s="1154"/>
      <c r="D190" s="1154"/>
      <c r="E190" s="1150"/>
      <c r="F190" s="415" t="s">
        <v>216</v>
      </c>
      <c r="G190" s="416">
        <v>11500000</v>
      </c>
      <c r="H190" s="1164"/>
      <c r="I190" s="1154"/>
      <c r="J190" s="1158"/>
      <c r="K190" s="1150"/>
    </row>
    <row r="191" spans="1:11" ht="48.75" thickBot="1" x14ac:dyDescent="0.25">
      <c r="A191" s="1149">
        <v>2</v>
      </c>
      <c r="B191" s="1151" t="s">
        <v>217</v>
      </c>
      <c r="C191" s="1153">
        <v>12000000</v>
      </c>
      <c r="D191" s="1153">
        <v>10533683</v>
      </c>
      <c r="E191" s="1149" t="s">
        <v>60</v>
      </c>
      <c r="F191" s="417" t="s">
        <v>218</v>
      </c>
      <c r="G191" s="418">
        <v>9260000</v>
      </c>
      <c r="H191" s="1155" t="str">
        <f>+H187</f>
        <v>หจก.ชัยอนันต์การช่าง</v>
      </c>
      <c r="I191" s="1153">
        <v>9256680.8800000008</v>
      </c>
      <c r="J191" s="1157" t="s">
        <v>21</v>
      </c>
      <c r="K191" s="1149" t="s">
        <v>219</v>
      </c>
    </row>
    <row r="192" spans="1:11" ht="126" customHeight="1" x14ac:dyDescent="0.2">
      <c r="A192" s="1150"/>
      <c r="B192" s="1152"/>
      <c r="C192" s="1154"/>
      <c r="D192" s="1154"/>
      <c r="E192" s="1150"/>
      <c r="F192" s="415" t="s">
        <v>200</v>
      </c>
      <c r="G192" s="416">
        <v>9370000</v>
      </c>
      <c r="H192" s="1156"/>
      <c r="I192" s="1154"/>
      <c r="J192" s="1158"/>
      <c r="K192" s="1150"/>
    </row>
    <row r="193" spans="1:12" x14ac:dyDescent="0.2">
      <c r="A193" s="145"/>
      <c r="B193" s="151"/>
      <c r="C193" s="147"/>
      <c r="D193" s="147"/>
      <c r="E193" s="145"/>
      <c r="F193" s="145"/>
      <c r="G193" s="152"/>
      <c r="H193" s="145"/>
      <c r="I193" s="153">
        <f>SUM(I187:I192)</f>
        <v>19556243.18</v>
      </c>
      <c r="J193" s="145"/>
      <c r="K193" s="145"/>
    </row>
    <row r="194" spans="1:12" x14ac:dyDescent="0.2">
      <c r="A194" s="1"/>
      <c r="B194" s="2"/>
      <c r="C194" s="13"/>
      <c r="D194" s="13"/>
      <c r="E194" s="2"/>
      <c r="F194" s="1"/>
      <c r="G194" s="3"/>
      <c r="H194" s="1"/>
      <c r="I194" s="3"/>
      <c r="J194" s="3"/>
      <c r="K194" s="4" t="s">
        <v>0</v>
      </c>
    </row>
    <row r="195" spans="1:12" x14ac:dyDescent="0.2">
      <c r="A195" s="987" t="s">
        <v>66</v>
      </c>
      <c r="B195" s="987"/>
      <c r="C195" s="987"/>
      <c r="D195" s="987"/>
      <c r="E195" s="987"/>
      <c r="F195" s="987"/>
      <c r="G195" s="987"/>
      <c r="H195" s="987"/>
      <c r="I195" s="987"/>
      <c r="J195" s="987"/>
      <c r="K195" s="987"/>
    </row>
    <row r="196" spans="1:12" x14ac:dyDescent="0.2">
      <c r="A196" s="987" t="s">
        <v>61</v>
      </c>
      <c r="B196" s="987"/>
      <c r="C196" s="987"/>
      <c r="D196" s="987"/>
      <c r="E196" s="987"/>
      <c r="F196" s="987"/>
      <c r="G196" s="987"/>
      <c r="H196" s="987"/>
      <c r="I196" s="987"/>
      <c r="J196" s="987"/>
      <c r="K196" s="987"/>
    </row>
    <row r="197" spans="1:12" x14ac:dyDescent="0.2">
      <c r="A197" s="987" t="s">
        <v>220</v>
      </c>
      <c r="B197" s="987"/>
      <c r="C197" s="987"/>
      <c r="D197" s="987"/>
      <c r="E197" s="987"/>
      <c r="F197" s="987"/>
      <c r="G197" s="987"/>
      <c r="H197" s="987"/>
      <c r="I197" s="987"/>
      <c r="J197" s="987"/>
      <c r="K197" s="987"/>
    </row>
    <row r="198" spans="1:12" x14ac:dyDescent="0.2">
      <c r="A198" s="5"/>
      <c r="B198" s="6"/>
      <c r="C198" s="14"/>
      <c r="D198" s="14"/>
      <c r="E198" s="6"/>
      <c r="F198" s="5"/>
      <c r="G198" s="7"/>
      <c r="H198" s="5"/>
      <c r="I198" s="7"/>
      <c r="J198" s="7"/>
      <c r="K198" s="6"/>
    </row>
    <row r="199" spans="1:12" x14ac:dyDescent="0.2">
      <c r="A199" s="956" t="s">
        <v>1</v>
      </c>
      <c r="B199" s="1170" t="s">
        <v>2</v>
      </c>
      <c r="C199" s="957" t="s">
        <v>3</v>
      </c>
      <c r="D199" s="957" t="s">
        <v>4</v>
      </c>
      <c r="E199" s="1170" t="s">
        <v>5</v>
      </c>
      <c r="F199" s="1170" t="s">
        <v>6</v>
      </c>
      <c r="G199" s="1170"/>
      <c r="H199" s="1170" t="s">
        <v>7</v>
      </c>
      <c r="I199" s="1170"/>
      <c r="J199" s="956" t="s">
        <v>8</v>
      </c>
      <c r="K199" s="956" t="s">
        <v>9</v>
      </c>
    </row>
    <row r="200" spans="1:12" ht="42" x14ac:dyDescent="0.2">
      <c r="A200" s="956"/>
      <c r="B200" s="1170"/>
      <c r="C200" s="957"/>
      <c r="D200" s="957"/>
      <c r="E200" s="1170"/>
      <c r="F200" s="20" t="s">
        <v>10</v>
      </c>
      <c r="G200" s="19" t="s">
        <v>11</v>
      </c>
      <c r="H200" s="20" t="s">
        <v>12</v>
      </c>
      <c r="I200" s="19" t="s">
        <v>13</v>
      </c>
      <c r="J200" s="956"/>
      <c r="K200" s="956"/>
    </row>
    <row r="201" spans="1:12" x14ac:dyDescent="0.2">
      <c r="A201" s="16">
        <v>1</v>
      </c>
      <c r="B201" s="18" t="s">
        <v>221</v>
      </c>
      <c r="C201" s="18" t="s">
        <v>221</v>
      </c>
      <c r="D201" s="18" t="s">
        <v>221</v>
      </c>
      <c r="E201" s="18" t="s">
        <v>221</v>
      </c>
      <c r="F201" s="18" t="s">
        <v>221</v>
      </c>
      <c r="G201" s="18" t="s">
        <v>221</v>
      </c>
      <c r="H201" s="18" t="s">
        <v>221</v>
      </c>
      <c r="I201" s="18" t="s">
        <v>221</v>
      </c>
      <c r="J201" s="18" t="s">
        <v>221</v>
      </c>
      <c r="K201" s="18" t="s">
        <v>221</v>
      </c>
    </row>
    <row r="202" spans="1:12" x14ac:dyDescent="0.2">
      <c r="A202" s="16"/>
      <c r="B202" s="8"/>
      <c r="C202" s="9"/>
      <c r="D202" s="9"/>
      <c r="E202" s="15"/>
      <c r="F202" s="54"/>
      <c r="G202" s="9"/>
      <c r="H202" s="54"/>
      <c r="I202" s="9"/>
      <c r="J202" s="92"/>
      <c r="K202" s="54"/>
    </row>
    <row r="203" spans="1:12" x14ac:dyDescent="0.2">
      <c r="A203" s="1166" t="s">
        <v>222</v>
      </c>
      <c r="B203" s="1166"/>
      <c r="C203" s="1166"/>
      <c r="D203" s="1166"/>
      <c r="E203" s="1166"/>
      <c r="F203" s="1166"/>
      <c r="G203" s="1166"/>
      <c r="H203" s="1166"/>
      <c r="I203" s="1166"/>
      <c r="J203" s="1166"/>
      <c r="K203" s="1166"/>
      <c r="L203" s="154" t="s">
        <v>24</v>
      </c>
    </row>
    <row r="204" spans="1:12" x14ac:dyDescent="0.2">
      <c r="A204" s="1166" t="s">
        <v>223</v>
      </c>
      <c r="B204" s="1166"/>
      <c r="C204" s="1166"/>
      <c r="D204" s="1166"/>
      <c r="E204" s="1166"/>
      <c r="F204" s="1166"/>
      <c r="G204" s="1166"/>
      <c r="H204" s="1166"/>
      <c r="I204" s="1166"/>
      <c r="J204" s="1166"/>
      <c r="K204" s="1166"/>
      <c r="L204" s="1166"/>
    </row>
    <row r="205" spans="1:12" x14ac:dyDescent="0.2">
      <c r="A205" s="1167" t="s">
        <v>207</v>
      </c>
      <c r="B205" s="1167"/>
      <c r="C205" s="1167"/>
      <c r="D205" s="1167"/>
      <c r="E205" s="1167"/>
      <c r="F205" s="1167"/>
      <c r="G205" s="1167"/>
      <c r="H205" s="1167"/>
      <c r="I205" s="1167"/>
      <c r="J205" s="1167"/>
      <c r="K205" s="1167"/>
      <c r="L205" s="1167"/>
    </row>
    <row r="206" spans="1:12" x14ac:dyDescent="0.35">
      <c r="A206" s="138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</row>
    <row r="207" spans="1:12" x14ac:dyDescent="0.2">
      <c r="A207" s="1168" t="s">
        <v>1</v>
      </c>
      <c r="B207" s="1168" t="s">
        <v>224</v>
      </c>
      <c r="C207" s="1168" t="s">
        <v>225</v>
      </c>
      <c r="D207" s="1168" t="s">
        <v>226</v>
      </c>
      <c r="E207" s="1169" t="s">
        <v>29</v>
      </c>
      <c r="F207" s="1169" t="s">
        <v>6</v>
      </c>
      <c r="G207" s="1169"/>
      <c r="H207" s="1168" t="s">
        <v>227</v>
      </c>
      <c r="I207" s="1168"/>
      <c r="J207" s="1168" t="s">
        <v>228</v>
      </c>
      <c r="K207" s="1168" t="s">
        <v>57</v>
      </c>
      <c r="L207" s="1168"/>
    </row>
    <row r="208" spans="1:12" ht="63" x14ac:dyDescent="0.2">
      <c r="A208" s="1168"/>
      <c r="B208" s="1168"/>
      <c r="C208" s="1168"/>
      <c r="D208" s="1168"/>
      <c r="E208" s="1169"/>
      <c r="F208" s="155" t="s">
        <v>10</v>
      </c>
      <c r="G208" s="156" t="s">
        <v>229</v>
      </c>
      <c r="H208" s="156" t="s">
        <v>12</v>
      </c>
      <c r="I208" s="156" t="s">
        <v>230</v>
      </c>
      <c r="J208" s="1168"/>
      <c r="K208" s="1168"/>
      <c r="L208" s="1168"/>
    </row>
    <row r="209" spans="1:12" ht="63" x14ac:dyDescent="0.2">
      <c r="A209" s="157">
        <v>1</v>
      </c>
      <c r="B209" s="158" t="s">
        <v>231</v>
      </c>
      <c r="C209" s="159">
        <v>120000</v>
      </c>
      <c r="D209" s="159">
        <v>128400</v>
      </c>
      <c r="E209" s="18" t="s">
        <v>19</v>
      </c>
      <c r="F209" s="18" t="s">
        <v>232</v>
      </c>
      <c r="G209" s="159">
        <v>128400</v>
      </c>
      <c r="H209" s="18" t="s">
        <v>232</v>
      </c>
      <c r="I209" s="159">
        <v>128400</v>
      </c>
      <c r="J209" s="157" t="s">
        <v>233</v>
      </c>
      <c r="K209" s="160" t="s">
        <v>234</v>
      </c>
      <c r="L209" s="161" t="s">
        <v>235</v>
      </c>
    </row>
    <row r="210" spans="1:12" ht="63" x14ac:dyDescent="0.2">
      <c r="A210" s="157">
        <v>2</v>
      </c>
      <c r="B210" s="158" t="s">
        <v>236</v>
      </c>
      <c r="C210" s="159">
        <v>2218</v>
      </c>
      <c r="D210" s="159">
        <v>2373.2600000000002</v>
      </c>
      <c r="E210" s="18" t="s">
        <v>19</v>
      </c>
      <c r="F210" s="18" t="s">
        <v>48</v>
      </c>
      <c r="G210" s="159">
        <v>2373.2600000000002</v>
      </c>
      <c r="H210" s="18" t="s">
        <v>48</v>
      </c>
      <c r="I210" s="159">
        <v>2373.2600000000002</v>
      </c>
      <c r="J210" s="157" t="s">
        <v>233</v>
      </c>
      <c r="K210" s="160" t="s">
        <v>237</v>
      </c>
      <c r="L210" s="161" t="s">
        <v>238</v>
      </c>
    </row>
    <row r="211" spans="1:12" ht="63" x14ac:dyDescent="0.2">
      <c r="A211" s="157">
        <v>3</v>
      </c>
      <c r="B211" s="158" t="s">
        <v>239</v>
      </c>
      <c r="C211" s="159">
        <v>173000</v>
      </c>
      <c r="D211" s="159">
        <v>185110</v>
      </c>
      <c r="E211" s="18" t="s">
        <v>19</v>
      </c>
      <c r="F211" s="18" t="s">
        <v>240</v>
      </c>
      <c r="G211" s="159">
        <v>185110</v>
      </c>
      <c r="H211" s="18" t="s">
        <v>240</v>
      </c>
      <c r="I211" s="159">
        <v>185110</v>
      </c>
      <c r="J211" s="157" t="s">
        <v>233</v>
      </c>
      <c r="K211" s="160" t="s">
        <v>241</v>
      </c>
      <c r="L211" s="161" t="s">
        <v>242</v>
      </c>
    </row>
    <row r="212" spans="1:12" ht="24" x14ac:dyDescent="0.2">
      <c r="A212" s="162"/>
      <c r="B212" s="163"/>
      <c r="C212" s="162"/>
      <c r="D212" s="162"/>
      <c r="E212" s="164"/>
      <c r="F212" s="162"/>
      <c r="G212" s="165"/>
      <c r="H212" s="162"/>
      <c r="I212" s="165"/>
      <c r="J212" s="165"/>
      <c r="K212" s="166" t="s">
        <v>0</v>
      </c>
    </row>
    <row r="213" spans="1:12" ht="24" x14ac:dyDescent="0.2">
      <c r="A213" s="1172" t="s">
        <v>66</v>
      </c>
      <c r="B213" s="1172"/>
      <c r="C213" s="1172"/>
      <c r="D213" s="1172"/>
      <c r="E213" s="1172"/>
      <c r="F213" s="1172"/>
      <c r="G213" s="1172"/>
      <c r="H213" s="1172"/>
      <c r="I213" s="1172"/>
      <c r="J213" s="1172"/>
      <c r="K213" s="1172"/>
    </row>
    <row r="214" spans="1:12" ht="24" x14ac:dyDescent="0.2">
      <c r="A214" s="1173" t="s">
        <v>243</v>
      </c>
      <c r="B214" s="1173"/>
      <c r="C214" s="1173"/>
      <c r="D214" s="1173"/>
      <c r="E214" s="1173"/>
      <c r="F214" s="1173"/>
      <c r="G214" s="1173"/>
      <c r="H214" s="1173"/>
      <c r="I214" s="1173"/>
      <c r="J214" s="1173"/>
      <c r="K214" s="1173"/>
    </row>
    <row r="215" spans="1:12" ht="24" x14ac:dyDescent="0.2">
      <c r="A215" s="1174" t="s">
        <v>244</v>
      </c>
      <c r="B215" s="1174"/>
      <c r="C215" s="1174"/>
      <c r="D215" s="1174"/>
      <c r="E215" s="1174"/>
      <c r="F215" s="1174"/>
      <c r="G215" s="1174"/>
      <c r="H215" s="1174"/>
      <c r="I215" s="1174"/>
      <c r="J215" s="1174"/>
      <c r="K215" s="1174"/>
    </row>
    <row r="216" spans="1:12" ht="24" x14ac:dyDescent="0.2">
      <c r="A216" s="1173" t="s">
        <v>19</v>
      </c>
      <c r="B216" s="1173"/>
      <c r="C216" s="1173"/>
      <c r="D216" s="1173"/>
      <c r="E216" s="1173"/>
      <c r="F216" s="1173"/>
      <c r="G216" s="1173"/>
      <c r="H216" s="1173"/>
      <c r="I216" s="1173"/>
      <c r="J216" s="1173"/>
      <c r="K216" s="1173"/>
    </row>
    <row r="217" spans="1:12" ht="24" x14ac:dyDescent="0.2">
      <c r="A217" s="1175" t="s">
        <v>1</v>
      </c>
      <c r="B217" s="1175" t="s">
        <v>2</v>
      </c>
      <c r="C217" s="1176" t="s">
        <v>245</v>
      </c>
      <c r="D217" s="1175" t="s">
        <v>246</v>
      </c>
      <c r="E217" s="1175" t="s">
        <v>5</v>
      </c>
      <c r="F217" s="1178" t="s">
        <v>6</v>
      </c>
      <c r="G217" s="1179"/>
      <c r="H217" s="1178" t="s">
        <v>7</v>
      </c>
      <c r="I217" s="1179"/>
      <c r="J217" s="1175" t="s">
        <v>8</v>
      </c>
      <c r="K217" s="1176" t="s">
        <v>9</v>
      </c>
    </row>
    <row r="218" spans="1:12" ht="96" x14ac:dyDescent="0.2">
      <c r="A218" s="1175"/>
      <c r="B218" s="1175"/>
      <c r="C218" s="1177"/>
      <c r="D218" s="1175"/>
      <c r="E218" s="1175"/>
      <c r="F218" s="167" t="s">
        <v>10</v>
      </c>
      <c r="G218" s="168" t="s">
        <v>247</v>
      </c>
      <c r="H218" s="167" t="s">
        <v>12</v>
      </c>
      <c r="I218" s="167" t="s">
        <v>248</v>
      </c>
      <c r="J218" s="1175"/>
      <c r="K218" s="1177"/>
    </row>
    <row r="219" spans="1:12" ht="168" x14ac:dyDescent="0.2">
      <c r="A219" s="169">
        <v>1</v>
      </c>
      <c r="B219" s="170" t="s">
        <v>249</v>
      </c>
      <c r="C219" s="170">
        <f>16500+9750</f>
        <v>26250</v>
      </c>
      <c r="D219" s="170">
        <v>27285</v>
      </c>
      <c r="E219" s="170" t="s">
        <v>22</v>
      </c>
      <c r="F219" s="171" t="s">
        <v>250</v>
      </c>
      <c r="G219" s="172">
        <v>27285</v>
      </c>
      <c r="H219" s="171" t="s">
        <v>250</v>
      </c>
      <c r="I219" s="170">
        <v>27285</v>
      </c>
      <c r="J219" s="170" t="s">
        <v>251</v>
      </c>
      <c r="K219" s="169" t="s">
        <v>252</v>
      </c>
    </row>
    <row r="220" spans="1:12" ht="168" x14ac:dyDescent="0.2">
      <c r="A220" s="169">
        <v>2</v>
      </c>
      <c r="B220" s="170" t="s">
        <v>253</v>
      </c>
      <c r="C220" s="170">
        <v>3820</v>
      </c>
      <c r="D220" s="170">
        <v>3466.8</v>
      </c>
      <c r="E220" s="170" t="s">
        <v>22</v>
      </c>
      <c r="F220" s="171" t="s">
        <v>85</v>
      </c>
      <c r="G220" s="172">
        <v>3466.8</v>
      </c>
      <c r="H220" s="171" t="s">
        <v>85</v>
      </c>
      <c r="I220" s="170">
        <v>3466.8</v>
      </c>
      <c r="J220" s="170" t="s">
        <v>251</v>
      </c>
      <c r="K220" s="169" t="s">
        <v>254</v>
      </c>
    </row>
    <row r="221" spans="1:12" ht="168" x14ac:dyDescent="0.2">
      <c r="A221" s="169">
        <v>3</v>
      </c>
      <c r="B221" s="170" t="s">
        <v>255</v>
      </c>
      <c r="C221" s="170">
        <v>36925</v>
      </c>
      <c r="D221" s="170">
        <v>39509.75</v>
      </c>
      <c r="E221" s="170" t="s">
        <v>22</v>
      </c>
      <c r="F221" s="171" t="s">
        <v>194</v>
      </c>
      <c r="G221" s="172">
        <f>C221*1.07</f>
        <v>39509.75</v>
      </c>
      <c r="H221" s="171" t="s">
        <v>194</v>
      </c>
      <c r="I221" s="170">
        <v>39509.75</v>
      </c>
      <c r="J221" s="170" t="s">
        <v>251</v>
      </c>
      <c r="K221" s="169" t="s">
        <v>256</v>
      </c>
    </row>
    <row r="222" spans="1:12" ht="168" x14ac:dyDescent="0.2">
      <c r="A222" s="169" t="s">
        <v>257</v>
      </c>
      <c r="B222" s="173" t="s">
        <v>258</v>
      </c>
      <c r="C222" s="170">
        <v>1380</v>
      </c>
      <c r="D222" s="170">
        <v>960</v>
      </c>
      <c r="E222" s="170" t="s">
        <v>22</v>
      </c>
      <c r="F222" s="171" t="s">
        <v>259</v>
      </c>
      <c r="G222" s="172">
        <v>960</v>
      </c>
      <c r="H222" s="171" t="s">
        <v>259</v>
      </c>
      <c r="I222" s="170">
        <v>960</v>
      </c>
      <c r="J222" s="170" t="s">
        <v>251</v>
      </c>
      <c r="K222" s="169" t="s">
        <v>260</v>
      </c>
    </row>
    <row r="223" spans="1:12" ht="168" x14ac:dyDescent="0.2">
      <c r="A223" s="169">
        <v>5</v>
      </c>
      <c r="B223" s="170" t="s">
        <v>261</v>
      </c>
      <c r="C223" s="170">
        <v>128730</v>
      </c>
      <c r="D223" s="170">
        <v>137741.1</v>
      </c>
      <c r="E223" s="170" t="s">
        <v>22</v>
      </c>
      <c r="F223" s="171" t="s">
        <v>262</v>
      </c>
      <c r="G223" s="172">
        <v>137741.1</v>
      </c>
      <c r="H223" s="171" t="s">
        <v>262</v>
      </c>
      <c r="I223" s="170">
        <v>137741.1</v>
      </c>
      <c r="J223" s="170" t="s">
        <v>251</v>
      </c>
      <c r="K223" s="169" t="s">
        <v>263</v>
      </c>
    </row>
    <row r="224" spans="1:12" ht="24.75" thickBot="1" x14ac:dyDescent="0.6">
      <c r="A224" s="1171" t="s">
        <v>264</v>
      </c>
      <c r="B224" s="1171"/>
      <c r="C224" s="174"/>
      <c r="D224" s="174"/>
      <c r="E224" s="175"/>
      <c r="F224" s="176"/>
      <c r="G224" s="177"/>
      <c r="H224" s="174"/>
      <c r="I224" s="180">
        <f>SUM(I219:I223)</f>
        <v>208962.65000000002</v>
      </c>
      <c r="J224" s="178"/>
      <c r="K224" s="179"/>
    </row>
    <row r="225" spans="1:11" ht="21.75" thickTop="1" x14ac:dyDescent="0.2">
      <c r="A225" s="72"/>
      <c r="B225" s="29"/>
      <c r="C225" s="78"/>
      <c r="D225" s="78"/>
      <c r="E225" s="29"/>
      <c r="F225" s="72"/>
      <c r="G225" s="74"/>
      <c r="H225" s="72"/>
      <c r="I225" s="74"/>
      <c r="J225" s="74"/>
      <c r="K225" s="24" t="s">
        <v>0</v>
      </c>
    </row>
    <row r="226" spans="1:11" x14ac:dyDescent="0.2">
      <c r="A226" s="1098" t="s">
        <v>265</v>
      </c>
      <c r="B226" s="1098"/>
      <c r="C226" s="1098"/>
      <c r="D226" s="1098"/>
      <c r="E226" s="1098"/>
      <c r="F226" s="1098"/>
      <c r="G226" s="1098"/>
      <c r="H226" s="1098"/>
      <c r="I226" s="1098"/>
      <c r="J226" s="1098"/>
      <c r="K226" s="1098"/>
    </row>
    <row r="227" spans="1:11" x14ac:dyDescent="0.2">
      <c r="A227" s="1098" t="s">
        <v>47</v>
      </c>
      <c r="B227" s="1098"/>
      <c r="C227" s="1098"/>
      <c r="D227" s="1098"/>
      <c r="E227" s="1098"/>
      <c r="F227" s="1098"/>
      <c r="G227" s="1098"/>
      <c r="H227" s="1098"/>
      <c r="I227" s="1098"/>
      <c r="J227" s="1098"/>
      <c r="K227" s="1098"/>
    </row>
    <row r="228" spans="1:11" x14ac:dyDescent="0.2">
      <c r="A228" s="1098" t="s">
        <v>266</v>
      </c>
      <c r="B228" s="1098"/>
      <c r="C228" s="1098"/>
      <c r="D228" s="1098"/>
      <c r="E228" s="1098"/>
      <c r="F228" s="1098"/>
      <c r="G228" s="1098"/>
      <c r="H228" s="1098"/>
      <c r="I228" s="1098"/>
      <c r="J228" s="1098"/>
      <c r="K228" s="1098"/>
    </row>
    <row r="229" spans="1:11" x14ac:dyDescent="0.2">
      <c r="A229" s="75"/>
      <c r="B229" s="25"/>
      <c r="C229" s="79"/>
      <c r="D229" s="79"/>
      <c r="E229" s="25"/>
      <c r="F229" s="75"/>
      <c r="G229" s="77"/>
      <c r="H229" s="75"/>
      <c r="I229" s="77"/>
      <c r="J229" s="77"/>
      <c r="K229" s="25"/>
    </row>
    <row r="230" spans="1:11" x14ac:dyDescent="0.2">
      <c r="A230" s="956" t="s">
        <v>17</v>
      </c>
      <c r="B230" s="956" t="s">
        <v>2</v>
      </c>
      <c r="C230" s="1099" t="s">
        <v>3</v>
      </c>
      <c r="D230" s="1101" t="s">
        <v>4</v>
      </c>
      <c r="E230" s="956" t="s">
        <v>5</v>
      </c>
      <c r="F230" s="956" t="s">
        <v>6</v>
      </c>
      <c r="G230" s="956"/>
      <c r="H230" s="956" t="s">
        <v>7</v>
      </c>
      <c r="I230" s="956"/>
      <c r="J230" s="956" t="s">
        <v>8</v>
      </c>
      <c r="K230" s="1096" t="s">
        <v>18</v>
      </c>
    </row>
    <row r="231" spans="1:11" ht="42" x14ac:dyDescent="0.2">
      <c r="A231" s="956"/>
      <c r="B231" s="956"/>
      <c r="C231" s="1100"/>
      <c r="D231" s="1101"/>
      <c r="E231" s="956"/>
      <c r="F231" s="19" t="s">
        <v>10</v>
      </c>
      <c r="G231" s="19" t="s">
        <v>11</v>
      </c>
      <c r="H231" s="19" t="s">
        <v>12</v>
      </c>
      <c r="I231" s="19" t="s">
        <v>13</v>
      </c>
      <c r="J231" s="956"/>
      <c r="K231" s="1097"/>
    </row>
    <row r="232" spans="1:11" ht="63" x14ac:dyDescent="0.2">
      <c r="A232" s="21">
        <v>1</v>
      </c>
      <c r="B232" s="11" t="s">
        <v>267</v>
      </c>
      <c r="C232" s="80">
        <v>2070</v>
      </c>
      <c r="D232" s="80">
        <v>2214.9</v>
      </c>
      <c r="E232" s="15" t="s">
        <v>19</v>
      </c>
      <c r="F232" s="22" t="s">
        <v>48</v>
      </c>
      <c r="G232" s="80">
        <v>2214.9</v>
      </c>
      <c r="H232" s="22" t="s">
        <v>48</v>
      </c>
      <c r="I232" s="80">
        <v>2214.9</v>
      </c>
      <c r="J232" s="15" t="s">
        <v>21</v>
      </c>
      <c r="K232" s="23" t="s">
        <v>268</v>
      </c>
    </row>
    <row r="233" spans="1:11" ht="63" x14ac:dyDescent="0.2">
      <c r="A233" s="21">
        <v>2</v>
      </c>
      <c r="B233" s="11" t="s">
        <v>269</v>
      </c>
      <c r="C233" s="80">
        <v>64210</v>
      </c>
      <c r="D233" s="80">
        <v>68704.7</v>
      </c>
      <c r="E233" s="15" t="s">
        <v>19</v>
      </c>
      <c r="F233" s="22" t="s">
        <v>20</v>
      </c>
      <c r="G233" s="80">
        <v>68704.7</v>
      </c>
      <c r="H233" s="22" t="s">
        <v>20</v>
      </c>
      <c r="I233" s="80">
        <v>68704.7</v>
      </c>
      <c r="J233" s="15" t="s">
        <v>21</v>
      </c>
      <c r="K233" s="23" t="s">
        <v>270</v>
      </c>
    </row>
    <row r="234" spans="1:11" ht="63" x14ac:dyDescent="0.2">
      <c r="A234" s="21">
        <v>3</v>
      </c>
      <c r="B234" s="11" t="s">
        <v>271</v>
      </c>
      <c r="C234" s="80">
        <v>86339</v>
      </c>
      <c r="D234" s="80">
        <v>92382.73</v>
      </c>
      <c r="E234" s="15" t="s">
        <v>19</v>
      </c>
      <c r="F234" s="22" t="s">
        <v>20</v>
      </c>
      <c r="G234" s="80">
        <v>92382.73</v>
      </c>
      <c r="H234" s="22" t="s">
        <v>20</v>
      </c>
      <c r="I234" s="80">
        <v>92382.73</v>
      </c>
      <c r="J234" s="15" t="s">
        <v>21</v>
      </c>
      <c r="K234" s="23" t="s">
        <v>272</v>
      </c>
    </row>
    <row r="235" spans="1:11" ht="63" x14ac:dyDescent="0.2">
      <c r="A235" s="21">
        <v>4</v>
      </c>
      <c r="B235" s="11" t="s">
        <v>273</v>
      </c>
      <c r="C235" s="80">
        <v>23062</v>
      </c>
      <c r="D235" s="80">
        <v>24676.34</v>
      </c>
      <c r="E235" s="15" t="s">
        <v>19</v>
      </c>
      <c r="F235" s="22" t="s">
        <v>20</v>
      </c>
      <c r="G235" s="80">
        <v>24676.34</v>
      </c>
      <c r="H235" s="22" t="s">
        <v>20</v>
      </c>
      <c r="I235" s="80">
        <v>24676.34</v>
      </c>
      <c r="J235" s="15" t="s">
        <v>21</v>
      </c>
      <c r="K235" s="23" t="s">
        <v>274</v>
      </c>
    </row>
    <row r="236" spans="1:11" ht="63" x14ac:dyDescent="0.2">
      <c r="A236" s="21">
        <v>5</v>
      </c>
      <c r="B236" s="11" t="s">
        <v>275</v>
      </c>
      <c r="C236" s="80">
        <v>18200</v>
      </c>
      <c r="D236" s="80">
        <v>19474</v>
      </c>
      <c r="E236" s="15" t="s">
        <v>19</v>
      </c>
      <c r="F236" s="22" t="s">
        <v>276</v>
      </c>
      <c r="G236" s="80">
        <v>19474</v>
      </c>
      <c r="H236" s="22" t="s">
        <v>276</v>
      </c>
      <c r="I236" s="80">
        <v>19474</v>
      </c>
      <c r="J236" s="15" t="s">
        <v>21</v>
      </c>
      <c r="K236" s="23" t="s">
        <v>277</v>
      </c>
    </row>
    <row r="237" spans="1:11" ht="63" x14ac:dyDescent="0.2">
      <c r="A237" s="21">
        <v>6</v>
      </c>
      <c r="B237" s="11" t="s">
        <v>278</v>
      </c>
      <c r="C237" s="80">
        <v>22280</v>
      </c>
      <c r="D237" s="80">
        <v>23839.599999999999</v>
      </c>
      <c r="E237" s="15" t="s">
        <v>19</v>
      </c>
      <c r="F237" s="22" t="s">
        <v>276</v>
      </c>
      <c r="G237" s="80">
        <v>23839.599999999999</v>
      </c>
      <c r="H237" s="22" t="s">
        <v>276</v>
      </c>
      <c r="I237" s="80">
        <v>23839.599999999999</v>
      </c>
      <c r="J237" s="15" t="s">
        <v>21</v>
      </c>
      <c r="K237" s="23" t="s">
        <v>279</v>
      </c>
    </row>
    <row r="238" spans="1:11" ht="63" x14ac:dyDescent="0.2">
      <c r="A238" s="21">
        <v>7</v>
      </c>
      <c r="B238" s="11" t="s">
        <v>280</v>
      </c>
      <c r="C238" s="80">
        <v>3500</v>
      </c>
      <c r="D238" s="80">
        <v>3745</v>
      </c>
      <c r="E238" s="15" t="s">
        <v>19</v>
      </c>
      <c r="F238" s="22" t="s">
        <v>48</v>
      </c>
      <c r="G238" s="80">
        <v>3745</v>
      </c>
      <c r="H238" s="22" t="s">
        <v>48</v>
      </c>
      <c r="I238" s="80">
        <v>3745</v>
      </c>
      <c r="J238" s="15" t="s">
        <v>21</v>
      </c>
      <c r="K238" s="23" t="s">
        <v>281</v>
      </c>
    </row>
    <row r="239" spans="1:11" ht="63" x14ac:dyDescent="0.2">
      <c r="A239" s="21">
        <v>8</v>
      </c>
      <c r="B239" s="11" t="s">
        <v>282</v>
      </c>
      <c r="C239" s="80">
        <v>4380</v>
      </c>
      <c r="D239" s="80">
        <v>4686.6000000000004</v>
      </c>
      <c r="E239" s="15" t="s">
        <v>19</v>
      </c>
      <c r="F239" s="22" t="s">
        <v>48</v>
      </c>
      <c r="G239" s="80">
        <v>4686.6000000000004</v>
      </c>
      <c r="H239" s="22" t="s">
        <v>48</v>
      </c>
      <c r="I239" s="80">
        <v>4686.6000000000004</v>
      </c>
      <c r="J239" s="15" t="s">
        <v>21</v>
      </c>
      <c r="K239" s="23" t="s">
        <v>283</v>
      </c>
    </row>
    <row r="240" spans="1:11" ht="105" x14ac:dyDescent="0.2">
      <c r="A240" s="21">
        <v>9</v>
      </c>
      <c r="B240" s="11" t="s">
        <v>284</v>
      </c>
      <c r="C240" s="80">
        <v>210000</v>
      </c>
      <c r="D240" s="80">
        <v>224700</v>
      </c>
      <c r="E240" s="15" t="s">
        <v>19</v>
      </c>
      <c r="F240" s="22" t="s">
        <v>276</v>
      </c>
      <c r="G240" s="80">
        <v>224700</v>
      </c>
      <c r="H240" s="22" t="s">
        <v>276</v>
      </c>
      <c r="I240" s="80">
        <v>224700</v>
      </c>
      <c r="J240" s="15" t="s">
        <v>21</v>
      </c>
      <c r="K240" s="23" t="s">
        <v>285</v>
      </c>
    </row>
    <row r="241" spans="1:12" ht="63" x14ac:dyDescent="0.2">
      <c r="A241" s="21">
        <v>10</v>
      </c>
      <c r="B241" s="11" t="s">
        <v>286</v>
      </c>
      <c r="C241" s="80">
        <v>55948</v>
      </c>
      <c r="D241" s="80">
        <v>59864.36</v>
      </c>
      <c r="E241" s="15" t="s">
        <v>19</v>
      </c>
      <c r="F241" s="22" t="s">
        <v>276</v>
      </c>
      <c r="G241" s="80">
        <v>59864.36</v>
      </c>
      <c r="H241" s="22" t="s">
        <v>276</v>
      </c>
      <c r="I241" s="80">
        <v>59864.36</v>
      </c>
      <c r="J241" s="15" t="s">
        <v>21</v>
      </c>
      <c r="K241" s="23" t="s">
        <v>287</v>
      </c>
    </row>
    <row r="242" spans="1:12" x14ac:dyDescent="0.35">
      <c r="B242" s="26"/>
      <c r="C242" s="81"/>
      <c r="D242" s="81"/>
      <c r="E242" s="26"/>
      <c r="F242" s="82"/>
      <c r="G242" s="26"/>
      <c r="H242" s="26"/>
      <c r="I242" s="26"/>
      <c r="J242" s="26"/>
      <c r="K242" s="26"/>
    </row>
    <row r="243" spans="1:12" x14ac:dyDescent="0.35">
      <c r="A243" s="281"/>
      <c r="B243" s="27"/>
      <c r="C243" s="83"/>
      <c r="D243" s="83"/>
      <c r="E243" s="27"/>
      <c r="F243" s="84"/>
      <c r="G243" s="85"/>
      <c r="H243" s="27"/>
      <c r="I243" s="86">
        <f>SUM(I232:I242)</f>
        <v>524288.23</v>
      </c>
      <c r="J243" s="27"/>
      <c r="K243" s="27"/>
    </row>
    <row r="244" spans="1:12" x14ac:dyDescent="0.35">
      <c r="A244" s="1185"/>
      <c r="B244" s="1185"/>
      <c r="C244" s="1185"/>
      <c r="D244" s="1185"/>
      <c r="E244" s="1185"/>
      <c r="F244" s="1185"/>
      <c r="G244" s="1185"/>
      <c r="H244" s="1185"/>
      <c r="I244" s="1185"/>
      <c r="J244" s="1185"/>
      <c r="K244" s="181" t="s">
        <v>24</v>
      </c>
    </row>
    <row r="245" spans="1:12" x14ac:dyDescent="0.2">
      <c r="A245" s="1186" t="s">
        <v>118</v>
      </c>
      <c r="B245" s="1186"/>
      <c r="C245" s="1186"/>
      <c r="D245" s="1186"/>
      <c r="E245" s="1186"/>
      <c r="F245" s="1186"/>
      <c r="G245" s="1186"/>
      <c r="H245" s="1186"/>
      <c r="I245" s="1186"/>
      <c r="J245" s="1186"/>
      <c r="K245" s="1186"/>
    </row>
    <row r="246" spans="1:12" x14ac:dyDescent="0.2">
      <c r="A246" s="1186" t="s">
        <v>53</v>
      </c>
      <c r="B246" s="1186"/>
      <c r="C246" s="1186"/>
      <c r="D246" s="1186"/>
      <c r="E246" s="1186"/>
      <c r="F246" s="1186"/>
      <c r="G246" s="1186"/>
      <c r="H246" s="1186"/>
      <c r="I246" s="1186"/>
      <c r="J246" s="1186"/>
      <c r="K246" s="1186"/>
    </row>
    <row r="247" spans="1:12" x14ac:dyDescent="0.2">
      <c r="A247" s="1090" t="s">
        <v>288</v>
      </c>
      <c r="B247" s="1090"/>
      <c r="C247" s="1090"/>
      <c r="D247" s="1090"/>
      <c r="E247" s="1090"/>
      <c r="F247" s="1090"/>
      <c r="G247" s="1090"/>
      <c r="H247" s="1090"/>
      <c r="I247" s="1090"/>
      <c r="J247" s="1090"/>
      <c r="K247" s="1090"/>
    </row>
    <row r="248" spans="1:12" x14ac:dyDescent="0.2">
      <c r="A248" s="282"/>
      <c r="B248" s="88"/>
      <c r="C248" s="88"/>
      <c r="D248" s="88"/>
      <c r="E248" s="88"/>
      <c r="F248" s="91"/>
      <c r="G248" s="91"/>
      <c r="H248" s="88"/>
      <c r="I248" s="91"/>
      <c r="J248" s="88"/>
      <c r="K248" s="88"/>
    </row>
    <row r="249" spans="1:12" x14ac:dyDescent="0.2">
      <c r="A249" s="1187" t="s">
        <v>1</v>
      </c>
      <c r="B249" s="1189" t="s">
        <v>54</v>
      </c>
      <c r="C249" s="1190" t="s">
        <v>55</v>
      </c>
      <c r="D249" s="1190" t="s">
        <v>56</v>
      </c>
      <c r="E249" s="1190" t="s">
        <v>29</v>
      </c>
      <c r="F249" s="1189" t="s">
        <v>6</v>
      </c>
      <c r="G249" s="1189"/>
      <c r="H249" s="1189" t="s">
        <v>7</v>
      </c>
      <c r="I249" s="1189"/>
      <c r="J249" s="1189" t="s">
        <v>8</v>
      </c>
      <c r="K249" s="1191" t="s">
        <v>57</v>
      </c>
    </row>
    <row r="250" spans="1:12" ht="42" x14ac:dyDescent="0.2">
      <c r="A250" s="1188"/>
      <c r="B250" s="1189"/>
      <c r="C250" s="1190"/>
      <c r="D250" s="1190"/>
      <c r="E250" s="1190"/>
      <c r="F250" s="89" t="s">
        <v>10</v>
      </c>
      <c r="G250" s="89" t="s">
        <v>11</v>
      </c>
      <c r="H250" s="89" t="s">
        <v>12</v>
      </c>
      <c r="I250" s="89" t="s">
        <v>13</v>
      </c>
      <c r="J250" s="1189"/>
      <c r="K250" s="1191"/>
    </row>
    <row r="251" spans="1:12" ht="63" x14ac:dyDescent="0.2">
      <c r="A251" s="258">
        <v>1</v>
      </c>
      <c r="B251" s="90" t="s">
        <v>289</v>
      </c>
      <c r="C251" s="492">
        <v>37985</v>
      </c>
      <c r="D251" s="492">
        <v>37985</v>
      </c>
      <c r="E251" s="493" t="s">
        <v>22</v>
      </c>
      <c r="F251" s="494" t="s">
        <v>290</v>
      </c>
      <c r="G251" s="492">
        <v>37985</v>
      </c>
      <c r="H251" s="494" t="s">
        <v>290</v>
      </c>
      <c r="I251" s="492">
        <v>37985</v>
      </c>
      <c r="J251" s="495" t="s">
        <v>58</v>
      </c>
      <c r="K251" s="496" t="s">
        <v>651</v>
      </c>
    </row>
    <row r="252" spans="1:12" ht="63" x14ac:dyDescent="0.2">
      <c r="A252" s="258">
        <v>2</v>
      </c>
      <c r="B252" s="90" t="s">
        <v>291</v>
      </c>
      <c r="C252" s="492">
        <v>9095</v>
      </c>
      <c r="D252" s="492">
        <v>9095</v>
      </c>
      <c r="E252" s="493" t="s">
        <v>22</v>
      </c>
      <c r="F252" s="494" t="s">
        <v>292</v>
      </c>
      <c r="G252" s="492">
        <v>9095</v>
      </c>
      <c r="H252" s="494" t="s">
        <v>292</v>
      </c>
      <c r="I252" s="492">
        <v>9095</v>
      </c>
      <c r="J252" s="495" t="s">
        <v>58</v>
      </c>
      <c r="K252" s="496" t="s">
        <v>652</v>
      </c>
    </row>
    <row r="253" spans="1:12" ht="42" x14ac:dyDescent="0.2">
      <c r="A253" s="258">
        <v>3</v>
      </c>
      <c r="B253" s="90" t="s">
        <v>293</v>
      </c>
      <c r="C253" s="492">
        <v>14667.56</v>
      </c>
      <c r="D253" s="492">
        <v>14667.56</v>
      </c>
      <c r="E253" s="493" t="s">
        <v>22</v>
      </c>
      <c r="F253" s="494" t="s">
        <v>159</v>
      </c>
      <c r="G253" s="492">
        <v>14667.56</v>
      </c>
      <c r="H253" s="494" t="s">
        <v>159</v>
      </c>
      <c r="I253" s="492">
        <v>14667.56</v>
      </c>
      <c r="J253" s="495" t="s">
        <v>58</v>
      </c>
      <c r="K253" s="496" t="s">
        <v>653</v>
      </c>
    </row>
    <row r="254" spans="1:12" ht="42" x14ac:dyDescent="0.2">
      <c r="A254" s="258">
        <v>4</v>
      </c>
      <c r="B254" s="90" t="s">
        <v>294</v>
      </c>
      <c r="C254" s="492">
        <v>21881.5</v>
      </c>
      <c r="D254" s="492">
        <v>21881.5</v>
      </c>
      <c r="E254" s="493" t="s">
        <v>22</v>
      </c>
      <c r="F254" s="494" t="s">
        <v>59</v>
      </c>
      <c r="G254" s="492">
        <v>21881.5</v>
      </c>
      <c r="H254" s="494" t="s">
        <v>59</v>
      </c>
      <c r="I254" s="492">
        <v>21881.5</v>
      </c>
      <c r="J254" s="495" t="s">
        <v>58</v>
      </c>
      <c r="K254" s="496" t="s">
        <v>654</v>
      </c>
    </row>
    <row r="255" spans="1:12" ht="42" x14ac:dyDescent="0.2">
      <c r="A255" s="258">
        <v>5</v>
      </c>
      <c r="B255" s="90" t="s">
        <v>295</v>
      </c>
      <c r="C255" s="492">
        <v>20972</v>
      </c>
      <c r="D255" s="492">
        <v>20972</v>
      </c>
      <c r="E255" s="493" t="s">
        <v>22</v>
      </c>
      <c r="F255" s="494" t="s">
        <v>296</v>
      </c>
      <c r="G255" s="492">
        <v>20972</v>
      </c>
      <c r="H255" s="494" t="s">
        <v>296</v>
      </c>
      <c r="I255" s="492">
        <v>20972</v>
      </c>
      <c r="J255" s="495" t="s">
        <v>58</v>
      </c>
      <c r="K255" s="496" t="s">
        <v>655</v>
      </c>
    </row>
    <row r="256" spans="1:12" x14ac:dyDescent="0.2">
      <c r="A256" s="462"/>
      <c r="B256" s="463"/>
      <c r="C256" s="462"/>
      <c r="D256" s="462"/>
      <c r="E256" s="463"/>
      <c r="F256" s="462"/>
      <c r="G256" s="464"/>
      <c r="H256" s="462"/>
      <c r="I256" s="464"/>
      <c r="J256" s="464"/>
      <c r="K256" s="465" t="s">
        <v>297</v>
      </c>
      <c r="L256" s="431"/>
    </row>
    <row r="257" spans="1:12" x14ac:dyDescent="0.2">
      <c r="A257" s="1180" t="s">
        <v>118</v>
      </c>
      <c r="B257" s="1180"/>
      <c r="C257" s="1180"/>
      <c r="D257" s="1180"/>
      <c r="E257" s="1180"/>
      <c r="F257" s="1180"/>
      <c r="G257" s="1180"/>
      <c r="H257" s="1180"/>
      <c r="I257" s="1180"/>
      <c r="J257" s="1180"/>
      <c r="K257" s="1180"/>
      <c r="L257" s="431"/>
    </row>
    <row r="258" spans="1:12" x14ac:dyDescent="0.2">
      <c r="A258" s="1180" t="s">
        <v>298</v>
      </c>
      <c r="B258" s="1180"/>
      <c r="C258" s="1180"/>
      <c r="D258" s="1180"/>
      <c r="E258" s="1180"/>
      <c r="F258" s="1180"/>
      <c r="G258" s="1180"/>
      <c r="H258" s="1180"/>
      <c r="I258" s="1180"/>
      <c r="J258" s="1180"/>
      <c r="K258" s="1180"/>
      <c r="L258" s="431"/>
    </row>
    <row r="259" spans="1:12" x14ac:dyDescent="0.2">
      <c r="A259" s="1180" t="s">
        <v>244</v>
      </c>
      <c r="B259" s="1180"/>
      <c r="C259" s="1180"/>
      <c r="D259" s="1180"/>
      <c r="E259" s="1180"/>
      <c r="F259" s="1180"/>
      <c r="G259" s="1180"/>
      <c r="H259" s="1180"/>
      <c r="I259" s="1180"/>
      <c r="J259" s="1180"/>
      <c r="K259" s="1180"/>
      <c r="L259" s="431"/>
    </row>
    <row r="260" spans="1:12" x14ac:dyDescent="0.2">
      <c r="A260" s="466"/>
      <c r="B260" s="467"/>
      <c r="C260" s="466"/>
      <c r="D260" s="466"/>
      <c r="E260" s="467"/>
      <c r="F260" s="466"/>
      <c r="G260" s="468"/>
      <c r="H260" s="466"/>
      <c r="I260" s="468"/>
      <c r="J260" s="468"/>
      <c r="K260" s="467"/>
      <c r="L260" s="431"/>
    </row>
    <row r="261" spans="1:12" x14ac:dyDescent="0.2">
      <c r="A261" s="1181" t="s">
        <v>1</v>
      </c>
      <c r="B261" s="1182" t="s">
        <v>299</v>
      </c>
      <c r="C261" s="1183" t="s">
        <v>300</v>
      </c>
      <c r="D261" s="1181" t="s">
        <v>301</v>
      </c>
      <c r="E261" s="1182" t="s">
        <v>302</v>
      </c>
      <c r="F261" s="1182" t="s">
        <v>303</v>
      </c>
      <c r="G261" s="1182"/>
      <c r="H261" s="1182" t="s">
        <v>7</v>
      </c>
      <c r="I261" s="1182"/>
      <c r="J261" s="1181" t="s">
        <v>304</v>
      </c>
      <c r="K261" s="1183" t="s">
        <v>18</v>
      </c>
      <c r="L261" s="431"/>
    </row>
    <row r="262" spans="1:12" ht="81" x14ac:dyDescent="0.2">
      <c r="A262" s="1181"/>
      <c r="B262" s="1182"/>
      <c r="C262" s="1184"/>
      <c r="D262" s="1181"/>
      <c r="E262" s="1182"/>
      <c r="F262" s="469" t="s">
        <v>10</v>
      </c>
      <c r="G262" s="470" t="s">
        <v>305</v>
      </c>
      <c r="H262" s="469" t="s">
        <v>12</v>
      </c>
      <c r="I262" s="470" t="s">
        <v>306</v>
      </c>
      <c r="J262" s="1181"/>
      <c r="K262" s="1184"/>
      <c r="L262" s="431"/>
    </row>
    <row r="263" spans="1:12" x14ac:dyDescent="0.2">
      <c r="A263" s="1205" t="s">
        <v>307</v>
      </c>
      <c r="B263" s="1206"/>
      <c r="C263" s="1206"/>
      <c r="D263" s="1206"/>
      <c r="E263" s="1206"/>
      <c r="F263" s="1206"/>
      <c r="G263" s="1206"/>
      <c r="H263" s="1206"/>
      <c r="I263" s="1206"/>
      <c r="J263" s="1206"/>
      <c r="K263" s="1207"/>
      <c r="L263" s="431"/>
    </row>
    <row r="264" spans="1:12" x14ac:dyDescent="0.2">
      <c r="A264" s="471"/>
      <c r="B264" s="472"/>
      <c r="C264" s="473"/>
      <c r="D264" s="473"/>
      <c r="E264" s="473"/>
      <c r="F264" s="471"/>
      <c r="G264" s="474"/>
      <c r="H264" s="475"/>
      <c r="I264" s="473"/>
      <c r="J264" s="473"/>
      <c r="K264" s="476"/>
      <c r="L264" s="431"/>
    </row>
    <row r="265" spans="1:12" x14ac:dyDescent="0.2">
      <c r="A265" s="477"/>
      <c r="B265" s="478"/>
      <c r="C265" s="479"/>
      <c r="D265" s="479"/>
      <c r="E265" s="480"/>
      <c r="F265" s="481"/>
      <c r="G265" s="482"/>
      <c r="H265" s="483"/>
      <c r="I265" s="479"/>
      <c r="J265" s="480"/>
      <c r="K265" s="484"/>
      <c r="L265" s="431"/>
    </row>
    <row r="266" spans="1:12" x14ac:dyDescent="0.2">
      <c r="A266" s="1"/>
      <c r="B266" s="2"/>
      <c r="C266" s="1"/>
      <c r="D266" s="1"/>
      <c r="E266" s="2"/>
      <c r="F266" s="1"/>
      <c r="G266" s="3"/>
      <c r="H266" s="1"/>
      <c r="I266" s="3"/>
      <c r="J266" s="3"/>
      <c r="K266" s="4" t="s">
        <v>0</v>
      </c>
    </row>
    <row r="267" spans="1:12" x14ac:dyDescent="0.2">
      <c r="A267" s="987" t="s">
        <v>66</v>
      </c>
      <c r="B267" s="987"/>
      <c r="C267" s="987"/>
      <c r="D267" s="987"/>
      <c r="E267" s="987"/>
      <c r="F267" s="987"/>
      <c r="G267" s="987"/>
      <c r="H267" s="987"/>
      <c r="I267" s="987"/>
      <c r="J267" s="987"/>
      <c r="K267" s="987"/>
    </row>
    <row r="268" spans="1:12" x14ac:dyDescent="0.2">
      <c r="A268" s="987" t="s">
        <v>308</v>
      </c>
      <c r="B268" s="987"/>
      <c r="C268" s="987"/>
      <c r="D268" s="987"/>
      <c r="E268" s="987"/>
      <c r="F268" s="987"/>
      <c r="G268" s="987"/>
      <c r="H268" s="987"/>
      <c r="I268" s="987"/>
      <c r="J268" s="987"/>
      <c r="K268" s="987"/>
    </row>
    <row r="269" spans="1:12" x14ac:dyDescent="0.2">
      <c r="A269" s="987" t="s">
        <v>244</v>
      </c>
      <c r="B269" s="987"/>
      <c r="C269" s="987"/>
      <c r="D269" s="987"/>
      <c r="E269" s="987"/>
      <c r="F269" s="987"/>
      <c r="G269" s="987"/>
      <c r="H269" s="987"/>
      <c r="I269" s="987"/>
      <c r="J269" s="987"/>
      <c r="K269" s="987"/>
    </row>
    <row r="270" spans="1:12" x14ac:dyDescent="0.2">
      <c r="A270" s="5"/>
      <c r="B270" s="6"/>
      <c r="C270" s="5"/>
      <c r="D270" s="5"/>
      <c r="E270" s="6"/>
      <c r="F270" s="5"/>
      <c r="G270" s="7"/>
      <c r="H270" s="5"/>
      <c r="I270" s="7"/>
      <c r="J270" s="7"/>
      <c r="K270" s="6"/>
    </row>
    <row r="271" spans="1:12" x14ac:dyDescent="0.2">
      <c r="A271" s="988" t="s">
        <v>1</v>
      </c>
      <c r="B271" s="989" t="s">
        <v>299</v>
      </c>
      <c r="C271" s="990" t="s">
        <v>300</v>
      </c>
      <c r="D271" s="988" t="s">
        <v>301</v>
      </c>
      <c r="E271" s="989" t="s">
        <v>302</v>
      </c>
      <c r="F271" s="989" t="s">
        <v>303</v>
      </c>
      <c r="G271" s="989"/>
      <c r="H271" s="989" t="s">
        <v>7</v>
      </c>
      <c r="I271" s="989"/>
      <c r="J271" s="988" t="s">
        <v>304</v>
      </c>
      <c r="K271" s="990" t="s">
        <v>18</v>
      </c>
    </row>
    <row r="272" spans="1:12" ht="63" x14ac:dyDescent="0.2">
      <c r="A272" s="988"/>
      <c r="B272" s="989"/>
      <c r="C272" s="991"/>
      <c r="D272" s="988"/>
      <c r="E272" s="989"/>
      <c r="F272" s="93" t="s">
        <v>10</v>
      </c>
      <c r="G272" s="28" t="s">
        <v>305</v>
      </c>
      <c r="H272" s="93" t="s">
        <v>12</v>
      </c>
      <c r="I272" s="28" t="s">
        <v>306</v>
      </c>
      <c r="J272" s="988"/>
      <c r="K272" s="991"/>
    </row>
    <row r="273" spans="1:12" x14ac:dyDescent="0.2">
      <c r="A273" s="984" t="s">
        <v>307</v>
      </c>
      <c r="B273" s="985"/>
      <c r="C273" s="985"/>
      <c r="D273" s="985"/>
      <c r="E273" s="985"/>
      <c r="F273" s="985"/>
      <c r="G273" s="985"/>
      <c r="H273" s="985"/>
      <c r="I273" s="985"/>
      <c r="J273" s="985"/>
      <c r="K273" s="986"/>
    </row>
    <row r="274" spans="1:12" x14ac:dyDescent="0.2">
      <c r="A274" s="296"/>
      <c r="B274" s="297"/>
      <c r="C274" s="298"/>
      <c r="D274" s="298"/>
      <c r="E274" s="298"/>
      <c r="F274" s="296"/>
      <c r="G274" s="299"/>
      <c r="H274" s="300"/>
      <c r="I274" s="298"/>
      <c r="J274" s="298"/>
      <c r="K274" s="301"/>
    </row>
    <row r="275" spans="1:12" x14ac:dyDescent="0.2">
      <c r="A275" s="286"/>
      <c r="B275" s="302"/>
      <c r="C275" s="303"/>
      <c r="D275" s="303"/>
      <c r="E275" s="304"/>
      <c r="F275" s="305"/>
      <c r="G275" s="306"/>
      <c r="H275" s="307"/>
      <c r="I275" s="303"/>
      <c r="J275" s="304"/>
      <c r="K275" s="308"/>
    </row>
    <row r="276" spans="1:12" x14ac:dyDescent="0.2">
      <c r="A276" s="1192" t="s">
        <v>66</v>
      </c>
      <c r="B276" s="1192"/>
      <c r="C276" s="1192"/>
      <c r="D276" s="1192"/>
      <c r="E276" s="1192"/>
      <c r="F276" s="1192"/>
      <c r="G276" s="1192"/>
      <c r="H276" s="1192"/>
      <c r="I276" s="1192"/>
      <c r="J276" s="1192"/>
      <c r="K276" s="1192"/>
      <c r="L276" s="1192"/>
    </row>
    <row r="277" spans="1:12" x14ac:dyDescent="0.2">
      <c r="A277" s="1192" t="s">
        <v>309</v>
      </c>
      <c r="B277" s="1192"/>
      <c r="C277" s="1192"/>
      <c r="D277" s="1192"/>
      <c r="E277" s="1192"/>
      <c r="F277" s="1192"/>
      <c r="G277" s="1192"/>
      <c r="H277" s="1192"/>
      <c r="I277" s="1192"/>
      <c r="J277" s="1192"/>
      <c r="K277" s="1192"/>
      <c r="L277" s="1192"/>
    </row>
    <row r="278" spans="1:12" x14ac:dyDescent="0.2">
      <c r="A278" s="1192" t="s">
        <v>310</v>
      </c>
      <c r="B278" s="1192"/>
      <c r="C278" s="1192"/>
      <c r="D278" s="1192"/>
      <c r="E278" s="1192"/>
      <c r="F278" s="1192"/>
      <c r="G278" s="1192"/>
      <c r="H278" s="1192"/>
      <c r="I278" s="1192"/>
      <c r="J278" s="1192"/>
      <c r="K278" s="1192"/>
      <c r="L278" s="1192"/>
    </row>
    <row r="279" spans="1:12" x14ac:dyDescent="0.2">
      <c r="A279" s="1193"/>
      <c r="B279" s="1193"/>
      <c r="C279" s="1193"/>
      <c r="D279" s="1193"/>
      <c r="E279" s="1193"/>
      <c r="F279" s="1193"/>
      <c r="G279" s="1193"/>
      <c r="H279" s="1193"/>
      <c r="I279" s="1193"/>
      <c r="J279" s="1193"/>
      <c r="K279" s="1193"/>
      <c r="L279" s="1193"/>
    </row>
    <row r="280" spans="1:12" x14ac:dyDescent="0.2">
      <c r="A280" s="1194" t="s">
        <v>1</v>
      </c>
      <c r="B280" s="1194" t="s">
        <v>224</v>
      </c>
      <c r="C280" s="1196" t="s">
        <v>311</v>
      </c>
      <c r="D280" s="1196" t="s">
        <v>226</v>
      </c>
      <c r="E280" s="1198" t="s">
        <v>29</v>
      </c>
      <c r="F280" s="1200" t="s">
        <v>6</v>
      </c>
      <c r="G280" s="1201"/>
      <c r="H280" s="1202" t="s">
        <v>227</v>
      </c>
      <c r="I280" s="1203"/>
      <c r="J280" s="1204" t="s">
        <v>228</v>
      </c>
      <c r="K280" s="1204" t="s">
        <v>57</v>
      </c>
      <c r="L280" s="1204"/>
    </row>
    <row r="281" spans="1:12" ht="60.75" x14ac:dyDescent="0.2">
      <c r="A281" s="1195"/>
      <c r="B281" s="1194"/>
      <c r="C281" s="1197"/>
      <c r="D281" s="1197"/>
      <c r="E281" s="1199"/>
      <c r="F281" s="182" t="s">
        <v>10</v>
      </c>
      <c r="G281" s="183" t="s">
        <v>229</v>
      </c>
      <c r="H281" s="183" t="s">
        <v>12</v>
      </c>
      <c r="I281" s="184" t="s">
        <v>230</v>
      </c>
      <c r="J281" s="1196"/>
      <c r="K281" s="1196"/>
      <c r="L281" s="1196"/>
    </row>
    <row r="282" spans="1:12" x14ac:dyDescent="0.2">
      <c r="A282" s="1225" t="s">
        <v>312</v>
      </c>
      <c r="B282" s="1226"/>
      <c r="C282" s="1226"/>
      <c r="D282" s="1226"/>
      <c r="E282" s="1226"/>
      <c r="F282" s="1226"/>
      <c r="G282" s="1226"/>
      <c r="H282" s="1226"/>
      <c r="I282" s="1226"/>
      <c r="J282" s="1226"/>
      <c r="K282" s="1226"/>
      <c r="L282" s="1227"/>
    </row>
    <row r="283" spans="1:12" x14ac:dyDescent="0.2">
      <c r="A283" s="136"/>
      <c r="B283" s="94"/>
      <c r="C283" s="13"/>
      <c r="D283" s="13"/>
      <c r="E283" s="94"/>
      <c r="F283" s="136"/>
      <c r="G283" s="3"/>
      <c r="H283" s="136"/>
      <c r="I283" s="3"/>
      <c r="J283" s="3"/>
      <c r="K283" s="185" t="s">
        <v>0</v>
      </c>
    </row>
    <row r="284" spans="1:12" x14ac:dyDescent="0.2">
      <c r="A284" s="1228" t="s">
        <v>14</v>
      </c>
      <c r="B284" s="1228"/>
      <c r="C284" s="1228"/>
      <c r="D284" s="1228"/>
      <c r="E284" s="1228"/>
      <c r="F284" s="1228"/>
      <c r="G284" s="1228"/>
      <c r="H284" s="1228"/>
      <c r="I284" s="1228"/>
      <c r="J284" s="1228"/>
      <c r="K284" s="1228"/>
    </row>
    <row r="285" spans="1:12" x14ac:dyDescent="0.2">
      <c r="A285" s="1228" t="s">
        <v>313</v>
      </c>
      <c r="B285" s="1228"/>
      <c r="C285" s="1228"/>
      <c r="D285" s="1228"/>
      <c r="E285" s="1228"/>
      <c r="F285" s="1228"/>
      <c r="G285" s="1228"/>
      <c r="H285" s="1228"/>
      <c r="I285" s="1228"/>
      <c r="J285" s="1228"/>
      <c r="K285" s="1228"/>
    </row>
    <row r="286" spans="1:12" x14ac:dyDescent="0.2">
      <c r="A286" s="1228" t="s">
        <v>314</v>
      </c>
      <c r="B286" s="1228"/>
      <c r="C286" s="1228"/>
      <c r="D286" s="1228"/>
      <c r="E286" s="1228"/>
      <c r="F286" s="1228"/>
      <c r="G286" s="1228"/>
      <c r="H286" s="1228"/>
      <c r="I286" s="1228"/>
      <c r="J286" s="1228"/>
      <c r="K286" s="1228"/>
    </row>
    <row r="287" spans="1:12" x14ac:dyDescent="0.2">
      <c r="A287" s="5"/>
      <c r="B287" s="6"/>
      <c r="C287" s="14"/>
      <c r="D287" s="14"/>
      <c r="E287" s="6"/>
      <c r="F287" s="5"/>
      <c r="G287" s="7"/>
      <c r="H287" s="5"/>
      <c r="I287" s="7"/>
      <c r="J287" s="7"/>
      <c r="K287" s="6"/>
    </row>
    <row r="288" spans="1:12" x14ac:dyDescent="0.2">
      <c r="A288" s="1229" t="s">
        <v>1</v>
      </c>
      <c r="B288" s="1230" t="s">
        <v>2</v>
      </c>
      <c r="C288" s="1231" t="s">
        <v>315</v>
      </c>
      <c r="D288" s="1231" t="s">
        <v>4</v>
      </c>
      <c r="E288" s="1230" t="s">
        <v>5</v>
      </c>
      <c r="F288" s="1230" t="s">
        <v>6</v>
      </c>
      <c r="G288" s="1230"/>
      <c r="H288" s="1230" t="s">
        <v>7</v>
      </c>
      <c r="I288" s="1230"/>
      <c r="J288" s="1229" t="s">
        <v>8</v>
      </c>
      <c r="K288" s="1229" t="s">
        <v>9</v>
      </c>
    </row>
    <row r="289" spans="1:12" ht="42" x14ac:dyDescent="0.2">
      <c r="A289" s="1229"/>
      <c r="B289" s="1230"/>
      <c r="C289" s="1231"/>
      <c r="D289" s="1231"/>
      <c r="E289" s="1230"/>
      <c r="F289" s="186" t="s">
        <v>10</v>
      </c>
      <c r="G289" s="187" t="s">
        <v>11</v>
      </c>
      <c r="H289" s="186" t="s">
        <v>12</v>
      </c>
      <c r="I289" s="187" t="s">
        <v>13</v>
      </c>
      <c r="J289" s="1229"/>
      <c r="K289" s="1229"/>
    </row>
    <row r="290" spans="1:12" ht="42" x14ac:dyDescent="0.2">
      <c r="A290" s="254">
        <v>1</v>
      </c>
      <c r="B290" s="407" t="s">
        <v>316</v>
      </c>
      <c r="C290" s="311">
        <v>19367</v>
      </c>
      <c r="D290" s="311">
        <v>18100</v>
      </c>
      <c r="E290" s="18" t="s">
        <v>317</v>
      </c>
      <c r="F290" s="317" t="s">
        <v>318</v>
      </c>
      <c r="G290" s="311">
        <v>18100</v>
      </c>
      <c r="H290" s="502" t="s">
        <v>318</v>
      </c>
      <c r="I290" s="503">
        <v>18100</v>
      </c>
      <c r="J290" s="254" t="s">
        <v>21</v>
      </c>
      <c r="K290" s="254" t="s">
        <v>319</v>
      </c>
    </row>
    <row r="291" spans="1:12" ht="152.25" customHeight="1" x14ac:dyDescent="0.2">
      <c r="A291" s="254">
        <v>2</v>
      </c>
      <c r="B291" s="408" t="s">
        <v>320</v>
      </c>
      <c r="C291" s="311">
        <v>200000</v>
      </c>
      <c r="D291" s="311">
        <v>199900.12</v>
      </c>
      <c r="E291" s="18" t="s">
        <v>317</v>
      </c>
      <c r="F291" s="317" t="s">
        <v>321</v>
      </c>
      <c r="G291" s="311">
        <v>199797.89</v>
      </c>
      <c r="H291" s="502" t="s">
        <v>321</v>
      </c>
      <c r="I291" s="337">
        <v>199797.89</v>
      </c>
      <c r="J291" s="254" t="s">
        <v>21</v>
      </c>
      <c r="K291" s="254" t="s">
        <v>322</v>
      </c>
    </row>
    <row r="292" spans="1:12" ht="42" x14ac:dyDescent="0.2">
      <c r="A292" s="1062">
        <v>3</v>
      </c>
      <c r="B292" s="1208" t="s">
        <v>323</v>
      </c>
      <c r="C292" s="1211">
        <v>17499850</v>
      </c>
      <c r="D292" s="1211">
        <v>17466191</v>
      </c>
      <c r="E292" s="1212" t="s">
        <v>324</v>
      </c>
      <c r="F292" s="11" t="s">
        <v>325</v>
      </c>
      <c r="G292" s="9">
        <v>10690000</v>
      </c>
      <c r="H292" s="1213" t="s">
        <v>325</v>
      </c>
      <c r="I292" s="1216">
        <v>10690000</v>
      </c>
      <c r="J292" s="1219" t="s">
        <v>21</v>
      </c>
      <c r="K292" s="1222" t="s">
        <v>326</v>
      </c>
    </row>
    <row r="293" spans="1:12" ht="42" x14ac:dyDescent="0.2">
      <c r="A293" s="1063"/>
      <c r="B293" s="1209"/>
      <c r="C293" s="1211"/>
      <c r="D293" s="1211"/>
      <c r="E293" s="1212"/>
      <c r="F293" s="11" t="s">
        <v>327</v>
      </c>
      <c r="G293" s="9">
        <v>16548000</v>
      </c>
      <c r="H293" s="1214"/>
      <c r="I293" s="1217"/>
      <c r="J293" s="1220"/>
      <c r="K293" s="1223"/>
    </row>
    <row r="294" spans="1:12" ht="42" x14ac:dyDescent="0.2">
      <c r="A294" s="1064"/>
      <c r="B294" s="1210"/>
      <c r="C294" s="1211"/>
      <c r="D294" s="1211"/>
      <c r="E294" s="1212"/>
      <c r="F294" s="11" t="s">
        <v>328</v>
      </c>
      <c r="G294" s="9">
        <v>14813009</v>
      </c>
      <c r="H294" s="1215"/>
      <c r="I294" s="1218"/>
      <c r="J294" s="1221"/>
      <c r="K294" s="1224"/>
    </row>
    <row r="295" spans="1:12" x14ac:dyDescent="0.2">
      <c r="A295" s="1247" t="s">
        <v>329</v>
      </c>
      <c r="B295" s="1247"/>
      <c r="C295" s="1247"/>
      <c r="D295" s="1247"/>
      <c r="E295" s="1247"/>
      <c r="F295" s="1247"/>
      <c r="G295" s="1247"/>
      <c r="H295" s="1247"/>
      <c r="I295" s="1247"/>
      <c r="J295" s="1247"/>
      <c r="K295" s="1247"/>
      <c r="L295" s="1247"/>
    </row>
    <row r="296" spans="1:12" x14ac:dyDescent="0.2">
      <c r="A296" s="1247" t="s">
        <v>330</v>
      </c>
      <c r="B296" s="1247"/>
      <c r="C296" s="1247"/>
      <c r="D296" s="1247"/>
      <c r="E296" s="1247"/>
      <c r="F296" s="1247"/>
      <c r="G296" s="1247"/>
      <c r="H296" s="1247"/>
      <c r="I296" s="1247"/>
      <c r="J296" s="1247"/>
      <c r="K296" s="1247"/>
      <c r="L296" s="1247"/>
    </row>
    <row r="297" spans="1:12" x14ac:dyDescent="0.2">
      <c r="A297" s="1248" t="s">
        <v>331</v>
      </c>
      <c r="B297" s="1248"/>
      <c r="C297" s="1248"/>
      <c r="D297" s="1248"/>
      <c r="E297" s="1248"/>
      <c r="F297" s="1248"/>
      <c r="G297" s="1248"/>
      <c r="H297" s="1248"/>
      <c r="I297" s="1248"/>
      <c r="J297" s="1248"/>
      <c r="K297" s="1248"/>
      <c r="L297" s="1248"/>
    </row>
    <row r="298" spans="1:12" x14ac:dyDescent="0.2">
      <c r="A298" s="1249"/>
      <c r="B298" s="1249"/>
      <c r="C298" s="1249"/>
      <c r="D298" s="1249"/>
      <c r="E298" s="1249"/>
      <c r="F298" s="1249"/>
      <c r="G298" s="1249"/>
      <c r="H298" s="1249"/>
      <c r="I298" s="1249"/>
      <c r="J298" s="1249"/>
      <c r="K298" s="1249"/>
      <c r="L298" s="1249"/>
    </row>
    <row r="299" spans="1:12" x14ac:dyDescent="0.2">
      <c r="A299" s="1250" t="s">
        <v>1</v>
      </c>
      <c r="B299" s="1250" t="s">
        <v>224</v>
      </c>
      <c r="C299" s="1252" t="s">
        <v>311</v>
      </c>
      <c r="D299" s="1252" t="s">
        <v>226</v>
      </c>
      <c r="E299" s="1254" t="s">
        <v>29</v>
      </c>
      <c r="F299" s="1256" t="s">
        <v>6</v>
      </c>
      <c r="G299" s="1257"/>
      <c r="H299" s="1258" t="s">
        <v>227</v>
      </c>
      <c r="I299" s="1259"/>
      <c r="J299" s="1168" t="s">
        <v>228</v>
      </c>
      <c r="K299" s="1168" t="s">
        <v>57</v>
      </c>
      <c r="L299" s="1168"/>
    </row>
    <row r="300" spans="1:12" ht="63" x14ac:dyDescent="0.2">
      <c r="A300" s="1251"/>
      <c r="B300" s="1250"/>
      <c r="C300" s="1253"/>
      <c r="D300" s="1253"/>
      <c r="E300" s="1255"/>
      <c r="F300" s="188" t="s">
        <v>10</v>
      </c>
      <c r="G300" s="189" t="s">
        <v>229</v>
      </c>
      <c r="H300" s="189" t="s">
        <v>12</v>
      </c>
      <c r="I300" s="156" t="s">
        <v>230</v>
      </c>
      <c r="J300" s="1252"/>
      <c r="K300" s="1252"/>
      <c r="L300" s="1252"/>
    </row>
    <row r="301" spans="1:12" x14ac:dyDescent="0.2">
      <c r="A301" s="1232" t="s">
        <v>312</v>
      </c>
      <c r="B301" s="1233"/>
      <c r="C301" s="1233"/>
      <c r="D301" s="1233"/>
      <c r="E301" s="1233"/>
      <c r="F301" s="1233"/>
      <c r="G301" s="1233"/>
      <c r="H301" s="1233"/>
      <c r="I301" s="1233"/>
      <c r="J301" s="1233"/>
      <c r="K301" s="1233"/>
      <c r="L301" s="1234"/>
    </row>
    <row r="302" spans="1:12" x14ac:dyDescent="0.2">
      <c r="A302" s="276"/>
      <c r="B302" s="190"/>
      <c r="C302" s="191"/>
      <c r="D302" s="191"/>
      <c r="E302" s="191"/>
      <c r="F302" s="191"/>
      <c r="G302" s="191"/>
      <c r="H302" s="191"/>
      <c r="I302" s="191"/>
      <c r="J302" s="191"/>
      <c r="K302" s="191" t="s">
        <v>332</v>
      </c>
    </row>
    <row r="303" spans="1:12" x14ac:dyDescent="0.2">
      <c r="A303" s="1235" t="s">
        <v>333</v>
      </c>
      <c r="B303" s="1235"/>
      <c r="C303" s="1235"/>
      <c r="D303" s="1235"/>
      <c r="E303" s="1235"/>
      <c r="F303" s="1235"/>
      <c r="G303" s="1235"/>
      <c r="H303" s="1235"/>
      <c r="I303" s="1235"/>
      <c r="J303" s="1235"/>
      <c r="K303" s="1235"/>
    </row>
    <row r="304" spans="1:12" x14ac:dyDescent="0.2">
      <c r="A304" s="1235" t="s">
        <v>334</v>
      </c>
      <c r="B304" s="1235"/>
      <c r="C304" s="1235"/>
      <c r="D304" s="1235"/>
      <c r="E304" s="1235"/>
      <c r="F304" s="1235"/>
      <c r="G304" s="1235"/>
      <c r="H304" s="1235"/>
      <c r="I304" s="1235"/>
      <c r="J304" s="1235"/>
      <c r="K304" s="1235"/>
    </row>
    <row r="305" spans="1:11" x14ac:dyDescent="0.2">
      <c r="A305" s="1235" t="s">
        <v>207</v>
      </c>
      <c r="B305" s="1235"/>
      <c r="C305" s="1235"/>
      <c r="D305" s="1235"/>
      <c r="E305" s="1235"/>
      <c r="F305" s="1235"/>
      <c r="G305" s="1235"/>
      <c r="H305" s="1235"/>
      <c r="I305" s="1235"/>
      <c r="J305" s="1235"/>
      <c r="K305" s="1235"/>
    </row>
    <row r="306" spans="1:11" x14ac:dyDescent="0.2">
      <c r="A306" s="277"/>
      <c r="B306" s="193"/>
      <c r="C306" s="192"/>
      <c r="D306" s="192"/>
      <c r="E306" s="192"/>
      <c r="F306" s="192"/>
      <c r="G306" s="192"/>
      <c r="H306" s="192"/>
      <c r="I306" s="192"/>
      <c r="J306" s="194"/>
      <c r="K306" s="191"/>
    </row>
    <row r="307" spans="1:11" x14ac:dyDescent="0.2">
      <c r="A307" s="1236" t="s">
        <v>1</v>
      </c>
      <c r="B307" s="1238" t="s">
        <v>54</v>
      </c>
      <c r="C307" s="1238" t="s">
        <v>3</v>
      </c>
      <c r="D307" s="1238" t="s">
        <v>4</v>
      </c>
      <c r="E307" s="1238" t="s">
        <v>5</v>
      </c>
      <c r="F307" s="1240" t="s">
        <v>6</v>
      </c>
      <c r="G307" s="1241"/>
      <c r="H307" s="1240" t="s">
        <v>7</v>
      </c>
      <c r="I307" s="1242"/>
      <c r="J307" s="1243" t="s">
        <v>8</v>
      </c>
      <c r="K307" s="1245" t="s">
        <v>9</v>
      </c>
    </row>
    <row r="308" spans="1:11" ht="40.5" x14ac:dyDescent="0.2">
      <c r="A308" s="1237"/>
      <c r="B308" s="1239"/>
      <c r="C308" s="1239"/>
      <c r="D308" s="1239"/>
      <c r="E308" s="1239"/>
      <c r="F308" s="195" t="s">
        <v>335</v>
      </c>
      <c r="G308" s="195" t="s">
        <v>336</v>
      </c>
      <c r="H308" s="195" t="s">
        <v>12</v>
      </c>
      <c r="I308" s="196" t="s">
        <v>13</v>
      </c>
      <c r="J308" s="1244"/>
      <c r="K308" s="1246"/>
    </row>
    <row r="309" spans="1:11" ht="40.5" x14ac:dyDescent="0.2">
      <c r="A309" s="197">
        <v>1</v>
      </c>
      <c r="B309" s="198" t="s">
        <v>337</v>
      </c>
      <c r="C309" s="199">
        <v>2675000</v>
      </c>
      <c r="D309" s="199">
        <v>2211913</v>
      </c>
      <c r="E309" s="200" t="s">
        <v>338</v>
      </c>
      <c r="F309" s="201" t="s">
        <v>339</v>
      </c>
      <c r="G309" s="202">
        <v>2144491</v>
      </c>
      <c r="H309" s="201" t="str">
        <f>+F309</f>
        <v>หจก. พรธนาเศรษฐ โยธา</v>
      </c>
      <c r="I309" s="202">
        <f>+G309</f>
        <v>2144491</v>
      </c>
      <c r="J309" s="203" t="s">
        <v>21</v>
      </c>
      <c r="K309" s="204" t="s">
        <v>340</v>
      </c>
    </row>
    <row r="310" spans="1:11" ht="40.5" x14ac:dyDescent="0.2">
      <c r="A310" s="205"/>
      <c r="B310" s="206" t="s">
        <v>341</v>
      </c>
      <c r="C310" s="207"/>
      <c r="D310" s="207"/>
      <c r="E310" s="208"/>
      <c r="F310" s="209" t="s">
        <v>342</v>
      </c>
      <c r="G310" s="210">
        <v>2150000</v>
      </c>
      <c r="H310" s="209"/>
      <c r="I310" s="210"/>
      <c r="J310" s="211"/>
      <c r="K310" s="212" t="s">
        <v>343</v>
      </c>
    </row>
    <row r="311" spans="1:11" ht="40.5" x14ac:dyDescent="0.2">
      <c r="A311" s="205"/>
      <c r="B311" s="206" t="s">
        <v>344</v>
      </c>
      <c r="C311" s="213"/>
      <c r="D311" s="207"/>
      <c r="E311" s="208"/>
      <c r="F311" s="209" t="s">
        <v>345</v>
      </c>
      <c r="G311" s="210">
        <v>2160913</v>
      </c>
      <c r="H311" s="209"/>
      <c r="I311" s="210"/>
      <c r="J311" s="211"/>
      <c r="K311" s="212"/>
    </row>
    <row r="312" spans="1:11" ht="40.5" x14ac:dyDescent="0.2">
      <c r="A312" s="205"/>
      <c r="B312" s="206" t="s">
        <v>346</v>
      </c>
      <c r="C312" s="213"/>
      <c r="D312" s="207"/>
      <c r="E312" s="208"/>
      <c r="F312" s="209"/>
      <c r="G312" s="210"/>
      <c r="H312" s="209"/>
      <c r="I312" s="210"/>
      <c r="J312" s="211"/>
      <c r="K312" s="212"/>
    </row>
    <row r="313" spans="1:11" ht="40.5" x14ac:dyDescent="0.2">
      <c r="A313" s="214"/>
      <c r="B313" s="215" t="s">
        <v>347</v>
      </c>
      <c r="C313" s="216"/>
      <c r="D313" s="217"/>
      <c r="E313" s="218"/>
      <c r="F313" s="219"/>
      <c r="G313" s="220"/>
      <c r="H313" s="219"/>
      <c r="I313" s="220"/>
      <c r="J313" s="221"/>
      <c r="K313" s="222"/>
    </row>
    <row r="314" spans="1:11" x14ac:dyDescent="0.2">
      <c r="A314" s="197">
        <v>2</v>
      </c>
      <c r="B314" s="198" t="s">
        <v>337</v>
      </c>
      <c r="C314" s="199">
        <v>428000</v>
      </c>
      <c r="D314" s="199">
        <v>224615</v>
      </c>
      <c r="E314" s="200" t="s">
        <v>22</v>
      </c>
      <c r="F314" s="201" t="s">
        <v>348</v>
      </c>
      <c r="G314" s="202">
        <v>217876.55</v>
      </c>
      <c r="H314" s="201" t="str">
        <f>+F314</f>
        <v>หจก. ชลกร 67</v>
      </c>
      <c r="I314" s="202">
        <f>+G314</f>
        <v>217876.55</v>
      </c>
      <c r="J314" s="203" t="s">
        <v>349</v>
      </c>
      <c r="K314" s="204" t="s">
        <v>350</v>
      </c>
    </row>
    <row r="315" spans="1:11" ht="48.75" customHeight="1" x14ac:dyDescent="0.2">
      <c r="A315" s="205"/>
      <c r="B315" s="206" t="s">
        <v>351</v>
      </c>
      <c r="C315" s="207"/>
      <c r="D315" s="207"/>
      <c r="E315" s="208"/>
      <c r="F315" s="209"/>
      <c r="G315" s="210"/>
      <c r="H315" s="209"/>
      <c r="I315" s="210"/>
      <c r="J315" s="211" t="s">
        <v>352</v>
      </c>
      <c r="K315" s="212" t="s">
        <v>353</v>
      </c>
    </row>
    <row r="316" spans="1:11" ht="40.5" x14ac:dyDescent="0.2">
      <c r="A316" s="214"/>
      <c r="B316" s="215" t="s">
        <v>354</v>
      </c>
      <c r="C316" s="216"/>
      <c r="D316" s="217"/>
      <c r="E316" s="218"/>
      <c r="F316" s="219"/>
      <c r="G316" s="220"/>
      <c r="H316" s="219"/>
      <c r="I316" s="220"/>
      <c r="J316" s="221"/>
      <c r="K316" s="222"/>
    </row>
    <row r="317" spans="1:11" ht="40.5" x14ac:dyDescent="0.2">
      <c r="A317" s="205">
        <v>3</v>
      </c>
      <c r="B317" s="206" t="s">
        <v>337</v>
      </c>
      <c r="C317" s="207">
        <v>499690</v>
      </c>
      <c r="D317" s="207">
        <v>486759</v>
      </c>
      <c r="E317" s="208" t="s">
        <v>22</v>
      </c>
      <c r="F317" s="209" t="s">
        <v>355</v>
      </c>
      <c r="G317" s="210">
        <v>472156.23</v>
      </c>
      <c r="H317" s="209" t="str">
        <f>+F317</f>
        <v>หจก. พี สมาร์ท อินโนเวชั่น</v>
      </c>
      <c r="I317" s="210">
        <f>+G317</f>
        <v>472156.23</v>
      </c>
      <c r="J317" s="211" t="s">
        <v>349</v>
      </c>
      <c r="K317" s="212" t="s">
        <v>356</v>
      </c>
    </row>
    <row r="318" spans="1:11" ht="49.5" customHeight="1" x14ac:dyDescent="0.2">
      <c r="A318" s="205"/>
      <c r="B318" s="206" t="s">
        <v>351</v>
      </c>
      <c r="C318" s="207"/>
      <c r="D318" s="207"/>
      <c r="E318" s="208"/>
      <c r="F318" s="209"/>
      <c r="G318" s="210"/>
      <c r="H318" s="209"/>
      <c r="I318" s="210"/>
      <c r="J318" s="211" t="s">
        <v>352</v>
      </c>
      <c r="K318" s="212" t="s">
        <v>357</v>
      </c>
    </row>
    <row r="319" spans="1:11" ht="40.5" x14ac:dyDescent="0.2">
      <c r="A319" s="205"/>
      <c r="B319" s="206" t="s">
        <v>358</v>
      </c>
      <c r="C319" s="213"/>
      <c r="D319" s="207"/>
      <c r="E319" s="208"/>
      <c r="F319" s="209"/>
      <c r="G319" s="210"/>
      <c r="H319" s="209"/>
      <c r="I319" s="210"/>
      <c r="J319" s="211"/>
      <c r="K319" s="212"/>
    </row>
    <row r="320" spans="1:11" x14ac:dyDescent="0.2">
      <c r="A320" s="205"/>
      <c r="B320" s="206" t="s">
        <v>359</v>
      </c>
      <c r="C320" s="213"/>
      <c r="D320" s="207"/>
      <c r="E320" s="208"/>
      <c r="F320" s="209"/>
      <c r="G320" s="210"/>
      <c r="H320" s="209"/>
      <c r="I320" s="210"/>
      <c r="J320" s="211"/>
      <c r="K320" s="212"/>
    </row>
    <row r="321" spans="1:12" ht="101.25" x14ac:dyDescent="0.2">
      <c r="A321" s="223">
        <v>4</v>
      </c>
      <c r="B321" s="224" t="s">
        <v>360</v>
      </c>
      <c r="C321" s="225">
        <v>499690</v>
      </c>
      <c r="D321" s="225">
        <v>476011</v>
      </c>
      <c r="E321" s="226" t="s">
        <v>361</v>
      </c>
      <c r="F321" s="224" t="s">
        <v>362</v>
      </c>
      <c r="G321" s="227">
        <v>461730.67</v>
      </c>
      <c r="H321" s="224" t="s">
        <v>362</v>
      </c>
      <c r="I321" s="227">
        <v>461730.67</v>
      </c>
      <c r="J321" s="228" t="s">
        <v>23</v>
      </c>
      <c r="K321" s="224" t="s">
        <v>363</v>
      </c>
    </row>
    <row r="322" spans="1:12" ht="101.25" x14ac:dyDescent="0.2">
      <c r="A322" s="223">
        <v>5</v>
      </c>
      <c r="B322" s="224" t="s">
        <v>364</v>
      </c>
      <c r="C322" s="225">
        <v>492200</v>
      </c>
      <c r="D322" s="225">
        <v>445940</v>
      </c>
      <c r="E322" s="226" t="s">
        <v>365</v>
      </c>
      <c r="F322" s="224" t="s">
        <v>366</v>
      </c>
      <c r="G322" s="227">
        <v>432561.8</v>
      </c>
      <c r="H322" s="224" t="s">
        <v>366</v>
      </c>
      <c r="I322" s="227">
        <v>432561.8</v>
      </c>
      <c r="J322" s="228" t="s">
        <v>23</v>
      </c>
      <c r="K322" s="224" t="s">
        <v>367</v>
      </c>
    </row>
    <row r="323" spans="1:12" ht="101.25" x14ac:dyDescent="0.2">
      <c r="A323" s="229">
        <v>6</v>
      </c>
      <c r="B323" s="224" t="s">
        <v>368</v>
      </c>
      <c r="C323" s="225">
        <v>267500</v>
      </c>
      <c r="D323" s="225">
        <v>267088</v>
      </c>
      <c r="E323" s="226" t="s">
        <v>365</v>
      </c>
      <c r="F323" s="224" t="s">
        <v>369</v>
      </c>
      <c r="G323" s="227">
        <v>259075.36</v>
      </c>
      <c r="H323" s="224" t="s">
        <v>369</v>
      </c>
      <c r="I323" s="227">
        <v>259075.36</v>
      </c>
      <c r="J323" s="228" t="s">
        <v>23</v>
      </c>
      <c r="K323" s="223" t="s">
        <v>370</v>
      </c>
    </row>
    <row r="324" spans="1:12" ht="60.75" x14ac:dyDescent="0.2">
      <c r="A324" s="223">
        <v>7</v>
      </c>
      <c r="B324" s="224" t="s">
        <v>371</v>
      </c>
      <c r="C324" s="225">
        <v>46545</v>
      </c>
      <c r="D324" s="225">
        <v>46545</v>
      </c>
      <c r="E324" s="226" t="s">
        <v>365</v>
      </c>
      <c r="F324" s="224" t="s">
        <v>372</v>
      </c>
      <c r="G324" s="225">
        <v>46545</v>
      </c>
      <c r="H324" s="224" t="s">
        <v>372</v>
      </c>
      <c r="I324" s="225">
        <v>46545</v>
      </c>
      <c r="J324" s="228" t="s">
        <v>23</v>
      </c>
      <c r="K324" s="230" t="s">
        <v>373</v>
      </c>
    </row>
    <row r="325" spans="1:12" x14ac:dyDescent="0.25">
      <c r="A325" s="283"/>
      <c r="B325" s="231"/>
      <c r="C325" s="232"/>
      <c r="D325" s="233"/>
      <c r="E325" s="231"/>
      <c r="F325" s="231"/>
      <c r="G325" s="232"/>
      <c r="H325" s="231"/>
      <c r="I325" s="231"/>
      <c r="J325" s="234"/>
      <c r="K325" s="231"/>
      <c r="L325" s="235" t="s">
        <v>24</v>
      </c>
    </row>
    <row r="326" spans="1:12" ht="23.25" x14ac:dyDescent="0.2">
      <c r="A326" s="1271" t="s">
        <v>118</v>
      </c>
      <c r="B326" s="1271"/>
      <c r="C326" s="1271"/>
      <c r="D326" s="1271"/>
      <c r="E326" s="1271"/>
      <c r="F326" s="1271"/>
      <c r="G326" s="1271"/>
      <c r="H326" s="1271"/>
      <c r="I326" s="1271"/>
      <c r="J326" s="1271"/>
      <c r="K326" s="1271"/>
      <c r="L326" s="1271"/>
    </row>
    <row r="327" spans="1:12" ht="23.25" x14ac:dyDescent="0.2">
      <c r="A327" s="1271" t="s">
        <v>374</v>
      </c>
      <c r="B327" s="1271"/>
      <c r="C327" s="1271"/>
      <c r="D327" s="1271"/>
      <c r="E327" s="1271"/>
      <c r="F327" s="1271"/>
      <c r="G327" s="1271"/>
      <c r="H327" s="1271"/>
      <c r="I327" s="1271"/>
      <c r="J327" s="1271"/>
      <c r="K327" s="1271"/>
      <c r="L327" s="1271"/>
    </row>
    <row r="328" spans="1:12" x14ac:dyDescent="0.2">
      <c r="A328" s="1272" t="s">
        <v>1</v>
      </c>
      <c r="B328" s="1272" t="s">
        <v>54</v>
      </c>
      <c r="C328" s="1274" t="s">
        <v>375</v>
      </c>
      <c r="D328" s="1274" t="s">
        <v>376</v>
      </c>
      <c r="E328" s="1272" t="s">
        <v>29</v>
      </c>
      <c r="F328" s="1276" t="s">
        <v>6</v>
      </c>
      <c r="G328" s="1276"/>
      <c r="H328" s="1276" t="s">
        <v>7</v>
      </c>
      <c r="I328" s="1276"/>
      <c r="J328" s="1272" t="s">
        <v>8</v>
      </c>
      <c r="K328" s="1277" t="s">
        <v>9</v>
      </c>
      <c r="L328" s="1278"/>
    </row>
    <row r="329" spans="1:12" ht="42" x14ac:dyDescent="0.2">
      <c r="A329" s="1273"/>
      <c r="B329" s="1273"/>
      <c r="C329" s="1275"/>
      <c r="D329" s="1275"/>
      <c r="E329" s="1273"/>
      <c r="F329" s="236" t="s">
        <v>10</v>
      </c>
      <c r="G329" s="236" t="s">
        <v>377</v>
      </c>
      <c r="H329" s="236" t="s">
        <v>12</v>
      </c>
      <c r="I329" s="236" t="s">
        <v>378</v>
      </c>
      <c r="J329" s="1273"/>
      <c r="K329" s="1279"/>
      <c r="L329" s="1280"/>
    </row>
    <row r="330" spans="1:12" x14ac:dyDescent="0.2">
      <c r="A330" s="237">
        <v>1</v>
      </c>
      <c r="B330" s="238" t="s">
        <v>379</v>
      </c>
      <c r="C330" s="239">
        <v>22256</v>
      </c>
      <c r="D330" s="239">
        <v>22256</v>
      </c>
      <c r="E330" s="240" t="s">
        <v>22</v>
      </c>
      <c r="F330" s="238" t="s">
        <v>380</v>
      </c>
      <c r="G330" s="239">
        <v>22256</v>
      </c>
      <c r="H330" s="238" t="s">
        <v>380</v>
      </c>
      <c r="I330" s="239">
        <v>22256</v>
      </c>
      <c r="J330" s="241" t="s">
        <v>23</v>
      </c>
      <c r="K330" s="237">
        <v>3300075968</v>
      </c>
      <c r="L330" s="241" t="s">
        <v>381</v>
      </c>
    </row>
    <row r="331" spans="1:12" ht="147" x14ac:dyDescent="0.2">
      <c r="A331" s="237">
        <v>2</v>
      </c>
      <c r="B331" s="238" t="s">
        <v>382</v>
      </c>
      <c r="C331" s="239">
        <v>36000</v>
      </c>
      <c r="D331" s="239">
        <v>36000</v>
      </c>
      <c r="E331" s="240" t="s">
        <v>22</v>
      </c>
      <c r="F331" s="238" t="s">
        <v>383</v>
      </c>
      <c r="G331" s="239">
        <v>36000</v>
      </c>
      <c r="H331" s="238" t="s">
        <v>383</v>
      </c>
      <c r="I331" s="239">
        <v>36000</v>
      </c>
      <c r="J331" s="241" t="s">
        <v>23</v>
      </c>
      <c r="K331" s="237">
        <v>3300076086</v>
      </c>
      <c r="L331" s="241" t="s">
        <v>384</v>
      </c>
    </row>
    <row r="332" spans="1:12" ht="105" x14ac:dyDescent="0.2">
      <c r="A332" s="237">
        <v>3</v>
      </c>
      <c r="B332" s="238" t="s">
        <v>385</v>
      </c>
      <c r="C332" s="239">
        <v>60990</v>
      </c>
      <c r="D332" s="239">
        <v>60990</v>
      </c>
      <c r="E332" s="240" t="s">
        <v>22</v>
      </c>
      <c r="F332" s="238" t="s">
        <v>386</v>
      </c>
      <c r="G332" s="239">
        <v>60990</v>
      </c>
      <c r="H332" s="238" t="s">
        <v>386</v>
      </c>
      <c r="I332" s="239">
        <v>60990</v>
      </c>
      <c r="J332" s="241" t="s">
        <v>23</v>
      </c>
      <c r="K332" s="237">
        <v>3300076095</v>
      </c>
      <c r="L332" s="241" t="s">
        <v>384</v>
      </c>
    </row>
    <row r="333" spans="1:12" ht="42" x14ac:dyDescent="0.2">
      <c r="A333" s="237">
        <v>4</v>
      </c>
      <c r="B333" s="238" t="s">
        <v>387</v>
      </c>
      <c r="C333" s="239">
        <v>1712</v>
      </c>
      <c r="D333" s="239">
        <v>1712</v>
      </c>
      <c r="E333" s="240" t="s">
        <v>22</v>
      </c>
      <c r="F333" s="238" t="s">
        <v>388</v>
      </c>
      <c r="G333" s="239">
        <v>1712</v>
      </c>
      <c r="H333" s="238" t="s">
        <v>388</v>
      </c>
      <c r="I333" s="239">
        <v>1712</v>
      </c>
      <c r="J333" s="241" t="s">
        <v>23</v>
      </c>
      <c r="K333" s="237">
        <v>3300076169</v>
      </c>
      <c r="L333" s="241" t="s">
        <v>389</v>
      </c>
    </row>
    <row r="334" spans="1:12" ht="42" x14ac:dyDescent="0.2">
      <c r="A334" s="237">
        <v>5</v>
      </c>
      <c r="B334" s="238" t="s">
        <v>390</v>
      </c>
      <c r="C334" s="239">
        <v>14124</v>
      </c>
      <c r="D334" s="239">
        <v>14124</v>
      </c>
      <c r="E334" s="240" t="s">
        <v>22</v>
      </c>
      <c r="F334" s="238" t="s">
        <v>391</v>
      </c>
      <c r="G334" s="239">
        <v>14124</v>
      </c>
      <c r="H334" s="238" t="s">
        <v>391</v>
      </c>
      <c r="I334" s="239">
        <v>14124</v>
      </c>
      <c r="J334" s="241" t="s">
        <v>23</v>
      </c>
      <c r="K334" s="237">
        <v>3300076206</v>
      </c>
      <c r="L334" s="241" t="s">
        <v>392</v>
      </c>
    </row>
    <row r="335" spans="1:12" x14ac:dyDescent="0.2">
      <c r="A335" s="237"/>
      <c r="B335" s="238"/>
      <c r="C335" s="242">
        <f>SUM(C330:C334)</f>
        <v>135082</v>
      </c>
      <c r="D335" s="239"/>
      <c r="E335" s="240"/>
      <c r="F335" s="238"/>
      <c r="G335" s="239"/>
      <c r="H335" s="238"/>
      <c r="I335" s="239"/>
      <c r="J335" s="241"/>
      <c r="K335" s="237"/>
      <c r="L335" s="241"/>
    </row>
    <row r="336" spans="1:12" x14ac:dyDescent="0.35">
      <c r="A336" s="284"/>
      <c r="B336" s="259"/>
      <c r="C336" s="259"/>
      <c r="D336" s="259"/>
      <c r="E336" s="259"/>
      <c r="F336" s="259"/>
      <c r="G336" s="259"/>
      <c r="H336" s="260"/>
      <c r="I336" s="259"/>
      <c r="J336" s="259"/>
      <c r="K336" s="261" t="s">
        <v>24</v>
      </c>
    </row>
    <row r="337" spans="1:11" x14ac:dyDescent="0.2">
      <c r="A337" s="1260" t="s">
        <v>393</v>
      </c>
      <c r="B337" s="1260"/>
      <c r="C337" s="1260"/>
      <c r="D337" s="1260"/>
      <c r="E337" s="1260"/>
      <c r="F337" s="1260"/>
      <c r="G337" s="1260"/>
      <c r="H337" s="1260"/>
      <c r="I337" s="1260"/>
      <c r="J337" s="1260"/>
      <c r="K337" s="1260"/>
    </row>
    <row r="338" spans="1:11" x14ac:dyDescent="0.2">
      <c r="A338" s="1261" t="s">
        <v>394</v>
      </c>
      <c r="B338" s="1261"/>
      <c r="C338" s="1261"/>
      <c r="D338" s="1261"/>
      <c r="E338" s="1261"/>
      <c r="F338" s="1261"/>
      <c r="G338" s="1261"/>
      <c r="H338" s="1261"/>
      <c r="I338" s="1261"/>
      <c r="J338" s="1261"/>
      <c r="K338" s="1261"/>
    </row>
    <row r="339" spans="1:11" x14ac:dyDescent="0.2">
      <c r="A339" s="1262" t="s">
        <v>207</v>
      </c>
      <c r="B339" s="1262"/>
      <c r="C339" s="1262"/>
      <c r="D339" s="1262"/>
      <c r="E339" s="1262"/>
      <c r="F339" s="1262"/>
      <c r="G339" s="1262"/>
      <c r="H339" s="1262"/>
      <c r="I339" s="1262"/>
      <c r="J339" s="1262"/>
      <c r="K339" s="1262"/>
    </row>
    <row r="340" spans="1:11" x14ac:dyDescent="0.2">
      <c r="A340" s="278"/>
      <c r="B340" s="243"/>
      <c r="C340" s="243"/>
      <c r="D340" s="243"/>
      <c r="E340" s="243"/>
      <c r="F340" s="243"/>
      <c r="G340" s="243"/>
      <c r="H340" s="244"/>
      <c r="I340" s="243"/>
      <c r="J340" s="243"/>
      <c r="K340" s="243"/>
    </row>
    <row r="341" spans="1:11" x14ac:dyDescent="0.2">
      <c r="A341" s="1263" t="s">
        <v>1</v>
      </c>
      <c r="B341" s="1263" t="s">
        <v>54</v>
      </c>
      <c r="C341" s="1265" t="s">
        <v>55</v>
      </c>
      <c r="D341" s="1265" t="s">
        <v>395</v>
      </c>
      <c r="E341" s="1265" t="s">
        <v>29</v>
      </c>
      <c r="F341" s="1267" t="s">
        <v>6</v>
      </c>
      <c r="G341" s="1268"/>
      <c r="H341" s="1267" t="s">
        <v>7</v>
      </c>
      <c r="I341" s="1268"/>
      <c r="J341" s="1263" t="s">
        <v>8</v>
      </c>
      <c r="K341" s="1269" t="s">
        <v>396</v>
      </c>
    </row>
    <row r="342" spans="1:11" ht="42" x14ac:dyDescent="0.2">
      <c r="A342" s="1264"/>
      <c r="B342" s="1264"/>
      <c r="C342" s="1266"/>
      <c r="D342" s="1266"/>
      <c r="E342" s="1266"/>
      <c r="F342" s="253" t="s">
        <v>10</v>
      </c>
      <c r="G342" s="252" t="s">
        <v>11</v>
      </c>
      <c r="H342" s="252" t="s">
        <v>12</v>
      </c>
      <c r="I342" s="252" t="s">
        <v>397</v>
      </c>
      <c r="J342" s="1264"/>
      <c r="K342" s="1270"/>
    </row>
    <row r="343" spans="1:11" x14ac:dyDescent="0.2">
      <c r="A343" s="1284">
        <v>1</v>
      </c>
      <c r="B343" s="1286" t="s">
        <v>398</v>
      </c>
      <c r="C343" s="1289">
        <v>24567.200000000001</v>
      </c>
      <c r="D343" s="1289">
        <v>24567.200000000001</v>
      </c>
      <c r="E343" s="1291" t="s">
        <v>22</v>
      </c>
      <c r="F343" s="1293" t="s">
        <v>399</v>
      </c>
      <c r="G343" s="1289">
        <v>24567.200000000001</v>
      </c>
      <c r="H343" s="1291" t="s">
        <v>276</v>
      </c>
      <c r="I343" s="1289">
        <v>24567.200000000001</v>
      </c>
      <c r="J343" s="264" t="s">
        <v>21</v>
      </c>
      <c r="K343" s="1281" t="s">
        <v>453</v>
      </c>
    </row>
    <row r="344" spans="1:11" x14ac:dyDescent="0.2">
      <c r="A344" s="1285"/>
      <c r="B344" s="1287"/>
      <c r="C344" s="1290"/>
      <c r="D344" s="1290"/>
      <c r="E344" s="1292"/>
      <c r="F344" s="1294"/>
      <c r="G344" s="1290"/>
      <c r="H344" s="1296"/>
      <c r="I344" s="1290"/>
      <c r="J344" s="265" t="s">
        <v>400</v>
      </c>
      <c r="K344" s="1282"/>
    </row>
    <row r="345" spans="1:11" ht="43.5" customHeight="1" x14ac:dyDescent="0.2">
      <c r="A345" s="1298"/>
      <c r="B345" s="1288"/>
      <c r="C345" s="1290"/>
      <c r="D345" s="1290"/>
      <c r="E345" s="1292"/>
      <c r="F345" s="1295"/>
      <c r="G345" s="1290"/>
      <c r="H345" s="1297"/>
      <c r="I345" s="1290"/>
      <c r="J345" s="266" t="s">
        <v>401</v>
      </c>
      <c r="K345" s="1283"/>
    </row>
    <row r="346" spans="1:11" x14ac:dyDescent="0.2">
      <c r="A346" s="1284">
        <v>2</v>
      </c>
      <c r="B346" s="1286" t="s">
        <v>402</v>
      </c>
      <c r="C346" s="1289">
        <v>79237.25</v>
      </c>
      <c r="D346" s="1289">
        <v>79237.25</v>
      </c>
      <c r="E346" s="1291" t="s">
        <v>22</v>
      </c>
      <c r="F346" s="1293" t="s">
        <v>403</v>
      </c>
      <c r="G346" s="1289">
        <v>79237.25</v>
      </c>
      <c r="H346" s="1291" t="s">
        <v>404</v>
      </c>
      <c r="I346" s="1289">
        <v>79237.25</v>
      </c>
      <c r="J346" s="264" t="s">
        <v>21</v>
      </c>
      <c r="K346" s="1281" t="s">
        <v>454</v>
      </c>
    </row>
    <row r="347" spans="1:11" x14ac:dyDescent="0.2">
      <c r="A347" s="1285"/>
      <c r="B347" s="1287"/>
      <c r="C347" s="1290"/>
      <c r="D347" s="1290"/>
      <c r="E347" s="1292"/>
      <c r="F347" s="1294"/>
      <c r="G347" s="1290"/>
      <c r="H347" s="1296"/>
      <c r="I347" s="1290"/>
      <c r="J347" s="265" t="s">
        <v>400</v>
      </c>
      <c r="K347" s="1282"/>
    </row>
    <row r="348" spans="1:11" x14ac:dyDescent="0.2">
      <c r="A348" s="1285"/>
      <c r="B348" s="1288"/>
      <c r="C348" s="1290"/>
      <c r="D348" s="1290"/>
      <c r="E348" s="1292"/>
      <c r="F348" s="1295"/>
      <c r="G348" s="1290"/>
      <c r="H348" s="1297"/>
      <c r="I348" s="1290"/>
      <c r="J348" s="265" t="s">
        <v>401</v>
      </c>
      <c r="K348" s="1283"/>
    </row>
    <row r="349" spans="1:11" x14ac:dyDescent="0.2">
      <c r="A349" s="1284">
        <v>3</v>
      </c>
      <c r="B349" s="1286" t="s">
        <v>405</v>
      </c>
      <c r="C349" s="1289">
        <v>492200</v>
      </c>
      <c r="D349" s="1289">
        <v>492200</v>
      </c>
      <c r="E349" s="1291" t="s">
        <v>22</v>
      </c>
      <c r="F349" s="1293" t="s">
        <v>406</v>
      </c>
      <c r="G349" s="1289">
        <v>492200</v>
      </c>
      <c r="H349" s="1291" t="s">
        <v>407</v>
      </c>
      <c r="I349" s="1289">
        <v>492200</v>
      </c>
      <c r="J349" s="264" t="s">
        <v>21</v>
      </c>
      <c r="K349" s="1281" t="s">
        <v>455</v>
      </c>
    </row>
    <row r="350" spans="1:11" x14ac:dyDescent="0.2">
      <c r="A350" s="1285"/>
      <c r="B350" s="1287"/>
      <c r="C350" s="1290"/>
      <c r="D350" s="1290"/>
      <c r="E350" s="1292"/>
      <c r="F350" s="1294"/>
      <c r="G350" s="1290"/>
      <c r="H350" s="1296"/>
      <c r="I350" s="1290"/>
      <c r="J350" s="265" t="s">
        <v>400</v>
      </c>
      <c r="K350" s="1282"/>
    </row>
    <row r="351" spans="1:11" x14ac:dyDescent="0.2">
      <c r="A351" s="1285"/>
      <c r="B351" s="1288"/>
      <c r="C351" s="1290"/>
      <c r="D351" s="1290"/>
      <c r="E351" s="1292"/>
      <c r="F351" s="1295"/>
      <c r="G351" s="1290"/>
      <c r="H351" s="1297"/>
      <c r="I351" s="1290"/>
      <c r="J351" s="266" t="s">
        <v>401</v>
      </c>
      <c r="K351" s="1283"/>
    </row>
    <row r="352" spans="1:11" x14ac:dyDescent="0.2">
      <c r="A352" s="1284">
        <v>4</v>
      </c>
      <c r="B352" s="1286" t="s">
        <v>408</v>
      </c>
      <c r="C352" s="1299">
        <v>488990</v>
      </c>
      <c r="D352" s="1299">
        <v>488990</v>
      </c>
      <c r="E352" s="1291" t="s">
        <v>22</v>
      </c>
      <c r="F352" s="1293" t="s">
        <v>406</v>
      </c>
      <c r="G352" s="1299">
        <v>488990</v>
      </c>
      <c r="H352" s="1291" t="s">
        <v>407</v>
      </c>
      <c r="I352" s="1299">
        <v>488990</v>
      </c>
      <c r="J352" s="264" t="s">
        <v>21</v>
      </c>
      <c r="K352" s="1281" t="s">
        <v>456</v>
      </c>
    </row>
    <row r="353" spans="1:11" x14ac:dyDescent="0.2">
      <c r="A353" s="1285"/>
      <c r="B353" s="1287"/>
      <c r="C353" s="1300"/>
      <c r="D353" s="1300"/>
      <c r="E353" s="1292"/>
      <c r="F353" s="1294"/>
      <c r="G353" s="1300"/>
      <c r="H353" s="1296"/>
      <c r="I353" s="1300"/>
      <c r="J353" s="265" t="s">
        <v>400</v>
      </c>
      <c r="K353" s="1282"/>
    </row>
    <row r="354" spans="1:11" x14ac:dyDescent="0.2">
      <c r="A354" s="1298"/>
      <c r="B354" s="1288"/>
      <c r="C354" s="1301"/>
      <c r="D354" s="1301"/>
      <c r="E354" s="1292"/>
      <c r="F354" s="1295"/>
      <c r="G354" s="1301"/>
      <c r="H354" s="1297"/>
      <c r="I354" s="1301"/>
      <c r="J354" s="266" t="s">
        <v>401</v>
      </c>
      <c r="K354" s="1283"/>
    </row>
    <row r="355" spans="1:11" x14ac:dyDescent="0.2">
      <c r="A355" s="1284">
        <v>5</v>
      </c>
      <c r="B355" s="1286" t="s">
        <v>409</v>
      </c>
      <c r="C355" s="1289">
        <v>15181.16</v>
      </c>
      <c r="D355" s="1289">
        <v>15181.16</v>
      </c>
      <c r="E355" s="1291" t="s">
        <v>22</v>
      </c>
      <c r="F355" s="1293" t="s">
        <v>403</v>
      </c>
      <c r="G355" s="1289">
        <v>15181.16</v>
      </c>
      <c r="H355" s="1291" t="s">
        <v>404</v>
      </c>
      <c r="I355" s="1289">
        <v>15181.16</v>
      </c>
      <c r="J355" s="264" t="s">
        <v>21</v>
      </c>
      <c r="K355" s="1281" t="s">
        <v>457</v>
      </c>
    </row>
    <row r="356" spans="1:11" x14ac:dyDescent="0.2">
      <c r="A356" s="1285"/>
      <c r="B356" s="1287"/>
      <c r="C356" s="1290"/>
      <c r="D356" s="1290"/>
      <c r="E356" s="1292"/>
      <c r="F356" s="1294"/>
      <c r="G356" s="1290"/>
      <c r="H356" s="1296"/>
      <c r="I356" s="1290"/>
      <c r="J356" s="265" t="s">
        <v>400</v>
      </c>
      <c r="K356" s="1282"/>
    </row>
    <row r="357" spans="1:11" x14ac:dyDescent="0.2">
      <c r="A357" s="1298"/>
      <c r="B357" s="1288"/>
      <c r="C357" s="1307"/>
      <c r="D357" s="1307"/>
      <c r="E357" s="1292"/>
      <c r="F357" s="1295"/>
      <c r="G357" s="1307"/>
      <c r="H357" s="1297"/>
      <c r="I357" s="1307"/>
      <c r="J357" s="266" t="s">
        <v>401</v>
      </c>
      <c r="K357" s="1283"/>
    </row>
    <row r="358" spans="1:11" x14ac:dyDescent="0.2">
      <c r="A358" s="1302">
        <v>6</v>
      </c>
      <c r="B358" s="1303" t="s">
        <v>410</v>
      </c>
      <c r="C358" s="1304">
        <v>39376</v>
      </c>
      <c r="D358" s="1304">
        <v>39376</v>
      </c>
      <c r="E358" s="1305" t="s">
        <v>22</v>
      </c>
      <c r="F358" s="1293" t="s">
        <v>411</v>
      </c>
      <c r="G358" s="1304">
        <v>39376</v>
      </c>
      <c r="H358" s="1291" t="s">
        <v>412</v>
      </c>
      <c r="I358" s="1304">
        <v>39376</v>
      </c>
      <c r="J358" s="264" t="s">
        <v>21</v>
      </c>
      <c r="K358" s="1281" t="s">
        <v>458</v>
      </c>
    </row>
    <row r="359" spans="1:11" x14ac:dyDescent="0.2">
      <c r="A359" s="1302"/>
      <c r="B359" s="1303"/>
      <c r="C359" s="1304"/>
      <c r="D359" s="1304"/>
      <c r="E359" s="1306"/>
      <c r="F359" s="1294"/>
      <c r="G359" s="1304"/>
      <c r="H359" s="1296"/>
      <c r="I359" s="1304"/>
      <c r="J359" s="265" t="s">
        <v>400</v>
      </c>
      <c r="K359" s="1282"/>
    </row>
    <row r="360" spans="1:11" x14ac:dyDescent="0.2">
      <c r="A360" s="1302"/>
      <c r="B360" s="1303"/>
      <c r="C360" s="1304"/>
      <c r="D360" s="1304"/>
      <c r="E360" s="1306"/>
      <c r="F360" s="1295"/>
      <c r="G360" s="1304"/>
      <c r="H360" s="1297"/>
      <c r="I360" s="1304"/>
      <c r="J360" s="266" t="s">
        <v>401</v>
      </c>
      <c r="K360" s="1283"/>
    </row>
    <row r="361" spans="1:11" x14ac:dyDescent="0.2">
      <c r="A361" s="1284">
        <v>7</v>
      </c>
      <c r="B361" s="1303" t="s">
        <v>417</v>
      </c>
      <c r="C361" s="1289">
        <v>11473.61</v>
      </c>
      <c r="D361" s="1289">
        <v>11473.61</v>
      </c>
      <c r="E361" s="1291" t="s">
        <v>22</v>
      </c>
      <c r="F361" s="1293" t="s">
        <v>403</v>
      </c>
      <c r="G361" s="1289">
        <v>11473.61</v>
      </c>
      <c r="H361" s="1291" t="s">
        <v>404</v>
      </c>
      <c r="I361" s="1289">
        <v>11473.61</v>
      </c>
      <c r="J361" s="264" t="s">
        <v>21</v>
      </c>
      <c r="K361" s="1281" t="s">
        <v>459</v>
      </c>
    </row>
    <row r="362" spans="1:11" x14ac:dyDescent="0.2">
      <c r="A362" s="1285"/>
      <c r="B362" s="1303"/>
      <c r="C362" s="1290"/>
      <c r="D362" s="1290"/>
      <c r="E362" s="1292"/>
      <c r="F362" s="1294"/>
      <c r="G362" s="1290"/>
      <c r="H362" s="1296"/>
      <c r="I362" s="1290"/>
      <c r="J362" s="265" t="s">
        <v>400</v>
      </c>
      <c r="K362" s="1282"/>
    </row>
    <row r="363" spans="1:11" x14ac:dyDescent="0.2">
      <c r="A363" s="1298"/>
      <c r="B363" s="1303"/>
      <c r="C363" s="1307"/>
      <c r="D363" s="1307"/>
      <c r="E363" s="1292"/>
      <c r="F363" s="1295"/>
      <c r="G363" s="1307"/>
      <c r="H363" s="1297"/>
      <c r="I363" s="1307"/>
      <c r="J363" s="266" t="s">
        <v>401</v>
      </c>
      <c r="K363" s="1283"/>
    </row>
    <row r="364" spans="1:11" x14ac:dyDescent="0.2">
      <c r="A364" s="1284">
        <v>8</v>
      </c>
      <c r="B364" s="1303" t="s">
        <v>418</v>
      </c>
      <c r="C364" s="1289">
        <v>1904.6</v>
      </c>
      <c r="D364" s="1289">
        <v>1904.6</v>
      </c>
      <c r="E364" s="1291" t="s">
        <v>22</v>
      </c>
      <c r="F364" s="1293" t="s">
        <v>403</v>
      </c>
      <c r="G364" s="1289">
        <v>1904.6</v>
      </c>
      <c r="H364" s="1291" t="s">
        <v>404</v>
      </c>
      <c r="I364" s="1289">
        <v>1904.6</v>
      </c>
      <c r="J364" s="264" t="s">
        <v>21</v>
      </c>
      <c r="K364" s="1281" t="s">
        <v>460</v>
      </c>
    </row>
    <row r="365" spans="1:11" x14ac:dyDescent="0.2">
      <c r="A365" s="1285"/>
      <c r="B365" s="1303"/>
      <c r="C365" s="1290"/>
      <c r="D365" s="1290"/>
      <c r="E365" s="1292"/>
      <c r="F365" s="1294"/>
      <c r="G365" s="1290"/>
      <c r="H365" s="1296"/>
      <c r="I365" s="1290"/>
      <c r="J365" s="265" t="s">
        <v>400</v>
      </c>
      <c r="K365" s="1282"/>
    </row>
    <row r="366" spans="1:11" x14ac:dyDescent="0.2">
      <c r="A366" s="1298"/>
      <c r="B366" s="1303"/>
      <c r="C366" s="1307"/>
      <c r="D366" s="1307"/>
      <c r="E366" s="1292"/>
      <c r="F366" s="1295"/>
      <c r="G366" s="1307"/>
      <c r="H366" s="1297"/>
      <c r="I366" s="1307"/>
      <c r="J366" s="266" t="s">
        <v>401</v>
      </c>
      <c r="K366" s="1283"/>
    </row>
    <row r="367" spans="1:11" x14ac:dyDescent="0.2">
      <c r="A367" s="1284">
        <v>9</v>
      </c>
      <c r="B367" s="1286" t="s">
        <v>450</v>
      </c>
      <c r="C367" s="1289">
        <v>66875</v>
      </c>
      <c r="D367" s="1289">
        <v>66875</v>
      </c>
      <c r="E367" s="1291" t="s">
        <v>22</v>
      </c>
      <c r="F367" s="1293" t="s">
        <v>419</v>
      </c>
      <c r="G367" s="1289">
        <v>66875</v>
      </c>
      <c r="H367" s="1291" t="s">
        <v>420</v>
      </c>
      <c r="I367" s="1289">
        <v>66875</v>
      </c>
      <c r="J367" s="264" t="s">
        <v>21</v>
      </c>
      <c r="K367" s="1281" t="s">
        <v>461</v>
      </c>
    </row>
    <row r="368" spans="1:11" x14ac:dyDescent="0.2">
      <c r="A368" s="1285"/>
      <c r="B368" s="1287"/>
      <c r="C368" s="1290"/>
      <c r="D368" s="1290"/>
      <c r="E368" s="1292"/>
      <c r="F368" s="1294"/>
      <c r="G368" s="1290"/>
      <c r="H368" s="1296"/>
      <c r="I368" s="1290"/>
      <c r="J368" s="265" t="s">
        <v>400</v>
      </c>
      <c r="K368" s="1282"/>
    </row>
    <row r="369" spans="1:11" x14ac:dyDescent="0.2">
      <c r="A369" s="1298"/>
      <c r="B369" s="1288"/>
      <c r="C369" s="1307"/>
      <c r="D369" s="1307"/>
      <c r="E369" s="1292"/>
      <c r="F369" s="1295"/>
      <c r="G369" s="1307"/>
      <c r="H369" s="1297"/>
      <c r="I369" s="1307"/>
      <c r="J369" s="266" t="s">
        <v>401</v>
      </c>
      <c r="K369" s="1283"/>
    </row>
    <row r="370" spans="1:11" x14ac:dyDescent="0.2">
      <c r="A370" s="1284">
        <v>10</v>
      </c>
      <c r="B370" s="1286" t="s">
        <v>421</v>
      </c>
      <c r="C370" s="1289">
        <v>72760</v>
      </c>
      <c r="D370" s="1289">
        <v>72760</v>
      </c>
      <c r="E370" s="1291" t="s">
        <v>22</v>
      </c>
      <c r="F370" s="1293" t="s">
        <v>422</v>
      </c>
      <c r="G370" s="1289">
        <v>72760</v>
      </c>
      <c r="H370" s="1291" t="s">
        <v>423</v>
      </c>
      <c r="I370" s="1289">
        <v>72760</v>
      </c>
      <c r="J370" s="264" t="s">
        <v>21</v>
      </c>
      <c r="K370" s="1281" t="s">
        <v>462</v>
      </c>
    </row>
    <row r="371" spans="1:11" x14ac:dyDescent="0.2">
      <c r="A371" s="1285"/>
      <c r="B371" s="1287"/>
      <c r="C371" s="1290"/>
      <c r="D371" s="1290"/>
      <c r="E371" s="1292"/>
      <c r="F371" s="1294"/>
      <c r="G371" s="1290"/>
      <c r="H371" s="1296"/>
      <c r="I371" s="1290"/>
      <c r="J371" s="265" t="s">
        <v>400</v>
      </c>
      <c r="K371" s="1282"/>
    </row>
    <row r="372" spans="1:11" x14ac:dyDescent="0.2">
      <c r="A372" s="1285"/>
      <c r="B372" s="1288"/>
      <c r="C372" s="1290"/>
      <c r="D372" s="1290"/>
      <c r="E372" s="1292"/>
      <c r="F372" s="1295"/>
      <c r="G372" s="1290"/>
      <c r="H372" s="1297"/>
      <c r="I372" s="1290"/>
      <c r="J372" s="266" t="s">
        <v>401</v>
      </c>
      <c r="K372" s="1283"/>
    </row>
    <row r="373" spans="1:11" x14ac:dyDescent="0.2">
      <c r="A373" s="1284">
        <v>11</v>
      </c>
      <c r="B373" s="1286" t="s">
        <v>424</v>
      </c>
      <c r="C373" s="1289">
        <v>20330</v>
      </c>
      <c r="D373" s="1289">
        <v>20330</v>
      </c>
      <c r="E373" s="1291" t="s">
        <v>22</v>
      </c>
      <c r="F373" s="1293" t="s">
        <v>425</v>
      </c>
      <c r="G373" s="1289">
        <v>20330</v>
      </c>
      <c r="H373" s="1291" t="s">
        <v>426</v>
      </c>
      <c r="I373" s="1289">
        <v>20330</v>
      </c>
      <c r="J373" s="264" t="s">
        <v>21</v>
      </c>
      <c r="K373" s="1281" t="s">
        <v>463</v>
      </c>
    </row>
    <row r="374" spans="1:11" x14ac:dyDescent="0.2">
      <c r="A374" s="1285"/>
      <c r="B374" s="1287"/>
      <c r="C374" s="1290"/>
      <c r="D374" s="1290"/>
      <c r="E374" s="1292"/>
      <c r="F374" s="1294"/>
      <c r="G374" s="1290"/>
      <c r="H374" s="1296"/>
      <c r="I374" s="1290"/>
      <c r="J374" s="265" t="s">
        <v>400</v>
      </c>
      <c r="K374" s="1282"/>
    </row>
    <row r="375" spans="1:11" x14ac:dyDescent="0.2">
      <c r="A375" s="1298"/>
      <c r="B375" s="1288"/>
      <c r="C375" s="1307"/>
      <c r="D375" s="1307"/>
      <c r="E375" s="1292"/>
      <c r="F375" s="1295"/>
      <c r="G375" s="1307"/>
      <c r="H375" s="1297"/>
      <c r="I375" s="1307"/>
      <c r="J375" s="266" t="s">
        <v>401</v>
      </c>
      <c r="K375" s="1283"/>
    </row>
    <row r="376" spans="1:11" x14ac:dyDescent="0.2">
      <c r="A376" s="1284">
        <v>12</v>
      </c>
      <c r="B376" s="1286" t="s">
        <v>417</v>
      </c>
      <c r="C376" s="1289">
        <v>31038.560000000001</v>
      </c>
      <c r="D376" s="1289">
        <v>31038.560000000001</v>
      </c>
      <c r="E376" s="1291" t="s">
        <v>22</v>
      </c>
      <c r="F376" s="1293" t="s">
        <v>403</v>
      </c>
      <c r="G376" s="1289">
        <v>31038.560000000001</v>
      </c>
      <c r="H376" s="1291" t="s">
        <v>404</v>
      </c>
      <c r="I376" s="1289">
        <v>31038.560000000001</v>
      </c>
      <c r="J376" s="264" t="s">
        <v>21</v>
      </c>
      <c r="K376" s="1281" t="s">
        <v>464</v>
      </c>
    </row>
    <row r="377" spans="1:11" x14ac:dyDescent="0.2">
      <c r="A377" s="1285"/>
      <c r="B377" s="1287"/>
      <c r="C377" s="1290"/>
      <c r="D377" s="1290"/>
      <c r="E377" s="1292"/>
      <c r="F377" s="1294"/>
      <c r="G377" s="1290"/>
      <c r="H377" s="1296"/>
      <c r="I377" s="1290"/>
      <c r="J377" s="265" t="s">
        <v>400</v>
      </c>
      <c r="K377" s="1282"/>
    </row>
    <row r="378" spans="1:11" x14ac:dyDescent="0.2">
      <c r="A378" s="1298"/>
      <c r="B378" s="1288"/>
      <c r="C378" s="1307"/>
      <c r="D378" s="1307"/>
      <c r="E378" s="1292"/>
      <c r="F378" s="1295"/>
      <c r="G378" s="1307"/>
      <c r="H378" s="1297"/>
      <c r="I378" s="1307"/>
      <c r="J378" s="265" t="s">
        <v>401</v>
      </c>
      <c r="K378" s="1283"/>
    </row>
    <row r="379" spans="1:11" x14ac:dyDescent="0.2">
      <c r="A379" s="1302">
        <v>13</v>
      </c>
      <c r="B379" s="1303" t="s">
        <v>427</v>
      </c>
      <c r="C379" s="1308">
        <v>800167.4</v>
      </c>
      <c r="D379" s="1308">
        <v>647221.13</v>
      </c>
      <c r="E379" s="1291" t="s">
        <v>338</v>
      </c>
      <c r="F379" s="1293" t="s">
        <v>406</v>
      </c>
      <c r="G379" s="1308">
        <v>629160</v>
      </c>
      <c r="H379" s="1291" t="s">
        <v>203</v>
      </c>
      <c r="I379" s="1308">
        <v>629160</v>
      </c>
      <c r="J379" s="264" t="s">
        <v>21</v>
      </c>
      <c r="K379" s="1281" t="s">
        <v>465</v>
      </c>
    </row>
    <row r="380" spans="1:11" x14ac:dyDescent="0.2">
      <c r="A380" s="1302"/>
      <c r="B380" s="1303"/>
      <c r="C380" s="1308"/>
      <c r="D380" s="1308"/>
      <c r="E380" s="1296"/>
      <c r="F380" s="1294"/>
      <c r="G380" s="1308"/>
      <c r="H380" s="1296"/>
      <c r="I380" s="1308"/>
      <c r="J380" s="265" t="s">
        <v>400</v>
      </c>
      <c r="K380" s="1282"/>
    </row>
    <row r="381" spans="1:11" x14ac:dyDescent="0.2">
      <c r="A381" s="1302"/>
      <c r="B381" s="1303"/>
      <c r="C381" s="1308"/>
      <c r="D381" s="1308"/>
      <c r="E381" s="1297"/>
      <c r="F381" s="1295"/>
      <c r="G381" s="1308"/>
      <c r="H381" s="1297"/>
      <c r="I381" s="1308"/>
      <c r="J381" s="266" t="s">
        <v>401</v>
      </c>
      <c r="K381" s="1283"/>
    </row>
    <row r="382" spans="1:11" x14ac:dyDescent="0.2">
      <c r="A382" s="1284">
        <v>14</v>
      </c>
      <c r="B382" s="1286" t="s">
        <v>451</v>
      </c>
      <c r="C382" s="1289">
        <v>374500</v>
      </c>
      <c r="D382" s="1289">
        <v>374500</v>
      </c>
      <c r="E382" s="1291" t="s">
        <v>22</v>
      </c>
      <c r="F382" s="1293" t="s">
        <v>428</v>
      </c>
      <c r="G382" s="1289">
        <v>374500</v>
      </c>
      <c r="H382" s="1291" t="s">
        <v>429</v>
      </c>
      <c r="I382" s="1289">
        <v>374500</v>
      </c>
      <c r="J382" s="264" t="s">
        <v>21</v>
      </c>
      <c r="K382" s="1281" t="s">
        <v>466</v>
      </c>
    </row>
    <row r="383" spans="1:11" x14ac:dyDescent="0.2">
      <c r="A383" s="1285"/>
      <c r="B383" s="1287"/>
      <c r="C383" s="1290"/>
      <c r="D383" s="1290"/>
      <c r="E383" s="1292"/>
      <c r="F383" s="1294"/>
      <c r="G383" s="1290"/>
      <c r="H383" s="1296"/>
      <c r="I383" s="1290"/>
      <c r="J383" s="265" t="s">
        <v>400</v>
      </c>
      <c r="K383" s="1282"/>
    </row>
    <row r="384" spans="1:11" ht="36" customHeight="1" x14ac:dyDescent="0.2">
      <c r="A384" s="1298"/>
      <c r="B384" s="1288"/>
      <c r="C384" s="1307"/>
      <c r="D384" s="1307"/>
      <c r="E384" s="1292"/>
      <c r="F384" s="1295"/>
      <c r="G384" s="1307"/>
      <c r="H384" s="1297"/>
      <c r="I384" s="1307"/>
      <c r="J384" s="266" t="s">
        <v>401</v>
      </c>
      <c r="K384" s="1283"/>
    </row>
    <row r="385" spans="1:11" x14ac:dyDescent="0.2">
      <c r="A385" s="1284">
        <v>15</v>
      </c>
      <c r="B385" s="1286" t="s">
        <v>430</v>
      </c>
      <c r="C385" s="1289">
        <v>192600</v>
      </c>
      <c r="D385" s="1289">
        <v>192600</v>
      </c>
      <c r="E385" s="1291" t="s">
        <v>22</v>
      </c>
      <c r="F385" s="1293" t="s">
        <v>431</v>
      </c>
      <c r="G385" s="1289">
        <v>192600</v>
      </c>
      <c r="H385" s="1291" t="s">
        <v>432</v>
      </c>
      <c r="I385" s="1289">
        <v>192600</v>
      </c>
      <c r="J385" s="264" t="s">
        <v>21</v>
      </c>
      <c r="K385" s="1281" t="s">
        <v>467</v>
      </c>
    </row>
    <row r="386" spans="1:11" x14ac:dyDescent="0.2">
      <c r="A386" s="1285"/>
      <c r="B386" s="1287"/>
      <c r="C386" s="1290"/>
      <c r="D386" s="1290"/>
      <c r="E386" s="1292"/>
      <c r="F386" s="1294"/>
      <c r="G386" s="1290"/>
      <c r="H386" s="1296"/>
      <c r="I386" s="1290"/>
      <c r="J386" s="265" t="s">
        <v>400</v>
      </c>
      <c r="K386" s="1282"/>
    </row>
    <row r="387" spans="1:11" ht="45.75" customHeight="1" x14ac:dyDescent="0.2">
      <c r="A387" s="1298"/>
      <c r="B387" s="1288"/>
      <c r="C387" s="1307"/>
      <c r="D387" s="1307"/>
      <c r="E387" s="1292"/>
      <c r="F387" s="1295"/>
      <c r="G387" s="1307"/>
      <c r="H387" s="1297"/>
      <c r="I387" s="1307"/>
      <c r="J387" s="266" t="s">
        <v>401</v>
      </c>
      <c r="K387" s="1283"/>
    </row>
    <row r="388" spans="1:11" x14ac:dyDescent="0.2">
      <c r="A388" s="1284">
        <v>16</v>
      </c>
      <c r="B388" s="1286" t="s">
        <v>433</v>
      </c>
      <c r="C388" s="1289">
        <v>48922.54</v>
      </c>
      <c r="D388" s="1289">
        <v>48922.54</v>
      </c>
      <c r="E388" s="1291" t="s">
        <v>22</v>
      </c>
      <c r="F388" s="1293" t="s">
        <v>403</v>
      </c>
      <c r="G388" s="1289">
        <v>48922.54</v>
      </c>
      <c r="H388" s="1291" t="s">
        <v>404</v>
      </c>
      <c r="I388" s="1289">
        <v>48922.54</v>
      </c>
      <c r="J388" s="264" t="s">
        <v>21</v>
      </c>
      <c r="K388" s="1281" t="s">
        <v>468</v>
      </c>
    </row>
    <row r="389" spans="1:11" x14ac:dyDescent="0.2">
      <c r="A389" s="1285"/>
      <c r="B389" s="1287"/>
      <c r="C389" s="1290"/>
      <c r="D389" s="1290"/>
      <c r="E389" s="1292"/>
      <c r="F389" s="1294"/>
      <c r="G389" s="1290"/>
      <c r="H389" s="1296"/>
      <c r="I389" s="1290"/>
      <c r="J389" s="265" t="s">
        <v>400</v>
      </c>
      <c r="K389" s="1282"/>
    </row>
    <row r="390" spans="1:11" x14ac:dyDescent="0.2">
      <c r="A390" s="1298"/>
      <c r="B390" s="1288"/>
      <c r="C390" s="1307"/>
      <c r="D390" s="1307"/>
      <c r="E390" s="1292"/>
      <c r="F390" s="1295"/>
      <c r="G390" s="1307"/>
      <c r="H390" s="1297"/>
      <c r="I390" s="1307"/>
      <c r="J390" s="266" t="s">
        <v>401</v>
      </c>
      <c r="K390" s="1283"/>
    </row>
    <row r="391" spans="1:11" x14ac:dyDescent="0.2">
      <c r="A391" s="1284">
        <v>17</v>
      </c>
      <c r="B391" s="1286" t="s">
        <v>434</v>
      </c>
      <c r="C391" s="1299">
        <v>17494.5</v>
      </c>
      <c r="D391" s="1299">
        <v>17494.5</v>
      </c>
      <c r="E391" s="1291" t="s">
        <v>22</v>
      </c>
      <c r="F391" s="1293" t="s">
        <v>435</v>
      </c>
      <c r="G391" s="1299">
        <v>17494.5</v>
      </c>
      <c r="H391" s="1291" t="s">
        <v>426</v>
      </c>
      <c r="I391" s="1299">
        <v>17494.5</v>
      </c>
      <c r="J391" s="264" t="s">
        <v>21</v>
      </c>
      <c r="K391" s="1281" t="s">
        <v>469</v>
      </c>
    </row>
    <row r="392" spans="1:11" x14ac:dyDescent="0.2">
      <c r="A392" s="1285"/>
      <c r="B392" s="1287"/>
      <c r="C392" s="1300"/>
      <c r="D392" s="1300"/>
      <c r="E392" s="1292"/>
      <c r="F392" s="1294"/>
      <c r="G392" s="1300"/>
      <c r="H392" s="1296"/>
      <c r="I392" s="1300"/>
      <c r="J392" s="265" t="s">
        <v>400</v>
      </c>
      <c r="K392" s="1282"/>
    </row>
    <row r="393" spans="1:11" x14ac:dyDescent="0.2">
      <c r="A393" s="1298"/>
      <c r="B393" s="1288"/>
      <c r="C393" s="1301"/>
      <c r="D393" s="1301"/>
      <c r="E393" s="1292"/>
      <c r="F393" s="1295"/>
      <c r="G393" s="1301"/>
      <c r="H393" s="1297"/>
      <c r="I393" s="1301"/>
      <c r="J393" s="266" t="s">
        <v>401</v>
      </c>
      <c r="K393" s="1283"/>
    </row>
    <row r="394" spans="1:11" x14ac:dyDescent="0.2">
      <c r="A394" s="1284">
        <v>18</v>
      </c>
      <c r="B394" s="1286" t="s">
        <v>436</v>
      </c>
      <c r="C394" s="1289">
        <v>179410.11</v>
      </c>
      <c r="D394" s="1289">
        <v>179410.11</v>
      </c>
      <c r="E394" s="1291" t="s">
        <v>22</v>
      </c>
      <c r="F394" s="1293" t="s">
        <v>437</v>
      </c>
      <c r="G394" s="1289">
        <v>179410.11</v>
      </c>
      <c r="H394" s="1291" t="s">
        <v>438</v>
      </c>
      <c r="I394" s="1289">
        <v>179410.11</v>
      </c>
      <c r="J394" s="264" t="s">
        <v>21</v>
      </c>
      <c r="K394" s="1281" t="s">
        <v>470</v>
      </c>
    </row>
    <row r="395" spans="1:11" x14ac:dyDescent="0.2">
      <c r="A395" s="1285"/>
      <c r="B395" s="1287"/>
      <c r="C395" s="1290"/>
      <c r="D395" s="1290"/>
      <c r="E395" s="1292"/>
      <c r="F395" s="1294"/>
      <c r="G395" s="1290"/>
      <c r="H395" s="1296"/>
      <c r="I395" s="1290"/>
      <c r="J395" s="265" t="s">
        <v>400</v>
      </c>
      <c r="K395" s="1282"/>
    </row>
    <row r="396" spans="1:11" x14ac:dyDescent="0.2">
      <c r="A396" s="1298"/>
      <c r="B396" s="1288"/>
      <c r="C396" s="1307"/>
      <c r="D396" s="1307"/>
      <c r="E396" s="1292"/>
      <c r="F396" s="1295"/>
      <c r="G396" s="1307"/>
      <c r="H396" s="1297"/>
      <c r="I396" s="1307"/>
      <c r="J396" s="266" t="s">
        <v>401</v>
      </c>
      <c r="K396" s="1283"/>
    </row>
    <row r="397" spans="1:11" x14ac:dyDescent="0.2">
      <c r="A397" s="1284">
        <v>19</v>
      </c>
      <c r="B397" s="1286" t="s">
        <v>439</v>
      </c>
      <c r="C397" s="1289">
        <v>265360</v>
      </c>
      <c r="D397" s="1289">
        <v>265360</v>
      </c>
      <c r="E397" s="1291" t="s">
        <v>22</v>
      </c>
      <c r="F397" s="1293" t="s">
        <v>437</v>
      </c>
      <c r="G397" s="1289">
        <v>265360</v>
      </c>
      <c r="H397" s="1291" t="s">
        <v>438</v>
      </c>
      <c r="I397" s="1289">
        <v>265360</v>
      </c>
      <c r="J397" s="264" t="s">
        <v>21</v>
      </c>
      <c r="K397" s="1281" t="s">
        <v>471</v>
      </c>
    </row>
    <row r="398" spans="1:11" x14ac:dyDescent="0.2">
      <c r="A398" s="1285"/>
      <c r="B398" s="1287"/>
      <c r="C398" s="1290"/>
      <c r="D398" s="1290"/>
      <c r="E398" s="1292"/>
      <c r="F398" s="1294"/>
      <c r="G398" s="1290"/>
      <c r="H398" s="1296"/>
      <c r="I398" s="1290"/>
      <c r="J398" s="265" t="s">
        <v>400</v>
      </c>
      <c r="K398" s="1282"/>
    </row>
    <row r="399" spans="1:11" x14ac:dyDescent="0.2">
      <c r="A399" s="1298"/>
      <c r="B399" s="1288"/>
      <c r="C399" s="1307"/>
      <c r="D399" s="1307"/>
      <c r="E399" s="1292"/>
      <c r="F399" s="1295"/>
      <c r="G399" s="1307"/>
      <c r="H399" s="1297"/>
      <c r="I399" s="1307"/>
      <c r="J399" s="266" t="s">
        <v>401</v>
      </c>
      <c r="K399" s="1283"/>
    </row>
    <row r="400" spans="1:11" x14ac:dyDescent="0.2">
      <c r="A400" s="1284">
        <v>20</v>
      </c>
      <c r="B400" s="1286" t="s">
        <v>452</v>
      </c>
      <c r="C400" s="1289">
        <v>9630000</v>
      </c>
      <c r="D400" s="1289">
        <v>9628038.3399999999</v>
      </c>
      <c r="E400" s="1291" t="s">
        <v>60</v>
      </c>
      <c r="F400" s="1293" t="s">
        <v>440</v>
      </c>
      <c r="G400" s="1289">
        <v>9627860</v>
      </c>
      <c r="H400" s="1291" t="s">
        <v>441</v>
      </c>
      <c r="I400" s="1289">
        <v>9627860</v>
      </c>
      <c r="J400" s="264" t="s">
        <v>21</v>
      </c>
      <c r="K400" s="1281" t="s">
        <v>472</v>
      </c>
    </row>
    <row r="401" spans="1:11" x14ac:dyDescent="0.2">
      <c r="A401" s="1285"/>
      <c r="B401" s="1287"/>
      <c r="C401" s="1290"/>
      <c r="D401" s="1290"/>
      <c r="E401" s="1292"/>
      <c r="F401" s="1294"/>
      <c r="G401" s="1290"/>
      <c r="H401" s="1296"/>
      <c r="I401" s="1290"/>
      <c r="J401" s="265" t="s">
        <v>400</v>
      </c>
      <c r="K401" s="1282"/>
    </row>
    <row r="402" spans="1:11" x14ac:dyDescent="0.2">
      <c r="A402" s="1298"/>
      <c r="B402" s="1288"/>
      <c r="C402" s="1307"/>
      <c r="D402" s="1307"/>
      <c r="E402" s="1313"/>
      <c r="F402" s="1295"/>
      <c r="G402" s="1307"/>
      <c r="H402" s="1297"/>
      <c r="I402" s="1307"/>
      <c r="J402" s="266" t="s">
        <v>401</v>
      </c>
      <c r="K402" s="1283"/>
    </row>
    <row r="403" spans="1:11" x14ac:dyDescent="0.2">
      <c r="A403" s="1309" t="s">
        <v>413</v>
      </c>
      <c r="B403" s="1310" t="s">
        <v>54</v>
      </c>
      <c r="C403" s="1311" t="s">
        <v>55</v>
      </c>
      <c r="D403" s="1311" t="s">
        <v>56</v>
      </c>
      <c r="E403" s="1311" t="s">
        <v>414</v>
      </c>
      <c r="F403" s="1310" t="s">
        <v>6</v>
      </c>
      <c r="G403" s="1310"/>
      <c r="H403" s="1310" t="s">
        <v>7</v>
      </c>
      <c r="I403" s="1310"/>
      <c r="J403" s="1310" t="s">
        <v>8</v>
      </c>
      <c r="K403" s="1312" t="s">
        <v>415</v>
      </c>
    </row>
    <row r="404" spans="1:11" ht="42" x14ac:dyDescent="0.2">
      <c r="A404" s="1309"/>
      <c r="B404" s="1310"/>
      <c r="C404" s="1311"/>
      <c r="D404" s="1311"/>
      <c r="E404" s="1311"/>
      <c r="F404" s="267" t="s">
        <v>416</v>
      </c>
      <c r="G404" s="267" t="s">
        <v>11</v>
      </c>
      <c r="H404" s="267" t="s">
        <v>12</v>
      </c>
      <c r="I404" s="267" t="s">
        <v>397</v>
      </c>
      <c r="J404" s="1310"/>
      <c r="K404" s="1312"/>
    </row>
    <row r="405" spans="1:11" x14ac:dyDescent="0.2">
      <c r="A405" s="1284">
        <v>21</v>
      </c>
      <c r="B405" s="1286" t="s">
        <v>442</v>
      </c>
      <c r="C405" s="1289">
        <v>98440</v>
      </c>
      <c r="D405" s="1289">
        <v>98440</v>
      </c>
      <c r="E405" s="1291" t="s">
        <v>22</v>
      </c>
      <c r="F405" s="1293" t="s">
        <v>419</v>
      </c>
      <c r="G405" s="1289">
        <v>98440</v>
      </c>
      <c r="H405" s="1291" t="s">
        <v>420</v>
      </c>
      <c r="I405" s="1289">
        <v>98440</v>
      </c>
      <c r="J405" s="264" t="s">
        <v>21</v>
      </c>
      <c r="K405" s="1281" t="s">
        <v>473</v>
      </c>
    </row>
    <row r="406" spans="1:11" x14ac:dyDescent="0.2">
      <c r="A406" s="1285"/>
      <c r="B406" s="1287"/>
      <c r="C406" s="1290"/>
      <c r="D406" s="1290"/>
      <c r="E406" s="1292"/>
      <c r="F406" s="1294"/>
      <c r="G406" s="1290"/>
      <c r="H406" s="1296"/>
      <c r="I406" s="1290"/>
      <c r="J406" s="265" t="s">
        <v>400</v>
      </c>
      <c r="K406" s="1282"/>
    </row>
    <row r="407" spans="1:11" x14ac:dyDescent="0.2">
      <c r="A407" s="1298"/>
      <c r="B407" s="1288"/>
      <c r="C407" s="1307"/>
      <c r="D407" s="1307"/>
      <c r="E407" s="1292"/>
      <c r="F407" s="1295"/>
      <c r="G407" s="1307"/>
      <c r="H407" s="1297"/>
      <c r="I407" s="1307"/>
      <c r="J407" s="266" t="s">
        <v>401</v>
      </c>
      <c r="K407" s="1283"/>
    </row>
    <row r="408" spans="1:11" x14ac:dyDescent="0.2">
      <c r="A408" s="1284">
        <v>22</v>
      </c>
      <c r="B408" s="1286" t="s">
        <v>443</v>
      </c>
      <c r="C408" s="1289">
        <v>59021.2</v>
      </c>
      <c r="D408" s="1289">
        <v>59021.2</v>
      </c>
      <c r="E408" s="1291" t="s">
        <v>22</v>
      </c>
      <c r="F408" s="1293" t="s">
        <v>425</v>
      </c>
      <c r="G408" s="1289">
        <v>59021.2</v>
      </c>
      <c r="H408" s="1291" t="s">
        <v>426</v>
      </c>
      <c r="I408" s="1289">
        <v>59021.2</v>
      </c>
      <c r="J408" s="264" t="s">
        <v>21</v>
      </c>
      <c r="K408" s="1281" t="s">
        <v>474</v>
      </c>
    </row>
    <row r="409" spans="1:11" x14ac:dyDescent="0.2">
      <c r="A409" s="1285"/>
      <c r="B409" s="1287"/>
      <c r="C409" s="1290"/>
      <c r="D409" s="1290"/>
      <c r="E409" s="1292"/>
      <c r="F409" s="1294"/>
      <c r="G409" s="1290"/>
      <c r="H409" s="1296"/>
      <c r="I409" s="1290"/>
      <c r="J409" s="265" t="s">
        <v>400</v>
      </c>
      <c r="K409" s="1282"/>
    </row>
    <row r="410" spans="1:11" x14ac:dyDescent="0.2">
      <c r="A410" s="1298"/>
      <c r="B410" s="1288"/>
      <c r="C410" s="1307"/>
      <c r="D410" s="1307"/>
      <c r="E410" s="1292"/>
      <c r="F410" s="1295"/>
      <c r="G410" s="1307"/>
      <c r="H410" s="1297"/>
      <c r="I410" s="1307"/>
      <c r="J410" s="266" t="s">
        <v>401</v>
      </c>
      <c r="K410" s="1283"/>
    </row>
    <row r="411" spans="1:11" x14ac:dyDescent="0.2">
      <c r="A411" s="1284">
        <v>23</v>
      </c>
      <c r="B411" s="1286" t="s">
        <v>444</v>
      </c>
      <c r="C411" s="1289">
        <v>17203.46</v>
      </c>
      <c r="D411" s="1289">
        <v>17203.46</v>
      </c>
      <c r="E411" s="1291" t="s">
        <v>22</v>
      </c>
      <c r="F411" s="1293" t="s">
        <v>403</v>
      </c>
      <c r="G411" s="1289">
        <v>48922.54</v>
      </c>
      <c r="H411" s="1291" t="s">
        <v>404</v>
      </c>
      <c r="I411" s="1289">
        <v>17203.46</v>
      </c>
      <c r="J411" s="264" t="s">
        <v>21</v>
      </c>
      <c r="K411" s="1281" t="s">
        <v>475</v>
      </c>
    </row>
    <row r="412" spans="1:11" x14ac:dyDescent="0.2">
      <c r="A412" s="1285"/>
      <c r="B412" s="1287"/>
      <c r="C412" s="1290"/>
      <c r="D412" s="1290"/>
      <c r="E412" s="1292"/>
      <c r="F412" s="1294"/>
      <c r="G412" s="1290"/>
      <c r="H412" s="1296"/>
      <c r="I412" s="1290"/>
      <c r="J412" s="265" t="s">
        <v>400</v>
      </c>
      <c r="K412" s="1282"/>
    </row>
    <row r="413" spans="1:11" x14ac:dyDescent="0.2">
      <c r="A413" s="1298"/>
      <c r="B413" s="1288"/>
      <c r="C413" s="1307"/>
      <c r="D413" s="1307"/>
      <c r="E413" s="1313"/>
      <c r="F413" s="1295"/>
      <c r="G413" s="1307"/>
      <c r="H413" s="1297"/>
      <c r="I413" s="1307"/>
      <c r="J413" s="266" t="s">
        <v>401</v>
      </c>
      <c r="K413" s="1283"/>
    </row>
    <row r="414" spans="1:11" x14ac:dyDescent="0.2">
      <c r="A414" s="1284">
        <v>24</v>
      </c>
      <c r="B414" s="1286" t="s">
        <v>445</v>
      </c>
      <c r="C414" s="1289">
        <v>192600</v>
      </c>
      <c r="D414" s="1289">
        <v>192600</v>
      </c>
      <c r="E414" s="1291" t="s">
        <v>22</v>
      </c>
      <c r="F414" s="1293" t="s">
        <v>446</v>
      </c>
      <c r="G414" s="1289">
        <v>192600</v>
      </c>
      <c r="H414" s="1291" t="s">
        <v>447</v>
      </c>
      <c r="I414" s="1289">
        <v>192600</v>
      </c>
      <c r="J414" s="264" t="s">
        <v>21</v>
      </c>
      <c r="K414" s="1281" t="s">
        <v>476</v>
      </c>
    </row>
    <row r="415" spans="1:11" x14ac:dyDescent="0.2">
      <c r="A415" s="1285"/>
      <c r="B415" s="1287"/>
      <c r="C415" s="1290"/>
      <c r="D415" s="1290"/>
      <c r="E415" s="1292"/>
      <c r="F415" s="1294"/>
      <c r="G415" s="1290"/>
      <c r="H415" s="1296"/>
      <c r="I415" s="1290"/>
      <c r="J415" s="265" t="s">
        <v>400</v>
      </c>
      <c r="K415" s="1282"/>
    </row>
    <row r="416" spans="1:11" x14ac:dyDescent="0.2">
      <c r="A416" s="1298"/>
      <c r="B416" s="1288"/>
      <c r="C416" s="1307"/>
      <c r="D416" s="1307"/>
      <c r="E416" s="1313"/>
      <c r="F416" s="1295"/>
      <c r="G416" s="1307"/>
      <c r="H416" s="1297"/>
      <c r="I416" s="1307"/>
      <c r="J416" s="266" t="s">
        <v>401</v>
      </c>
      <c r="K416" s="1283"/>
    </row>
    <row r="417" spans="1:11" x14ac:dyDescent="0.2">
      <c r="A417" s="245"/>
      <c r="B417" s="246"/>
      <c r="C417" s="247"/>
      <c r="D417" s="247"/>
      <c r="E417" s="263"/>
      <c r="F417" s="248"/>
      <c r="G417" s="247"/>
      <c r="H417" s="248"/>
      <c r="I417" s="247"/>
      <c r="J417" s="249"/>
      <c r="K417" s="250"/>
    </row>
    <row r="418" spans="1:11" ht="23.25" x14ac:dyDescent="0.35">
      <c r="A418" s="285"/>
      <c r="B418" s="251"/>
      <c r="C418" s="251"/>
      <c r="D418" s="251"/>
      <c r="E418" s="251"/>
      <c r="F418" s="1314" t="s">
        <v>448</v>
      </c>
      <c r="G418" s="1314"/>
      <c r="H418" s="1314"/>
      <c r="I418" s="262">
        <v>13046505.189999999</v>
      </c>
      <c r="J418" s="1315" t="s">
        <v>449</v>
      </c>
      <c r="K418" s="1315"/>
    </row>
    <row r="419" spans="1:11" x14ac:dyDescent="0.2">
      <c r="B419" s="95"/>
      <c r="C419" s="135"/>
      <c r="D419" s="135"/>
      <c r="E419" s="95"/>
      <c r="F419" s="135"/>
      <c r="G419" s="74"/>
      <c r="H419" s="135"/>
      <c r="I419" s="74"/>
      <c r="J419" s="74"/>
      <c r="K419" s="268" t="s">
        <v>0</v>
      </c>
    </row>
    <row r="420" spans="1:11" x14ac:dyDescent="0.2">
      <c r="A420" s="1090" t="s">
        <v>477</v>
      </c>
      <c r="B420" s="1090"/>
      <c r="C420" s="1090"/>
      <c r="D420" s="1090"/>
      <c r="E420" s="1090"/>
      <c r="F420" s="1090"/>
      <c r="G420" s="1090"/>
      <c r="H420" s="1090"/>
      <c r="I420" s="1090"/>
      <c r="J420" s="1090"/>
      <c r="K420" s="1090"/>
    </row>
    <row r="421" spans="1:11" x14ac:dyDescent="0.2">
      <c r="A421" s="1090" t="s">
        <v>478</v>
      </c>
      <c r="B421" s="1090"/>
      <c r="C421" s="1090"/>
      <c r="D421" s="1090"/>
      <c r="E421" s="1090"/>
      <c r="F421" s="1090"/>
      <c r="G421" s="1090"/>
      <c r="H421" s="1090"/>
      <c r="I421" s="1090"/>
      <c r="J421" s="1090"/>
      <c r="K421" s="1090"/>
    </row>
    <row r="422" spans="1:11" x14ac:dyDescent="0.2">
      <c r="A422" s="1090" t="s">
        <v>479</v>
      </c>
      <c r="B422" s="1090"/>
      <c r="C422" s="1090"/>
      <c r="D422" s="1090"/>
      <c r="E422" s="1090"/>
      <c r="F422" s="1090"/>
      <c r="G422" s="1090"/>
      <c r="H422" s="1090"/>
      <c r="I422" s="1090"/>
      <c r="J422" s="1090"/>
      <c r="K422" s="1090"/>
    </row>
    <row r="423" spans="1:11" x14ac:dyDescent="0.2">
      <c r="A423" s="75"/>
      <c r="B423" s="25"/>
      <c r="C423" s="75"/>
      <c r="D423" s="75"/>
      <c r="E423" s="25"/>
      <c r="F423" s="75"/>
      <c r="G423" s="77"/>
      <c r="H423" s="75"/>
      <c r="I423" s="77"/>
      <c r="J423" s="77"/>
      <c r="K423" s="25"/>
    </row>
    <row r="424" spans="1:11" x14ac:dyDescent="0.2">
      <c r="A424" s="956" t="s">
        <v>1</v>
      </c>
      <c r="B424" s="956" t="s">
        <v>2</v>
      </c>
      <c r="C424" s="1096" t="s">
        <v>3</v>
      </c>
      <c r="D424" s="956" t="s">
        <v>4</v>
      </c>
      <c r="E424" s="956" t="s">
        <v>5</v>
      </c>
      <c r="F424" s="956" t="s">
        <v>6</v>
      </c>
      <c r="G424" s="956"/>
      <c r="H424" s="956" t="s">
        <v>7</v>
      </c>
      <c r="I424" s="956"/>
      <c r="J424" s="956" t="s">
        <v>8</v>
      </c>
      <c r="K424" s="1096" t="s">
        <v>9</v>
      </c>
    </row>
    <row r="425" spans="1:11" ht="42" x14ac:dyDescent="0.2">
      <c r="A425" s="956"/>
      <c r="B425" s="956"/>
      <c r="C425" s="1097"/>
      <c r="D425" s="956"/>
      <c r="E425" s="956"/>
      <c r="F425" s="19" t="s">
        <v>10</v>
      </c>
      <c r="G425" s="19" t="s">
        <v>11</v>
      </c>
      <c r="H425" s="19" t="s">
        <v>12</v>
      </c>
      <c r="I425" s="19" t="s">
        <v>13</v>
      </c>
      <c r="J425" s="956"/>
      <c r="K425" s="1097"/>
    </row>
    <row r="426" spans="1:11" ht="126" x14ac:dyDescent="0.2">
      <c r="A426" s="288">
        <v>1</v>
      </c>
      <c r="B426" s="10" t="s">
        <v>480</v>
      </c>
      <c r="C426" s="269">
        <v>467200</v>
      </c>
      <c r="D426" s="270">
        <v>467200</v>
      </c>
      <c r="E426" s="271" t="s">
        <v>22</v>
      </c>
      <c r="F426" s="11" t="s">
        <v>481</v>
      </c>
      <c r="G426" s="272" t="s">
        <v>661</v>
      </c>
      <c r="H426" s="273" t="s">
        <v>482</v>
      </c>
      <c r="I426" s="274">
        <v>467200</v>
      </c>
      <c r="J426" s="271" t="s">
        <v>23</v>
      </c>
      <c r="K426" s="54" t="s">
        <v>486</v>
      </c>
    </row>
    <row r="427" spans="1:11" ht="168" x14ac:dyDescent="0.2">
      <c r="A427" s="54">
        <v>2</v>
      </c>
      <c r="B427" s="11" t="s">
        <v>483</v>
      </c>
      <c r="C427" s="274">
        <v>93457.94</v>
      </c>
      <c r="D427" s="274">
        <v>93457.94</v>
      </c>
      <c r="E427" s="271" t="s">
        <v>22</v>
      </c>
      <c r="F427" s="11" t="s">
        <v>484</v>
      </c>
      <c r="G427" s="272" t="s">
        <v>662</v>
      </c>
      <c r="H427" s="273" t="s">
        <v>485</v>
      </c>
      <c r="I427" s="274">
        <v>93457.94</v>
      </c>
      <c r="J427" s="271" t="s">
        <v>23</v>
      </c>
      <c r="K427" s="54" t="s">
        <v>487</v>
      </c>
    </row>
    <row r="428" spans="1:11" x14ac:dyDescent="0.2">
      <c r="A428" s="1"/>
      <c r="B428" s="2"/>
      <c r="C428" s="13"/>
      <c r="D428" s="13"/>
      <c r="E428" s="2"/>
      <c r="F428" s="1"/>
      <c r="G428" s="3"/>
      <c r="H428" s="1"/>
      <c r="I428" s="3"/>
      <c r="J428" s="3"/>
      <c r="K428" s="4" t="s">
        <v>0</v>
      </c>
    </row>
    <row r="429" spans="1:11" x14ac:dyDescent="0.2">
      <c r="A429" s="987" t="s">
        <v>488</v>
      </c>
      <c r="B429" s="987"/>
      <c r="C429" s="987"/>
      <c r="D429" s="987"/>
      <c r="E429" s="987"/>
      <c r="F429" s="987"/>
      <c r="G429" s="987"/>
      <c r="H429" s="987"/>
      <c r="I429" s="987"/>
      <c r="J429" s="987"/>
      <c r="K429" s="987"/>
    </row>
    <row r="430" spans="1:11" x14ac:dyDescent="0.2">
      <c r="A430" s="987" t="s">
        <v>489</v>
      </c>
      <c r="B430" s="987"/>
      <c r="C430" s="987"/>
      <c r="D430" s="987"/>
      <c r="E430" s="987"/>
      <c r="F430" s="987"/>
      <c r="G430" s="987"/>
      <c r="H430" s="987"/>
      <c r="I430" s="987"/>
      <c r="J430" s="987"/>
      <c r="K430" s="987"/>
    </row>
    <row r="431" spans="1:11" x14ac:dyDescent="0.2">
      <c r="A431" s="987" t="s">
        <v>490</v>
      </c>
      <c r="B431" s="987"/>
      <c r="C431" s="987"/>
      <c r="D431" s="987"/>
      <c r="E431" s="987"/>
      <c r="F431" s="987"/>
      <c r="G431" s="987"/>
      <c r="H431" s="987"/>
      <c r="I431" s="987"/>
      <c r="J431" s="987"/>
      <c r="K431" s="987"/>
    </row>
    <row r="432" spans="1:11" x14ac:dyDescent="0.2">
      <c r="A432" s="5"/>
      <c r="B432" s="6"/>
      <c r="C432" s="14"/>
      <c r="D432" s="14"/>
      <c r="E432" s="6"/>
      <c r="F432" s="5"/>
      <c r="G432" s="7"/>
      <c r="H432" s="5"/>
      <c r="I432" s="7"/>
      <c r="J432" s="7"/>
      <c r="K432" s="6"/>
    </row>
    <row r="433" spans="1:11" x14ac:dyDescent="0.2">
      <c r="A433" s="956" t="s">
        <v>1</v>
      </c>
      <c r="B433" s="1170" t="s">
        <v>2</v>
      </c>
      <c r="C433" s="957" t="s">
        <v>3</v>
      </c>
      <c r="D433" s="957" t="s">
        <v>4</v>
      </c>
      <c r="E433" s="1170" t="s">
        <v>5</v>
      </c>
      <c r="F433" s="1170" t="s">
        <v>6</v>
      </c>
      <c r="G433" s="1170"/>
      <c r="H433" s="1170" t="s">
        <v>7</v>
      </c>
      <c r="I433" s="1170"/>
      <c r="J433" s="956" t="s">
        <v>8</v>
      </c>
      <c r="K433" s="956" t="s">
        <v>9</v>
      </c>
    </row>
    <row r="434" spans="1:11" ht="42" x14ac:dyDescent="0.2">
      <c r="A434" s="956"/>
      <c r="B434" s="1170"/>
      <c r="C434" s="957"/>
      <c r="D434" s="957"/>
      <c r="E434" s="1170"/>
      <c r="F434" s="20" t="s">
        <v>10</v>
      </c>
      <c r="G434" s="19" t="s">
        <v>11</v>
      </c>
      <c r="H434" s="20" t="s">
        <v>12</v>
      </c>
      <c r="I434" s="19" t="s">
        <v>13</v>
      </c>
      <c r="J434" s="956"/>
      <c r="K434" s="956"/>
    </row>
    <row r="435" spans="1:11" x14ac:dyDescent="0.2">
      <c r="A435" s="16" t="s">
        <v>39</v>
      </c>
      <c r="B435" s="8" t="s">
        <v>491</v>
      </c>
      <c r="C435" s="9" t="s">
        <v>39</v>
      </c>
      <c r="D435" s="9" t="s">
        <v>39</v>
      </c>
      <c r="E435" s="15" t="s">
        <v>39</v>
      </c>
      <c r="F435" s="11" t="s">
        <v>39</v>
      </c>
      <c r="G435" s="9" t="s">
        <v>39</v>
      </c>
      <c r="H435" s="11" t="s">
        <v>39</v>
      </c>
      <c r="I435" s="9" t="s">
        <v>39</v>
      </c>
      <c r="J435" s="15" t="s">
        <v>39</v>
      </c>
      <c r="K435" s="10" t="s">
        <v>39</v>
      </c>
    </row>
    <row r="436" spans="1:11" x14ac:dyDescent="0.2">
      <c r="A436" s="18"/>
      <c r="B436" s="8"/>
      <c r="C436" s="9"/>
      <c r="D436" s="9"/>
      <c r="E436" s="15"/>
      <c r="F436" s="11"/>
      <c r="G436" s="9"/>
      <c r="H436" s="11"/>
      <c r="I436" s="9"/>
      <c r="J436" s="15"/>
      <c r="K436" s="10"/>
    </row>
    <row r="437" spans="1:11" x14ac:dyDescent="0.2">
      <c r="A437" s="16"/>
      <c r="B437" s="8"/>
      <c r="C437" s="9"/>
      <c r="D437" s="9"/>
      <c r="E437" s="15"/>
      <c r="F437" s="11"/>
      <c r="G437" s="9"/>
      <c r="H437" s="11"/>
      <c r="I437" s="9"/>
      <c r="J437" s="15"/>
      <c r="K437" s="10"/>
    </row>
    <row r="438" spans="1:11" x14ac:dyDescent="0.2">
      <c r="A438" s="18"/>
      <c r="B438" s="8"/>
      <c r="C438" s="9"/>
      <c r="D438" s="9"/>
      <c r="E438" s="15"/>
      <c r="F438" s="11"/>
      <c r="G438" s="9"/>
      <c r="H438" s="11"/>
      <c r="I438" s="9"/>
      <c r="J438" s="15"/>
      <c r="K438" s="10"/>
    </row>
    <row r="439" spans="1:11" x14ac:dyDescent="0.2">
      <c r="A439" s="1"/>
      <c r="B439" s="2"/>
      <c r="C439" s="13"/>
      <c r="D439" s="13"/>
      <c r="E439" s="2"/>
      <c r="F439" s="1"/>
      <c r="G439" s="3"/>
      <c r="H439" s="1"/>
      <c r="I439" s="3"/>
      <c r="J439" s="3"/>
      <c r="K439" s="4" t="s">
        <v>0</v>
      </c>
    </row>
    <row r="440" spans="1:11" x14ac:dyDescent="0.2">
      <c r="A440" s="987" t="s">
        <v>492</v>
      </c>
      <c r="B440" s="987"/>
      <c r="C440" s="987"/>
      <c r="D440" s="987"/>
      <c r="E440" s="987"/>
      <c r="F440" s="987"/>
      <c r="G440" s="987"/>
      <c r="H440" s="987"/>
      <c r="I440" s="987"/>
      <c r="J440" s="987"/>
      <c r="K440" s="987"/>
    </row>
    <row r="441" spans="1:11" x14ac:dyDescent="0.2">
      <c r="A441" s="987" t="s">
        <v>493</v>
      </c>
      <c r="B441" s="987"/>
      <c r="C441" s="987"/>
      <c r="D441" s="987"/>
      <c r="E441" s="987"/>
      <c r="F441" s="987"/>
      <c r="G441" s="987"/>
      <c r="H441" s="987"/>
      <c r="I441" s="987"/>
      <c r="J441" s="987"/>
      <c r="K441" s="987"/>
    </row>
    <row r="442" spans="1:11" x14ac:dyDescent="0.2">
      <c r="A442" s="987" t="s">
        <v>494</v>
      </c>
      <c r="B442" s="987"/>
      <c r="C442" s="987"/>
      <c r="D442" s="987"/>
      <c r="E442" s="987"/>
      <c r="F442" s="987"/>
      <c r="G442" s="987"/>
      <c r="H442" s="987"/>
      <c r="I442" s="987"/>
      <c r="J442" s="987"/>
      <c r="K442" s="987"/>
    </row>
    <row r="443" spans="1:11" x14ac:dyDescent="0.2">
      <c r="A443" s="5"/>
      <c r="B443" s="6"/>
      <c r="C443" s="14"/>
      <c r="D443" s="14"/>
      <c r="E443" s="6"/>
      <c r="F443" s="5"/>
      <c r="G443" s="7"/>
      <c r="H443" s="5"/>
      <c r="I443" s="7"/>
      <c r="J443" s="7"/>
      <c r="K443" s="6"/>
    </row>
    <row r="444" spans="1:11" x14ac:dyDescent="0.2">
      <c r="A444" s="956" t="s">
        <v>1</v>
      </c>
      <c r="B444" s="1170" t="s">
        <v>2</v>
      </c>
      <c r="C444" s="957" t="s">
        <v>3</v>
      </c>
      <c r="D444" s="957" t="s">
        <v>4</v>
      </c>
      <c r="E444" s="1170" t="s">
        <v>5</v>
      </c>
      <c r="F444" s="1170" t="s">
        <v>6</v>
      </c>
      <c r="G444" s="1170"/>
      <c r="H444" s="1170" t="s">
        <v>7</v>
      </c>
      <c r="I444" s="1170"/>
      <c r="J444" s="956" t="s">
        <v>8</v>
      </c>
      <c r="K444" s="956" t="s">
        <v>9</v>
      </c>
    </row>
    <row r="445" spans="1:11" ht="42" x14ac:dyDescent="0.2">
      <c r="A445" s="956"/>
      <c r="B445" s="1170"/>
      <c r="C445" s="957"/>
      <c r="D445" s="957"/>
      <c r="E445" s="1170"/>
      <c r="F445" s="20" t="s">
        <v>10</v>
      </c>
      <c r="G445" s="19" t="s">
        <v>11</v>
      </c>
      <c r="H445" s="20" t="s">
        <v>12</v>
      </c>
      <c r="I445" s="19" t="s">
        <v>13</v>
      </c>
      <c r="J445" s="956"/>
      <c r="K445" s="956"/>
    </row>
    <row r="446" spans="1:11" x14ac:dyDescent="0.2">
      <c r="A446" s="289" t="s">
        <v>39</v>
      </c>
      <c r="B446" s="254" t="s">
        <v>39</v>
      </c>
      <c r="C446" s="290" t="s">
        <v>39</v>
      </c>
      <c r="D446" s="291" t="s">
        <v>39</v>
      </c>
      <c r="E446" s="292" t="s">
        <v>39</v>
      </c>
      <c r="F446" s="293" t="s">
        <v>39</v>
      </c>
      <c r="G446" s="290" t="s">
        <v>39</v>
      </c>
      <c r="H446" s="293" t="s">
        <v>39</v>
      </c>
      <c r="I446" s="290" t="s">
        <v>39</v>
      </c>
      <c r="J446" s="294" t="s">
        <v>39</v>
      </c>
      <c r="K446" s="295" t="s">
        <v>39</v>
      </c>
    </row>
    <row r="447" spans="1:11" x14ac:dyDescent="0.2">
      <c r="A447" s="1"/>
      <c r="B447" s="2"/>
      <c r="C447" s="1"/>
      <c r="D447" s="1"/>
      <c r="E447" s="2"/>
      <c r="F447" s="1"/>
      <c r="G447" s="3"/>
      <c r="H447" s="1"/>
      <c r="I447" s="3"/>
      <c r="J447" s="3"/>
      <c r="K447" s="4" t="s">
        <v>0</v>
      </c>
    </row>
    <row r="448" spans="1:11" x14ac:dyDescent="0.2">
      <c r="A448" s="987" t="s">
        <v>118</v>
      </c>
      <c r="B448" s="987"/>
      <c r="C448" s="987"/>
      <c r="D448" s="987"/>
      <c r="E448" s="987"/>
      <c r="F448" s="987"/>
      <c r="G448" s="987"/>
      <c r="H448" s="987"/>
      <c r="I448" s="987"/>
      <c r="J448" s="987"/>
      <c r="K448" s="987"/>
    </row>
    <row r="449" spans="1:11" x14ac:dyDescent="0.2">
      <c r="A449" s="987" t="s">
        <v>495</v>
      </c>
      <c r="B449" s="987"/>
      <c r="C449" s="987"/>
      <c r="D449" s="987"/>
      <c r="E449" s="987"/>
      <c r="F449" s="987"/>
      <c r="G449" s="987"/>
      <c r="H449" s="987"/>
      <c r="I449" s="987"/>
      <c r="J449" s="987"/>
      <c r="K449" s="987"/>
    </row>
    <row r="450" spans="1:11" x14ac:dyDescent="0.2">
      <c r="A450" s="987" t="s">
        <v>496</v>
      </c>
      <c r="B450" s="987"/>
      <c r="C450" s="987"/>
      <c r="D450" s="987"/>
      <c r="E450" s="987"/>
      <c r="F450" s="987"/>
      <c r="G450" s="987"/>
      <c r="H450" s="987"/>
      <c r="I450" s="987"/>
      <c r="J450" s="987"/>
      <c r="K450" s="987"/>
    </row>
    <row r="451" spans="1:11" x14ac:dyDescent="0.2">
      <c r="A451" s="5"/>
      <c r="B451" s="6"/>
      <c r="C451" s="5"/>
      <c r="D451" s="5"/>
      <c r="E451" s="6"/>
      <c r="F451" s="5"/>
      <c r="G451" s="7"/>
      <c r="H451" s="5"/>
      <c r="I451" s="7"/>
      <c r="J451" s="7"/>
      <c r="K451" s="6"/>
    </row>
    <row r="452" spans="1:11" x14ac:dyDescent="0.2">
      <c r="A452" s="988" t="s">
        <v>1</v>
      </c>
      <c r="B452" s="989" t="s">
        <v>299</v>
      </c>
      <c r="C452" s="990" t="s">
        <v>300</v>
      </c>
      <c r="D452" s="988" t="s">
        <v>301</v>
      </c>
      <c r="E452" s="989" t="s">
        <v>302</v>
      </c>
      <c r="F452" s="989" t="s">
        <v>303</v>
      </c>
      <c r="G452" s="989"/>
      <c r="H452" s="989" t="s">
        <v>7</v>
      </c>
      <c r="I452" s="989"/>
      <c r="J452" s="988" t="s">
        <v>304</v>
      </c>
      <c r="K452" s="990" t="s">
        <v>18</v>
      </c>
    </row>
    <row r="453" spans="1:11" ht="63" x14ac:dyDescent="0.2">
      <c r="A453" s="988"/>
      <c r="B453" s="989"/>
      <c r="C453" s="991"/>
      <c r="D453" s="988"/>
      <c r="E453" s="989"/>
      <c r="F453" s="93" t="s">
        <v>10</v>
      </c>
      <c r="G453" s="28" t="s">
        <v>305</v>
      </c>
      <c r="H453" s="93" t="s">
        <v>12</v>
      </c>
      <c r="I453" s="28" t="s">
        <v>306</v>
      </c>
      <c r="J453" s="988"/>
      <c r="K453" s="991"/>
    </row>
    <row r="454" spans="1:11" x14ac:dyDescent="0.2">
      <c r="A454" s="984" t="s">
        <v>307</v>
      </c>
      <c r="B454" s="985"/>
      <c r="C454" s="985"/>
      <c r="D454" s="985"/>
      <c r="E454" s="985"/>
      <c r="F454" s="985"/>
      <c r="G454" s="985"/>
      <c r="H454" s="985"/>
      <c r="I454" s="985"/>
      <c r="J454" s="985"/>
      <c r="K454" s="986"/>
    </row>
    <row r="455" spans="1:11" x14ac:dyDescent="0.2">
      <c r="A455" s="296"/>
      <c r="B455" s="297"/>
      <c r="C455" s="298"/>
      <c r="D455" s="298"/>
      <c r="E455" s="298"/>
      <c r="F455" s="296"/>
      <c r="G455" s="299"/>
      <c r="H455" s="300"/>
      <c r="I455" s="298"/>
      <c r="J455" s="298"/>
      <c r="K455" s="301"/>
    </row>
    <row r="456" spans="1:11" x14ac:dyDescent="0.2">
      <c r="A456" s="286"/>
      <c r="B456" s="302"/>
      <c r="C456" s="303"/>
      <c r="D456" s="303"/>
      <c r="E456" s="304"/>
      <c r="F456" s="305"/>
      <c r="G456" s="306"/>
      <c r="H456" s="307"/>
      <c r="I456" s="303"/>
      <c r="J456" s="304"/>
      <c r="K456" s="308"/>
    </row>
    <row r="457" spans="1:11" x14ac:dyDescent="0.2">
      <c r="A457" s="1"/>
      <c r="B457" s="2"/>
      <c r="C457" s="13"/>
      <c r="D457" s="13"/>
      <c r="E457" s="2"/>
      <c r="F457" s="1"/>
      <c r="G457" s="3"/>
      <c r="H457" s="1"/>
      <c r="I457" s="3"/>
      <c r="J457" s="3"/>
      <c r="K457" s="4" t="s">
        <v>0</v>
      </c>
    </row>
    <row r="458" spans="1:11" x14ac:dyDescent="0.2">
      <c r="A458" s="987" t="s">
        <v>66</v>
      </c>
      <c r="B458" s="987"/>
      <c r="C458" s="987"/>
      <c r="D458" s="987"/>
      <c r="E458" s="987"/>
      <c r="F458" s="987"/>
      <c r="G458" s="987"/>
      <c r="H458" s="987"/>
      <c r="I458" s="987"/>
      <c r="J458" s="987"/>
      <c r="K458" s="987"/>
    </row>
    <row r="459" spans="1:11" x14ac:dyDescent="0.2">
      <c r="A459" s="987" t="s">
        <v>38</v>
      </c>
      <c r="B459" s="987"/>
      <c r="C459" s="987"/>
      <c r="D459" s="987"/>
      <c r="E459" s="987"/>
      <c r="F459" s="987"/>
      <c r="G459" s="987"/>
      <c r="H459" s="987"/>
      <c r="I459" s="987"/>
      <c r="J459" s="987"/>
      <c r="K459" s="987"/>
    </row>
    <row r="460" spans="1:11" x14ac:dyDescent="0.2">
      <c r="A460" s="987" t="s">
        <v>497</v>
      </c>
      <c r="B460" s="987"/>
      <c r="C460" s="987"/>
      <c r="D460" s="987"/>
      <c r="E460" s="987"/>
      <c r="F460" s="987"/>
      <c r="G460" s="987"/>
      <c r="H460" s="987"/>
      <c r="I460" s="987"/>
      <c r="J460" s="987"/>
      <c r="K460" s="987"/>
    </row>
    <row r="461" spans="1:11" x14ac:dyDescent="0.2">
      <c r="A461" s="5"/>
      <c r="B461" s="6"/>
      <c r="C461" s="14"/>
      <c r="D461" s="14"/>
      <c r="E461" s="6"/>
      <c r="F461" s="5"/>
      <c r="G461" s="7"/>
      <c r="H461" s="5"/>
      <c r="I461" s="7"/>
      <c r="J461" s="7"/>
      <c r="K461" s="6"/>
    </row>
    <row r="462" spans="1:11" x14ac:dyDescent="0.2">
      <c r="A462" s="956" t="s">
        <v>1</v>
      </c>
      <c r="B462" s="1170" t="s">
        <v>2</v>
      </c>
      <c r="C462" s="957" t="s">
        <v>3</v>
      </c>
      <c r="D462" s="957" t="s">
        <v>4</v>
      </c>
      <c r="E462" s="1170" t="s">
        <v>5</v>
      </c>
      <c r="F462" s="1170" t="s">
        <v>6</v>
      </c>
      <c r="G462" s="1170"/>
      <c r="H462" s="1170" t="s">
        <v>7</v>
      </c>
      <c r="I462" s="1170"/>
      <c r="J462" s="956" t="s">
        <v>8</v>
      </c>
      <c r="K462" s="956" t="s">
        <v>9</v>
      </c>
    </row>
    <row r="463" spans="1:11" ht="42" x14ac:dyDescent="0.2">
      <c r="A463" s="956"/>
      <c r="B463" s="1170"/>
      <c r="C463" s="957"/>
      <c r="D463" s="957"/>
      <c r="E463" s="1170"/>
      <c r="F463" s="20" t="s">
        <v>10</v>
      </c>
      <c r="G463" s="19" t="s">
        <v>11</v>
      </c>
      <c r="H463" s="20" t="s">
        <v>12</v>
      </c>
      <c r="I463" s="19" t="s">
        <v>13</v>
      </c>
      <c r="J463" s="956"/>
      <c r="K463" s="956"/>
    </row>
    <row r="464" spans="1:11" x14ac:dyDescent="0.2">
      <c r="A464" s="16" t="s">
        <v>39</v>
      </c>
      <c r="B464" s="18" t="s">
        <v>39</v>
      </c>
      <c r="C464" s="53" t="s">
        <v>39</v>
      </c>
      <c r="D464" s="53" t="s">
        <v>39</v>
      </c>
      <c r="E464" s="15" t="s">
        <v>39</v>
      </c>
      <c r="F464" s="54" t="s">
        <v>39</v>
      </c>
      <c r="G464" s="53" t="s">
        <v>39</v>
      </c>
      <c r="H464" s="54" t="s">
        <v>39</v>
      </c>
      <c r="I464" s="53" t="s">
        <v>39</v>
      </c>
      <c r="J464" s="15" t="s">
        <v>39</v>
      </c>
      <c r="K464" s="54" t="s">
        <v>39</v>
      </c>
    </row>
    <row r="465" spans="1:11" x14ac:dyDescent="0.2">
      <c r="A465" s="18"/>
      <c r="B465" s="8"/>
      <c r="C465" s="9"/>
      <c r="D465" s="9"/>
      <c r="E465" s="15"/>
      <c r="F465" s="11"/>
      <c r="G465" s="9"/>
      <c r="H465" s="11"/>
      <c r="I465" s="9"/>
      <c r="J465" s="15"/>
      <c r="K465" s="10"/>
    </row>
    <row r="466" spans="1:11" x14ac:dyDescent="0.2">
      <c r="A466" s="16"/>
      <c r="B466" s="8"/>
      <c r="C466" s="9"/>
      <c r="D466" s="9"/>
      <c r="E466" s="15"/>
      <c r="F466" s="11"/>
      <c r="G466" s="9"/>
      <c r="H466" s="11"/>
      <c r="I466" s="9"/>
      <c r="J466" s="15"/>
      <c r="K466" s="10"/>
    </row>
    <row r="467" spans="1:11" x14ac:dyDescent="0.2">
      <c r="A467" s="18"/>
      <c r="B467" s="8"/>
      <c r="C467" s="9"/>
      <c r="D467" s="9"/>
      <c r="E467" s="15"/>
      <c r="F467" s="11"/>
      <c r="G467" s="9"/>
      <c r="H467" s="11"/>
      <c r="I467" s="9"/>
      <c r="J467" s="15"/>
      <c r="K467" s="10"/>
    </row>
    <row r="468" spans="1:11" x14ac:dyDescent="0.2">
      <c r="A468" s="40"/>
      <c r="B468" s="30"/>
      <c r="C468" s="40"/>
      <c r="D468" s="40"/>
      <c r="E468" s="30"/>
      <c r="F468" s="40"/>
      <c r="G468" s="56"/>
      <c r="H468" s="40"/>
      <c r="I468" s="56"/>
      <c r="J468" s="56"/>
      <c r="K468" s="31" t="s">
        <v>0</v>
      </c>
    </row>
    <row r="469" spans="1:11" x14ac:dyDescent="0.2">
      <c r="A469" s="1107" t="s">
        <v>498</v>
      </c>
      <c r="B469" s="1107"/>
      <c r="C469" s="1107"/>
      <c r="D469" s="1107"/>
      <c r="E469" s="1107"/>
      <c r="F469" s="1107"/>
      <c r="G469" s="1107"/>
      <c r="H469" s="1107"/>
      <c r="I469" s="1107"/>
      <c r="J469" s="1107"/>
      <c r="K469" s="1107"/>
    </row>
    <row r="470" spans="1:11" x14ac:dyDescent="0.2">
      <c r="A470" s="1107" t="s">
        <v>499</v>
      </c>
      <c r="B470" s="1107"/>
      <c r="C470" s="1107"/>
      <c r="D470" s="1107"/>
      <c r="E470" s="1107"/>
      <c r="F470" s="1107"/>
      <c r="G470" s="1107"/>
      <c r="H470" s="1107"/>
      <c r="I470" s="1107"/>
      <c r="J470" s="1107"/>
      <c r="K470" s="1107"/>
    </row>
    <row r="471" spans="1:11" x14ac:dyDescent="0.2">
      <c r="A471" s="1319" t="s">
        <v>500</v>
      </c>
      <c r="B471" s="1319"/>
      <c r="C471" s="1319"/>
      <c r="D471" s="1319"/>
      <c r="E471" s="1319"/>
      <c r="F471" s="1319"/>
      <c r="G471" s="1319"/>
      <c r="H471" s="1319"/>
      <c r="I471" s="1319"/>
      <c r="J471" s="1319"/>
      <c r="K471" s="1319"/>
    </row>
    <row r="472" spans="1:11" x14ac:dyDescent="0.2">
      <c r="A472" s="1320" t="s">
        <v>19</v>
      </c>
      <c r="B472" s="1321"/>
      <c r="C472" s="1321"/>
      <c r="D472" s="1321"/>
      <c r="E472" s="1321"/>
      <c r="F472" s="1321"/>
      <c r="G472" s="1321"/>
      <c r="H472" s="1321"/>
      <c r="I472" s="1321"/>
      <c r="J472" s="1321"/>
      <c r="K472" s="1321"/>
    </row>
    <row r="473" spans="1:11" x14ac:dyDescent="0.2">
      <c r="A473" s="956" t="s">
        <v>1</v>
      </c>
      <c r="B473" s="956" t="s">
        <v>2</v>
      </c>
      <c r="C473" s="1096" t="s">
        <v>3</v>
      </c>
      <c r="D473" s="956" t="s">
        <v>4</v>
      </c>
      <c r="E473" s="956" t="s">
        <v>5</v>
      </c>
      <c r="F473" s="956" t="s">
        <v>6</v>
      </c>
      <c r="G473" s="956"/>
      <c r="H473" s="956" t="s">
        <v>7</v>
      </c>
      <c r="I473" s="956"/>
      <c r="J473" s="956" t="s">
        <v>8</v>
      </c>
      <c r="K473" s="1096" t="s">
        <v>18</v>
      </c>
    </row>
    <row r="474" spans="1:11" ht="42" x14ac:dyDescent="0.2">
      <c r="A474" s="956"/>
      <c r="B474" s="956"/>
      <c r="C474" s="1097"/>
      <c r="D474" s="956"/>
      <c r="E474" s="956"/>
      <c r="F474" s="19" t="s">
        <v>10</v>
      </c>
      <c r="G474" s="19" t="s">
        <v>11</v>
      </c>
      <c r="H474" s="19" t="s">
        <v>12</v>
      </c>
      <c r="I474" s="19" t="s">
        <v>13</v>
      </c>
      <c r="J474" s="956"/>
      <c r="K474" s="1097"/>
    </row>
    <row r="475" spans="1:11" ht="63" x14ac:dyDescent="0.2">
      <c r="A475" s="309">
        <v>1</v>
      </c>
      <c r="B475" s="310" t="s">
        <v>501</v>
      </c>
      <c r="C475" s="311">
        <v>14600</v>
      </c>
      <c r="D475" s="312">
        <v>12260</v>
      </c>
      <c r="E475" s="313" t="s">
        <v>22</v>
      </c>
      <c r="F475" s="18" t="s">
        <v>48</v>
      </c>
      <c r="G475" s="314">
        <v>12260</v>
      </c>
      <c r="H475" s="18" t="s">
        <v>48</v>
      </c>
      <c r="I475" s="314">
        <v>12260</v>
      </c>
      <c r="J475" s="315" t="s">
        <v>23</v>
      </c>
      <c r="K475" s="309" t="s">
        <v>502</v>
      </c>
    </row>
    <row r="476" spans="1:11" ht="126" x14ac:dyDescent="0.2">
      <c r="A476" s="309">
        <v>2</v>
      </c>
      <c r="B476" s="316" t="s">
        <v>503</v>
      </c>
      <c r="C476" s="311">
        <v>214000</v>
      </c>
      <c r="D476" s="312">
        <v>213995.72</v>
      </c>
      <c r="E476" s="313" t="s">
        <v>22</v>
      </c>
      <c r="F476" s="18" t="s">
        <v>504</v>
      </c>
      <c r="G476" s="314">
        <v>207575.85</v>
      </c>
      <c r="H476" s="18" t="s">
        <v>504</v>
      </c>
      <c r="I476" s="314">
        <v>207575.85</v>
      </c>
      <c r="J476" s="315" t="s">
        <v>23</v>
      </c>
      <c r="K476" s="309" t="s">
        <v>505</v>
      </c>
    </row>
    <row r="477" spans="1:11" ht="42" x14ac:dyDescent="0.2">
      <c r="A477" s="309">
        <v>3</v>
      </c>
      <c r="B477" s="310" t="s">
        <v>506</v>
      </c>
      <c r="C477" s="311">
        <v>12037.5</v>
      </c>
      <c r="D477" s="311">
        <v>12037.5</v>
      </c>
      <c r="E477" s="313" t="s">
        <v>22</v>
      </c>
      <c r="F477" s="314" t="s">
        <v>507</v>
      </c>
      <c r="G477" s="311">
        <v>12037.5</v>
      </c>
      <c r="H477" s="314" t="s">
        <v>507</v>
      </c>
      <c r="I477" s="314">
        <v>12037.5</v>
      </c>
      <c r="J477" s="315" t="s">
        <v>23</v>
      </c>
      <c r="K477" s="309" t="s">
        <v>508</v>
      </c>
    </row>
    <row r="478" spans="1:11" ht="63" x14ac:dyDescent="0.2">
      <c r="A478" s="309">
        <v>4</v>
      </c>
      <c r="B478" s="317" t="s">
        <v>509</v>
      </c>
      <c r="C478" s="311">
        <v>35310</v>
      </c>
      <c r="D478" s="311">
        <v>35310</v>
      </c>
      <c r="E478" s="313" t="s">
        <v>22</v>
      </c>
      <c r="F478" s="18" t="s">
        <v>510</v>
      </c>
      <c r="G478" s="311">
        <v>35310</v>
      </c>
      <c r="H478" s="18" t="s">
        <v>510</v>
      </c>
      <c r="I478" s="311">
        <v>35310</v>
      </c>
      <c r="J478" s="315" t="s">
        <v>23</v>
      </c>
      <c r="K478" s="309" t="s">
        <v>511</v>
      </c>
    </row>
    <row r="479" spans="1:11" ht="42" x14ac:dyDescent="0.2">
      <c r="A479" s="309">
        <v>5</v>
      </c>
      <c r="B479" s="317" t="s">
        <v>512</v>
      </c>
      <c r="C479" s="311">
        <v>9630</v>
      </c>
      <c r="D479" s="311">
        <v>9630</v>
      </c>
      <c r="E479" s="318" t="s">
        <v>22</v>
      </c>
      <c r="F479" s="40" t="s">
        <v>513</v>
      </c>
      <c r="G479" s="311">
        <v>9630</v>
      </c>
      <c r="H479" s="40" t="s">
        <v>513</v>
      </c>
      <c r="I479" s="311">
        <v>9630</v>
      </c>
      <c r="J479" s="319" t="s">
        <v>23</v>
      </c>
      <c r="K479" s="309" t="s">
        <v>514</v>
      </c>
    </row>
    <row r="480" spans="1:11" ht="84" x14ac:dyDescent="0.2">
      <c r="A480" s="309">
        <v>6</v>
      </c>
      <c r="B480" s="310" t="s">
        <v>515</v>
      </c>
      <c r="C480" s="311">
        <v>18832</v>
      </c>
      <c r="D480" s="311">
        <v>18832</v>
      </c>
      <c r="E480" s="320" t="s">
        <v>22</v>
      </c>
      <c r="F480" s="321" t="s">
        <v>516</v>
      </c>
      <c r="G480" s="311">
        <v>18832</v>
      </c>
      <c r="H480" s="321" t="s">
        <v>516</v>
      </c>
      <c r="I480" s="311">
        <v>18832</v>
      </c>
      <c r="J480" s="315" t="s">
        <v>23</v>
      </c>
      <c r="K480" s="309" t="s">
        <v>517</v>
      </c>
    </row>
    <row r="481" spans="1:12" ht="42" x14ac:dyDescent="0.2">
      <c r="A481" s="309">
        <v>7</v>
      </c>
      <c r="B481" s="322" t="s">
        <v>518</v>
      </c>
      <c r="C481" s="311">
        <v>290291</v>
      </c>
      <c r="D481" s="311">
        <v>288782.3</v>
      </c>
      <c r="E481" s="313" t="s">
        <v>22</v>
      </c>
      <c r="F481" s="323" t="s">
        <v>519</v>
      </c>
      <c r="G481" s="311">
        <v>288782.3</v>
      </c>
      <c r="H481" s="323" t="s">
        <v>519</v>
      </c>
      <c r="I481" s="311">
        <v>288782.3</v>
      </c>
      <c r="J481" s="315" t="s">
        <v>23</v>
      </c>
      <c r="K481" s="309" t="s">
        <v>520</v>
      </c>
    </row>
    <row r="482" spans="1:12" ht="42" x14ac:dyDescent="0.2">
      <c r="A482" s="309">
        <v>8</v>
      </c>
      <c r="B482" s="324" t="s">
        <v>521</v>
      </c>
      <c r="C482" s="311">
        <v>2889</v>
      </c>
      <c r="D482" s="311">
        <v>2632.2</v>
      </c>
      <c r="E482" s="313" t="s">
        <v>22</v>
      </c>
      <c r="F482" s="323" t="s">
        <v>522</v>
      </c>
      <c r="G482" s="311">
        <v>2632.2</v>
      </c>
      <c r="H482" s="323" t="s">
        <v>522</v>
      </c>
      <c r="I482" s="311">
        <v>2632.2</v>
      </c>
      <c r="J482" s="315" t="s">
        <v>23</v>
      </c>
      <c r="K482" s="309" t="s">
        <v>523</v>
      </c>
    </row>
    <row r="483" spans="1:12" ht="105" x14ac:dyDescent="0.2">
      <c r="A483" s="309">
        <v>9</v>
      </c>
      <c r="B483" s="324" t="s">
        <v>524</v>
      </c>
      <c r="C483" s="311">
        <v>30816</v>
      </c>
      <c r="D483" s="311">
        <v>30816</v>
      </c>
      <c r="E483" s="318" t="s">
        <v>22</v>
      </c>
      <c r="F483" s="323" t="s">
        <v>525</v>
      </c>
      <c r="G483" s="311">
        <v>30816</v>
      </c>
      <c r="H483" s="323" t="s">
        <v>525</v>
      </c>
      <c r="I483" s="311">
        <v>30816</v>
      </c>
      <c r="J483" s="315" t="s">
        <v>23</v>
      </c>
      <c r="K483" s="309" t="s">
        <v>526</v>
      </c>
    </row>
    <row r="484" spans="1:12" ht="42" x14ac:dyDescent="0.2">
      <c r="A484" s="309">
        <v>10</v>
      </c>
      <c r="B484" s="324" t="s">
        <v>527</v>
      </c>
      <c r="C484" s="311">
        <v>1926</v>
      </c>
      <c r="D484" s="311">
        <v>1926</v>
      </c>
      <c r="E484" s="318" t="s">
        <v>22</v>
      </c>
      <c r="F484" s="323" t="s">
        <v>510</v>
      </c>
      <c r="G484" s="311">
        <v>1926</v>
      </c>
      <c r="H484" s="323" t="s">
        <v>510</v>
      </c>
      <c r="I484" s="311">
        <v>1926</v>
      </c>
      <c r="J484" s="315" t="s">
        <v>23</v>
      </c>
      <c r="K484" s="309" t="s">
        <v>528</v>
      </c>
    </row>
    <row r="485" spans="1:12" ht="84" x14ac:dyDescent="0.2">
      <c r="A485" s="309">
        <v>11</v>
      </c>
      <c r="B485" s="321" t="s">
        <v>529</v>
      </c>
      <c r="C485" s="311">
        <v>15515</v>
      </c>
      <c r="D485" s="311">
        <v>15515</v>
      </c>
      <c r="E485" s="320" t="s">
        <v>22</v>
      </c>
      <c r="F485" s="321" t="s">
        <v>530</v>
      </c>
      <c r="G485" s="311">
        <v>14445</v>
      </c>
      <c r="H485" s="321" t="s">
        <v>530</v>
      </c>
      <c r="I485" s="311">
        <v>14445</v>
      </c>
      <c r="J485" s="315" t="s">
        <v>23</v>
      </c>
      <c r="K485" s="309" t="s">
        <v>531</v>
      </c>
    </row>
    <row r="486" spans="1:12" ht="23.25" x14ac:dyDescent="0.2">
      <c r="A486" s="325"/>
      <c r="B486" s="326"/>
      <c r="C486" s="327"/>
      <c r="D486" s="327"/>
      <c r="E486" s="327"/>
      <c r="F486" s="326"/>
      <c r="G486" s="327"/>
      <c r="H486" s="327"/>
      <c r="I486" s="328">
        <f>SUM(I475:I485)</f>
        <v>634246.84999999986</v>
      </c>
      <c r="J486" s="327"/>
      <c r="K486" s="329"/>
    </row>
    <row r="487" spans="1:12" x14ac:dyDescent="0.2">
      <c r="A487" s="72"/>
      <c r="B487" s="29"/>
      <c r="C487" s="78"/>
      <c r="D487" s="78"/>
      <c r="E487" s="29"/>
      <c r="F487" s="72"/>
      <c r="G487" s="74"/>
      <c r="H487" s="72"/>
      <c r="I487" s="74"/>
      <c r="J487" s="74"/>
      <c r="K487" s="1374" t="s">
        <v>0</v>
      </c>
      <c r="L487" s="1374"/>
    </row>
    <row r="488" spans="1:12" x14ac:dyDescent="0.2">
      <c r="A488" s="1098" t="s">
        <v>532</v>
      </c>
      <c r="B488" s="1098"/>
      <c r="C488" s="1098"/>
      <c r="D488" s="1098"/>
      <c r="E488" s="1098"/>
      <c r="F488" s="1098"/>
      <c r="G488" s="1098"/>
      <c r="H488" s="1098"/>
      <c r="I488" s="1098"/>
      <c r="J488" s="1098"/>
      <c r="K488" s="1098"/>
      <c r="L488" s="1098"/>
    </row>
    <row r="489" spans="1:12" x14ac:dyDescent="0.2">
      <c r="A489" s="1098" t="s">
        <v>533</v>
      </c>
      <c r="B489" s="1098"/>
      <c r="C489" s="1098"/>
      <c r="D489" s="1098"/>
      <c r="E489" s="1098"/>
      <c r="F489" s="1098"/>
      <c r="G489" s="1098"/>
      <c r="H489" s="1098"/>
      <c r="I489" s="1098"/>
      <c r="J489" s="1098"/>
      <c r="K489" s="1098"/>
      <c r="L489" s="1098"/>
    </row>
    <row r="490" spans="1:12" x14ac:dyDescent="0.2">
      <c r="A490" s="1098" t="s">
        <v>534</v>
      </c>
      <c r="B490" s="1098"/>
      <c r="C490" s="1098"/>
      <c r="D490" s="1098"/>
      <c r="E490" s="1098"/>
      <c r="F490" s="1098"/>
      <c r="G490" s="1098"/>
      <c r="H490" s="1098"/>
      <c r="I490" s="1098"/>
      <c r="J490" s="1098"/>
      <c r="K490" s="1098"/>
      <c r="L490" s="1098"/>
    </row>
    <row r="491" spans="1:12" x14ac:dyDescent="0.35">
      <c r="A491" s="75"/>
      <c r="B491" s="25"/>
      <c r="C491" s="79"/>
      <c r="D491" s="79"/>
      <c r="E491" s="25"/>
      <c r="F491" s="75"/>
      <c r="G491" s="77"/>
      <c r="H491" s="75"/>
      <c r="I491" s="77"/>
      <c r="J491" s="77"/>
      <c r="K491" s="29"/>
      <c r="L491" s="349"/>
    </row>
    <row r="492" spans="1:12" x14ac:dyDescent="0.2">
      <c r="A492" s="1229" t="s">
        <v>17</v>
      </c>
      <c r="B492" s="1229" t="s">
        <v>2</v>
      </c>
      <c r="C492" s="1316" t="s">
        <v>535</v>
      </c>
      <c r="D492" s="1318" t="s">
        <v>536</v>
      </c>
      <c r="E492" s="1229" t="s">
        <v>5</v>
      </c>
      <c r="F492" s="1229" t="s">
        <v>6</v>
      </c>
      <c r="G492" s="1229"/>
      <c r="H492" s="1229" t="s">
        <v>7</v>
      </c>
      <c r="I492" s="1229"/>
      <c r="J492" s="1229" t="s">
        <v>8</v>
      </c>
      <c r="K492" s="1229" t="s">
        <v>9</v>
      </c>
      <c r="L492" s="1229"/>
    </row>
    <row r="493" spans="1:12" ht="42" x14ac:dyDescent="0.2">
      <c r="A493" s="1229"/>
      <c r="B493" s="1229"/>
      <c r="C493" s="1317"/>
      <c r="D493" s="1318"/>
      <c r="E493" s="1229"/>
      <c r="F493" s="187" t="s">
        <v>10</v>
      </c>
      <c r="G493" s="187" t="s">
        <v>11</v>
      </c>
      <c r="H493" s="187" t="s">
        <v>12</v>
      </c>
      <c r="I493" s="187" t="s">
        <v>537</v>
      </c>
      <c r="J493" s="1229"/>
      <c r="K493" s="1229"/>
      <c r="L493" s="1229"/>
    </row>
    <row r="494" spans="1:12" ht="84" x14ac:dyDescent="0.2">
      <c r="A494" s="59">
        <v>1</v>
      </c>
      <c r="B494" s="238" t="s">
        <v>538</v>
      </c>
      <c r="C494" s="330">
        <v>500000</v>
      </c>
      <c r="D494" s="331">
        <v>492200</v>
      </c>
      <c r="E494" s="350" t="s">
        <v>19</v>
      </c>
      <c r="F494" s="332" t="s">
        <v>539</v>
      </c>
      <c r="G494" s="333">
        <v>492200</v>
      </c>
      <c r="H494" s="332" t="s">
        <v>539</v>
      </c>
      <c r="I494" s="333">
        <v>492200</v>
      </c>
      <c r="J494" s="350" t="s">
        <v>23</v>
      </c>
      <c r="K494" s="334">
        <v>3300075167</v>
      </c>
      <c r="L494" s="334" t="s">
        <v>540</v>
      </c>
    </row>
    <row r="495" spans="1:12" ht="42" x14ac:dyDescent="0.2">
      <c r="A495" s="59">
        <v>2</v>
      </c>
      <c r="B495" s="335" t="s">
        <v>541</v>
      </c>
      <c r="C495" s="336">
        <v>64200</v>
      </c>
      <c r="D495" s="336">
        <v>64200</v>
      </c>
      <c r="E495" s="350" t="s">
        <v>19</v>
      </c>
      <c r="F495" s="309" t="s">
        <v>542</v>
      </c>
      <c r="G495" s="337">
        <v>64200</v>
      </c>
      <c r="H495" s="309" t="s">
        <v>542</v>
      </c>
      <c r="I495" s="338">
        <v>64200</v>
      </c>
      <c r="J495" s="350" t="s">
        <v>23</v>
      </c>
      <c r="K495" s="59">
        <v>3300075817</v>
      </c>
      <c r="L495" s="59" t="s">
        <v>543</v>
      </c>
    </row>
    <row r="496" spans="1:12" ht="105" x14ac:dyDescent="0.2">
      <c r="A496" s="59">
        <v>3</v>
      </c>
      <c r="B496" s="339" t="s">
        <v>544</v>
      </c>
      <c r="C496" s="71">
        <v>500000</v>
      </c>
      <c r="D496" s="340">
        <v>499108.87</v>
      </c>
      <c r="E496" s="350" t="s">
        <v>19</v>
      </c>
      <c r="F496" s="332" t="s">
        <v>545</v>
      </c>
      <c r="G496" s="337">
        <v>499108.87</v>
      </c>
      <c r="H496" s="332" t="s">
        <v>545</v>
      </c>
      <c r="I496" s="337">
        <v>499108.87</v>
      </c>
      <c r="J496" s="350" t="s">
        <v>23</v>
      </c>
      <c r="K496" s="59">
        <v>3300075927</v>
      </c>
      <c r="L496" s="59" t="s">
        <v>546</v>
      </c>
    </row>
    <row r="497" spans="1:12" ht="105" x14ac:dyDescent="0.2">
      <c r="A497" s="59">
        <v>4</v>
      </c>
      <c r="B497" s="339" t="s">
        <v>547</v>
      </c>
      <c r="C497" s="340">
        <v>499690</v>
      </c>
      <c r="D497" s="340">
        <v>499286</v>
      </c>
      <c r="E497" s="350" t="s">
        <v>19</v>
      </c>
      <c r="F497" s="309" t="s">
        <v>548</v>
      </c>
      <c r="G497" s="337">
        <v>491200</v>
      </c>
      <c r="H497" s="309" t="s">
        <v>548</v>
      </c>
      <c r="I497" s="337">
        <v>491200</v>
      </c>
      <c r="J497" s="350" t="s">
        <v>23</v>
      </c>
      <c r="K497" s="59">
        <v>3300075727</v>
      </c>
      <c r="L497" s="59" t="s">
        <v>549</v>
      </c>
    </row>
    <row r="498" spans="1:12" ht="63" x14ac:dyDescent="0.2">
      <c r="A498" s="59">
        <v>5</v>
      </c>
      <c r="B498" s="335" t="s">
        <v>550</v>
      </c>
      <c r="C498" s="336">
        <v>228980</v>
      </c>
      <c r="D498" s="336">
        <v>228980</v>
      </c>
      <c r="E498" s="350" t="s">
        <v>19</v>
      </c>
      <c r="F498" s="309" t="s">
        <v>551</v>
      </c>
      <c r="G498" s="337">
        <v>228980</v>
      </c>
      <c r="H498" s="23" t="s">
        <v>551</v>
      </c>
      <c r="I498" s="338">
        <v>228980</v>
      </c>
      <c r="J498" s="350" t="s">
        <v>23</v>
      </c>
      <c r="K498" s="59">
        <v>3300076028</v>
      </c>
      <c r="L498" s="59" t="s">
        <v>549</v>
      </c>
    </row>
    <row r="499" spans="1:12" ht="63" x14ac:dyDescent="0.2">
      <c r="A499" s="59">
        <v>6</v>
      </c>
      <c r="B499" s="335" t="s">
        <v>552</v>
      </c>
      <c r="C499" s="336">
        <v>6981.75</v>
      </c>
      <c r="D499" s="336">
        <v>6981.75</v>
      </c>
      <c r="E499" s="350" t="s">
        <v>19</v>
      </c>
      <c r="F499" s="309" t="s">
        <v>553</v>
      </c>
      <c r="G499" s="337">
        <v>6981.75</v>
      </c>
      <c r="H499" s="23" t="s">
        <v>553</v>
      </c>
      <c r="I499" s="338">
        <v>6981.75</v>
      </c>
      <c r="J499" s="350" t="s">
        <v>23</v>
      </c>
      <c r="K499" s="59">
        <v>3300076043</v>
      </c>
      <c r="L499" s="59" t="s">
        <v>554</v>
      </c>
    </row>
    <row r="500" spans="1:12" ht="126" x14ac:dyDescent="0.2">
      <c r="A500" s="59">
        <v>7</v>
      </c>
      <c r="B500" s="335" t="s">
        <v>555</v>
      </c>
      <c r="C500" s="336">
        <v>7522.1</v>
      </c>
      <c r="D500" s="336">
        <v>7522.1</v>
      </c>
      <c r="E500" s="350" t="s">
        <v>19</v>
      </c>
      <c r="F500" s="309" t="s">
        <v>553</v>
      </c>
      <c r="G500" s="337">
        <v>7522.1</v>
      </c>
      <c r="H500" s="23" t="s">
        <v>553</v>
      </c>
      <c r="I500" s="338">
        <v>7522.1</v>
      </c>
      <c r="J500" s="350" t="s">
        <v>23</v>
      </c>
      <c r="K500" s="59">
        <v>3300076044</v>
      </c>
      <c r="L500" s="59" t="s">
        <v>554</v>
      </c>
    </row>
    <row r="501" spans="1:12" ht="42" x14ac:dyDescent="0.2">
      <c r="A501" s="52">
        <v>8</v>
      </c>
      <c r="B501" s="341" t="s">
        <v>556</v>
      </c>
      <c r="C501" s="342">
        <v>23968</v>
      </c>
      <c r="D501" s="342">
        <v>23968</v>
      </c>
      <c r="E501" s="350" t="s">
        <v>19</v>
      </c>
      <c r="F501" s="309" t="s">
        <v>545</v>
      </c>
      <c r="G501" s="337">
        <v>23968</v>
      </c>
      <c r="H501" s="343" t="s">
        <v>545</v>
      </c>
      <c r="I501" s="344">
        <v>23968</v>
      </c>
      <c r="J501" s="350" t="s">
        <v>23</v>
      </c>
      <c r="K501" s="52">
        <v>3300076113</v>
      </c>
      <c r="L501" s="52" t="s">
        <v>554</v>
      </c>
    </row>
    <row r="502" spans="1:12" ht="42" x14ac:dyDescent="0.2">
      <c r="A502" s="1323">
        <v>9</v>
      </c>
      <c r="B502" s="1326" t="s">
        <v>557</v>
      </c>
      <c r="C502" s="1328">
        <v>800000</v>
      </c>
      <c r="D502" s="1328">
        <v>799833.33</v>
      </c>
      <c r="E502" s="1334" t="s">
        <v>208</v>
      </c>
      <c r="F502" s="309" t="s">
        <v>558</v>
      </c>
      <c r="G502" s="337">
        <v>784952</v>
      </c>
      <c r="H502" s="1332" t="s">
        <v>558</v>
      </c>
      <c r="I502" s="1340">
        <v>784952</v>
      </c>
      <c r="J502" s="1334" t="s">
        <v>21</v>
      </c>
      <c r="K502" s="1323" t="s">
        <v>559</v>
      </c>
      <c r="L502" s="1323" t="s">
        <v>554</v>
      </c>
    </row>
    <row r="503" spans="1:12" ht="42" x14ac:dyDescent="0.2">
      <c r="A503" s="1324"/>
      <c r="B503" s="1336"/>
      <c r="C503" s="1337"/>
      <c r="D503" s="1337"/>
      <c r="E503" s="1338"/>
      <c r="F503" s="309" t="s">
        <v>560</v>
      </c>
      <c r="G503" s="337">
        <v>788000</v>
      </c>
      <c r="H503" s="1339"/>
      <c r="I503" s="1341"/>
      <c r="J503" s="1338"/>
      <c r="K503" s="1324"/>
      <c r="L503" s="1324"/>
    </row>
    <row r="504" spans="1:12" ht="42" x14ac:dyDescent="0.2">
      <c r="A504" s="1325"/>
      <c r="B504" s="1327"/>
      <c r="C504" s="1329"/>
      <c r="D504" s="1329"/>
      <c r="E504" s="1335"/>
      <c r="F504" s="309" t="s">
        <v>545</v>
      </c>
      <c r="G504" s="337">
        <v>791800</v>
      </c>
      <c r="H504" s="1333"/>
      <c r="I504" s="1342"/>
      <c r="J504" s="1335"/>
      <c r="K504" s="1325"/>
      <c r="L504" s="1325"/>
    </row>
    <row r="505" spans="1:12" ht="42" x14ac:dyDescent="0.2">
      <c r="A505" s="59">
        <v>10</v>
      </c>
      <c r="B505" s="335" t="s">
        <v>561</v>
      </c>
      <c r="C505" s="336">
        <v>31886</v>
      </c>
      <c r="D505" s="336">
        <v>31886</v>
      </c>
      <c r="E505" s="403" t="s">
        <v>19</v>
      </c>
      <c r="F505" s="309" t="s">
        <v>562</v>
      </c>
      <c r="G505" s="337">
        <v>31886</v>
      </c>
      <c r="H505" s="309" t="s">
        <v>562</v>
      </c>
      <c r="I505" s="338">
        <v>31886</v>
      </c>
      <c r="J505" s="351" t="s">
        <v>23</v>
      </c>
      <c r="K505" s="59">
        <v>3300076117</v>
      </c>
      <c r="L505" s="59" t="s">
        <v>563</v>
      </c>
    </row>
    <row r="506" spans="1:12" ht="42" x14ac:dyDescent="0.2">
      <c r="A506" s="59">
        <v>11</v>
      </c>
      <c r="B506" s="335" t="s">
        <v>564</v>
      </c>
      <c r="C506" s="336">
        <v>88810</v>
      </c>
      <c r="D506" s="336">
        <v>88810</v>
      </c>
      <c r="E506" s="403" t="s">
        <v>19</v>
      </c>
      <c r="F506" s="309" t="s">
        <v>562</v>
      </c>
      <c r="G506" s="337">
        <v>88810</v>
      </c>
      <c r="H506" s="309" t="s">
        <v>562</v>
      </c>
      <c r="I506" s="338">
        <v>88810</v>
      </c>
      <c r="J506" s="351" t="s">
        <v>23</v>
      </c>
      <c r="K506" s="59">
        <v>3300076116</v>
      </c>
      <c r="L506" s="59" t="s">
        <v>563</v>
      </c>
    </row>
    <row r="507" spans="1:12" ht="42" x14ac:dyDescent="0.2">
      <c r="A507" s="59">
        <v>12</v>
      </c>
      <c r="B507" s="335" t="s">
        <v>565</v>
      </c>
      <c r="C507" s="336">
        <v>6527</v>
      </c>
      <c r="D507" s="336">
        <v>6527</v>
      </c>
      <c r="E507" s="403" t="s">
        <v>19</v>
      </c>
      <c r="F507" s="309" t="s">
        <v>562</v>
      </c>
      <c r="G507" s="337">
        <v>6527</v>
      </c>
      <c r="H507" s="309" t="s">
        <v>562</v>
      </c>
      <c r="I507" s="338">
        <v>6527</v>
      </c>
      <c r="J507" s="351" t="s">
        <v>23</v>
      </c>
      <c r="K507" s="59">
        <v>3300076115</v>
      </c>
      <c r="L507" s="59" t="s">
        <v>563</v>
      </c>
    </row>
    <row r="508" spans="1:12" ht="42" x14ac:dyDescent="0.2">
      <c r="A508" s="52">
        <v>13</v>
      </c>
      <c r="B508" s="339" t="s">
        <v>566</v>
      </c>
      <c r="C508" s="340">
        <v>133215</v>
      </c>
      <c r="D508" s="340">
        <v>133215</v>
      </c>
      <c r="E508" s="403" t="s">
        <v>19</v>
      </c>
      <c r="F508" s="309" t="s">
        <v>562</v>
      </c>
      <c r="G508" s="337">
        <v>133215</v>
      </c>
      <c r="H508" s="309" t="s">
        <v>562</v>
      </c>
      <c r="I508" s="337">
        <v>133215</v>
      </c>
      <c r="J508" s="351" t="s">
        <v>23</v>
      </c>
      <c r="K508" s="59">
        <v>3300076144</v>
      </c>
      <c r="L508" s="59" t="s">
        <v>567</v>
      </c>
    </row>
    <row r="509" spans="1:12" ht="42" x14ac:dyDescent="0.2">
      <c r="A509" s="52">
        <v>14</v>
      </c>
      <c r="B509" s="339" t="s">
        <v>568</v>
      </c>
      <c r="C509" s="340">
        <v>133215</v>
      </c>
      <c r="D509" s="340">
        <v>133215</v>
      </c>
      <c r="E509" s="403" t="s">
        <v>19</v>
      </c>
      <c r="F509" s="309" t="s">
        <v>562</v>
      </c>
      <c r="G509" s="337">
        <v>133215</v>
      </c>
      <c r="H509" s="309" t="s">
        <v>562</v>
      </c>
      <c r="I509" s="337">
        <v>133215</v>
      </c>
      <c r="J509" s="351" t="s">
        <v>23</v>
      </c>
      <c r="K509" s="59">
        <v>3300076265</v>
      </c>
      <c r="L509" s="59" t="s">
        <v>569</v>
      </c>
    </row>
    <row r="510" spans="1:12" ht="63" x14ac:dyDescent="0.2">
      <c r="A510" s="59">
        <v>15</v>
      </c>
      <c r="B510" s="335" t="s">
        <v>570</v>
      </c>
      <c r="C510" s="336">
        <v>29746</v>
      </c>
      <c r="D510" s="336">
        <v>29746</v>
      </c>
      <c r="E510" s="403" t="s">
        <v>19</v>
      </c>
      <c r="F510" s="309" t="s">
        <v>562</v>
      </c>
      <c r="G510" s="337">
        <v>29746</v>
      </c>
      <c r="H510" s="309" t="s">
        <v>562</v>
      </c>
      <c r="I510" s="338">
        <v>29746</v>
      </c>
      <c r="J510" s="351" t="s">
        <v>23</v>
      </c>
      <c r="K510" s="59">
        <v>3300076267</v>
      </c>
      <c r="L510" s="59" t="s">
        <v>569</v>
      </c>
    </row>
    <row r="511" spans="1:12" ht="42" x14ac:dyDescent="0.2">
      <c r="A511" s="59">
        <v>16</v>
      </c>
      <c r="B511" s="335" t="s">
        <v>564</v>
      </c>
      <c r="C511" s="336">
        <v>54570</v>
      </c>
      <c r="D511" s="336">
        <v>54570</v>
      </c>
      <c r="E511" s="403" t="s">
        <v>19</v>
      </c>
      <c r="F511" s="309" t="s">
        <v>571</v>
      </c>
      <c r="G511" s="337">
        <v>54570</v>
      </c>
      <c r="H511" s="309" t="s">
        <v>571</v>
      </c>
      <c r="I511" s="338">
        <v>54570</v>
      </c>
      <c r="J511" s="351" t="s">
        <v>23</v>
      </c>
      <c r="K511" s="59">
        <v>3300076114</v>
      </c>
      <c r="L511" s="59" t="s">
        <v>569</v>
      </c>
    </row>
    <row r="512" spans="1:12" ht="42" x14ac:dyDescent="0.2">
      <c r="A512" s="59">
        <v>17</v>
      </c>
      <c r="B512" s="335" t="s">
        <v>572</v>
      </c>
      <c r="C512" s="336">
        <v>148088</v>
      </c>
      <c r="D512" s="336">
        <v>148088</v>
      </c>
      <c r="E512" s="403" t="s">
        <v>19</v>
      </c>
      <c r="F512" s="309" t="s">
        <v>573</v>
      </c>
      <c r="G512" s="337">
        <v>148088</v>
      </c>
      <c r="H512" s="309" t="s">
        <v>573</v>
      </c>
      <c r="I512" s="338">
        <v>148088</v>
      </c>
      <c r="J512" s="351" t="s">
        <v>23</v>
      </c>
      <c r="K512" s="59">
        <v>3300075844</v>
      </c>
      <c r="L512" s="59" t="s">
        <v>574</v>
      </c>
    </row>
    <row r="513" spans="1:12" x14ac:dyDescent="0.2">
      <c r="A513" s="1323">
        <v>18</v>
      </c>
      <c r="B513" s="1326" t="s">
        <v>575</v>
      </c>
      <c r="C513" s="1328">
        <v>8500000</v>
      </c>
      <c r="D513" s="1328">
        <v>8496810.7699999996</v>
      </c>
      <c r="E513" s="1330" t="s">
        <v>208</v>
      </c>
      <c r="F513" s="309" t="s">
        <v>576</v>
      </c>
      <c r="G513" s="337">
        <v>8479000</v>
      </c>
      <c r="H513" s="1332" t="s">
        <v>576</v>
      </c>
      <c r="I513" s="1020">
        <v>8477000</v>
      </c>
      <c r="J513" s="1334" t="s">
        <v>21</v>
      </c>
      <c r="K513" s="1323" t="s">
        <v>577</v>
      </c>
      <c r="L513" s="1323" t="s">
        <v>578</v>
      </c>
    </row>
    <row r="514" spans="1:12" ht="42" x14ac:dyDescent="0.2">
      <c r="A514" s="1325"/>
      <c r="B514" s="1327"/>
      <c r="C514" s="1329"/>
      <c r="D514" s="1329"/>
      <c r="E514" s="1331"/>
      <c r="F514" s="309" t="s">
        <v>579</v>
      </c>
      <c r="G514" s="337">
        <v>8490000</v>
      </c>
      <c r="H514" s="1333"/>
      <c r="I514" s="1022"/>
      <c r="J514" s="1335"/>
      <c r="K514" s="1325"/>
      <c r="L514" s="1325"/>
    </row>
    <row r="515" spans="1:12" x14ac:dyDescent="0.35">
      <c r="A515" s="348"/>
      <c r="B515" s="27"/>
      <c r="C515" s="83"/>
      <c r="D515" s="83"/>
      <c r="E515" s="27"/>
      <c r="F515" s="84"/>
      <c r="G515" s="85"/>
      <c r="H515" s="84"/>
      <c r="I515" s="86">
        <f>SUM(I494:I514)</f>
        <v>11702169.720000001</v>
      </c>
      <c r="J515" s="27"/>
      <c r="K515" s="27"/>
      <c r="L515" s="354"/>
    </row>
    <row r="516" spans="1:12" x14ac:dyDescent="0.2">
      <c r="A516" s="1322" t="s">
        <v>580</v>
      </c>
      <c r="B516" s="1322"/>
      <c r="C516" s="1322"/>
      <c r="D516" s="1322"/>
      <c r="E516" s="1322"/>
      <c r="F516" s="1322"/>
      <c r="G516" s="1322"/>
      <c r="H516" s="1322"/>
      <c r="I516" s="1322"/>
      <c r="J516" s="1322"/>
      <c r="K516" s="1322"/>
    </row>
    <row r="517" spans="1:12" x14ac:dyDescent="0.2">
      <c r="A517" s="1322" t="s">
        <v>581</v>
      </c>
      <c r="B517" s="1322"/>
      <c r="C517" s="1322"/>
      <c r="D517" s="1322"/>
      <c r="E517" s="1322"/>
      <c r="F517" s="1322"/>
      <c r="G517" s="1322"/>
      <c r="H517" s="1322"/>
      <c r="I517" s="1322"/>
      <c r="J517" s="1322"/>
      <c r="K517" s="1322"/>
    </row>
    <row r="518" spans="1:12" x14ac:dyDescent="0.2">
      <c r="A518" s="355"/>
      <c r="B518" s="356"/>
      <c r="C518" s="355"/>
      <c r="D518" s="355"/>
      <c r="E518" s="357"/>
      <c r="F518" s="355"/>
      <c r="G518" s="358"/>
      <c r="H518" s="355"/>
      <c r="I518" s="358"/>
      <c r="J518" s="358"/>
      <c r="K518" s="356"/>
    </row>
    <row r="519" spans="1:12" x14ac:dyDescent="0.2">
      <c r="A519" s="1104" t="s">
        <v>582</v>
      </c>
      <c r="B519" s="997" t="s">
        <v>2</v>
      </c>
      <c r="C519" s="997" t="s">
        <v>583</v>
      </c>
      <c r="D519" s="1104" t="s">
        <v>584</v>
      </c>
      <c r="E519" s="1104" t="s">
        <v>5</v>
      </c>
      <c r="F519" s="999" t="s">
        <v>6</v>
      </c>
      <c r="G519" s="1000"/>
      <c r="H519" s="999" t="s">
        <v>7</v>
      </c>
      <c r="I519" s="1000"/>
      <c r="J519" s="1104" t="s">
        <v>8</v>
      </c>
      <c r="K519" s="997" t="s">
        <v>9</v>
      </c>
    </row>
    <row r="520" spans="1:12" ht="63" x14ac:dyDescent="0.2">
      <c r="A520" s="1104"/>
      <c r="B520" s="998"/>
      <c r="C520" s="998"/>
      <c r="D520" s="1104"/>
      <c r="E520" s="1104"/>
      <c r="F520" s="359" t="s">
        <v>10</v>
      </c>
      <c r="G520" s="359" t="s">
        <v>585</v>
      </c>
      <c r="H520" s="359" t="s">
        <v>12</v>
      </c>
      <c r="I520" s="359" t="s">
        <v>586</v>
      </c>
      <c r="J520" s="1104"/>
      <c r="K520" s="998"/>
    </row>
    <row r="521" spans="1:12" x14ac:dyDescent="0.2">
      <c r="A521" s="360" t="s">
        <v>39</v>
      </c>
      <c r="B521" s="360" t="s">
        <v>39</v>
      </c>
      <c r="C521" s="361" t="s">
        <v>39</v>
      </c>
      <c r="D521" s="361" t="s">
        <v>39</v>
      </c>
      <c r="E521" s="362" t="s">
        <v>39</v>
      </c>
      <c r="F521" s="363" t="s">
        <v>39</v>
      </c>
      <c r="G521" s="361" t="s">
        <v>39</v>
      </c>
      <c r="H521" s="363" t="s">
        <v>39</v>
      </c>
      <c r="I521" s="361" t="s">
        <v>39</v>
      </c>
      <c r="J521" s="364" t="s">
        <v>39</v>
      </c>
      <c r="K521" s="365" t="s">
        <v>39</v>
      </c>
    </row>
    <row r="522" spans="1:12" x14ac:dyDescent="0.2">
      <c r="A522" s="360"/>
      <c r="B522" s="366"/>
      <c r="C522" s="361"/>
      <c r="D522" s="361"/>
      <c r="E522" s="362"/>
      <c r="F522" s="367"/>
      <c r="G522" s="361"/>
      <c r="H522" s="367"/>
      <c r="I522" s="361"/>
      <c r="J522" s="362"/>
      <c r="K522" s="368"/>
    </row>
    <row r="523" spans="1:12" x14ac:dyDescent="0.2">
      <c r="A523" s="360"/>
      <c r="B523" s="366"/>
      <c r="C523" s="361"/>
      <c r="D523" s="361"/>
      <c r="E523" s="362"/>
      <c r="F523" s="361"/>
      <c r="G523" s="361"/>
      <c r="H523" s="361"/>
      <c r="I523" s="361"/>
      <c r="J523" s="362"/>
      <c r="K523" s="368"/>
    </row>
    <row r="524" spans="1:12" x14ac:dyDescent="0.2">
      <c r="A524" s="360"/>
      <c r="B524" s="366"/>
      <c r="C524" s="361"/>
      <c r="D524" s="361"/>
      <c r="E524" s="362"/>
      <c r="F524" s="361"/>
      <c r="G524" s="361"/>
      <c r="H524" s="361"/>
      <c r="I524" s="361"/>
      <c r="J524" s="362"/>
      <c r="K524" s="368"/>
    </row>
    <row r="525" spans="1:12" x14ac:dyDescent="0.2">
      <c r="A525" s="1228" t="s">
        <v>66</v>
      </c>
      <c r="B525" s="1228"/>
      <c r="C525" s="1228"/>
      <c r="D525" s="1228"/>
      <c r="E525" s="1228"/>
      <c r="F525" s="1228"/>
      <c r="G525" s="1228"/>
      <c r="H525" s="1228"/>
      <c r="I525" s="1228"/>
      <c r="J525" s="1228"/>
      <c r="K525" s="1228"/>
    </row>
    <row r="526" spans="1:12" x14ac:dyDescent="0.2">
      <c r="A526" s="1228" t="s">
        <v>587</v>
      </c>
      <c r="B526" s="1228"/>
      <c r="C526" s="1228"/>
      <c r="D526" s="1228"/>
      <c r="E526" s="1228"/>
      <c r="F526" s="1228"/>
      <c r="G526" s="1228"/>
      <c r="H526" s="1228"/>
      <c r="I526" s="1228"/>
      <c r="J526" s="1228"/>
      <c r="K526" s="1228"/>
    </row>
    <row r="527" spans="1:12" x14ac:dyDescent="0.2">
      <c r="A527" s="1228" t="s">
        <v>497</v>
      </c>
      <c r="B527" s="1228"/>
      <c r="C527" s="1228"/>
      <c r="D527" s="1228"/>
      <c r="E527" s="1228"/>
      <c r="F527" s="1228"/>
      <c r="G527" s="1228"/>
      <c r="H527" s="1228"/>
      <c r="I527" s="1228"/>
      <c r="J527" s="1228"/>
      <c r="K527" s="1228"/>
    </row>
    <row r="528" spans="1:12" x14ac:dyDescent="0.2">
      <c r="A528" s="5"/>
      <c r="B528" s="6"/>
      <c r="C528" s="14"/>
      <c r="D528" s="14"/>
      <c r="E528" s="6"/>
      <c r="F528" s="5"/>
      <c r="G528" s="7"/>
      <c r="H528" s="5"/>
      <c r="I528" s="7"/>
      <c r="J528" s="7"/>
      <c r="K528" s="6"/>
    </row>
    <row r="529" spans="1:11" x14ac:dyDescent="0.2">
      <c r="A529" s="956" t="s">
        <v>1</v>
      </c>
      <c r="B529" s="1170" t="s">
        <v>2</v>
      </c>
      <c r="C529" s="957" t="s">
        <v>3</v>
      </c>
      <c r="D529" s="957" t="s">
        <v>4</v>
      </c>
      <c r="E529" s="1170" t="s">
        <v>5</v>
      </c>
      <c r="F529" s="1170" t="s">
        <v>6</v>
      </c>
      <c r="G529" s="1170"/>
      <c r="H529" s="1170" t="s">
        <v>7</v>
      </c>
      <c r="I529" s="1170"/>
      <c r="J529" s="956" t="s">
        <v>8</v>
      </c>
      <c r="K529" s="956" t="s">
        <v>9</v>
      </c>
    </row>
    <row r="530" spans="1:11" ht="42" x14ac:dyDescent="0.2">
      <c r="A530" s="956"/>
      <c r="B530" s="1170"/>
      <c r="C530" s="957"/>
      <c r="D530" s="957"/>
      <c r="E530" s="1170"/>
      <c r="F530" s="20" t="s">
        <v>10</v>
      </c>
      <c r="G530" s="19" t="s">
        <v>11</v>
      </c>
      <c r="H530" s="20" t="s">
        <v>12</v>
      </c>
      <c r="I530" s="19" t="s">
        <v>13</v>
      </c>
      <c r="J530" s="956"/>
      <c r="K530" s="956"/>
    </row>
    <row r="531" spans="1:11" ht="168" x14ac:dyDescent="0.2">
      <c r="A531" s="18">
        <v>1</v>
      </c>
      <c r="B531" s="8" t="s">
        <v>588</v>
      </c>
      <c r="C531" s="9">
        <v>6420</v>
      </c>
      <c r="D531" s="9">
        <v>6420</v>
      </c>
      <c r="E531" s="15" t="s">
        <v>22</v>
      </c>
      <c r="F531" s="11" t="s">
        <v>589</v>
      </c>
      <c r="G531" s="369" t="s">
        <v>657</v>
      </c>
      <c r="H531" s="11" t="s">
        <v>590</v>
      </c>
      <c r="I531" s="9">
        <v>6420</v>
      </c>
      <c r="J531" s="15" t="s">
        <v>21</v>
      </c>
      <c r="K531" s="10" t="s">
        <v>650</v>
      </c>
    </row>
    <row r="532" spans="1:11" ht="126" x14ac:dyDescent="0.2">
      <c r="A532" s="18">
        <v>2</v>
      </c>
      <c r="B532" s="8" t="s">
        <v>591</v>
      </c>
      <c r="C532" s="9">
        <v>52076.9</v>
      </c>
      <c r="D532" s="9">
        <v>52076.9</v>
      </c>
      <c r="E532" s="15" t="s">
        <v>22</v>
      </c>
      <c r="F532" s="11" t="s">
        <v>592</v>
      </c>
      <c r="G532" s="369">
        <v>52076.9</v>
      </c>
      <c r="H532" s="11" t="s">
        <v>593</v>
      </c>
      <c r="I532" s="9">
        <v>52076.9</v>
      </c>
      <c r="J532" s="53" t="s">
        <v>594</v>
      </c>
      <c r="K532" s="10" t="s">
        <v>649</v>
      </c>
    </row>
    <row r="533" spans="1:11" ht="168" x14ac:dyDescent="0.2">
      <c r="A533" s="18">
        <v>3</v>
      </c>
      <c r="B533" s="8" t="s">
        <v>595</v>
      </c>
      <c r="C533" s="9">
        <v>52751</v>
      </c>
      <c r="D533" s="9">
        <v>52751</v>
      </c>
      <c r="E533" s="15" t="s">
        <v>22</v>
      </c>
      <c r="F533" s="11" t="s">
        <v>596</v>
      </c>
      <c r="G533" s="369" t="s">
        <v>658</v>
      </c>
      <c r="H533" s="11" t="s">
        <v>597</v>
      </c>
      <c r="I533" s="9">
        <v>52751</v>
      </c>
      <c r="J533" s="15" t="s">
        <v>21</v>
      </c>
      <c r="K533" s="10" t="s">
        <v>598</v>
      </c>
    </row>
    <row r="534" spans="1:11" ht="84" x14ac:dyDescent="0.2">
      <c r="A534" s="18">
        <v>4</v>
      </c>
      <c r="B534" s="8" t="s">
        <v>599</v>
      </c>
      <c r="C534" s="9">
        <v>13225.2</v>
      </c>
      <c r="D534" s="9">
        <v>13225.2</v>
      </c>
      <c r="E534" s="15" t="s">
        <v>22</v>
      </c>
      <c r="F534" s="11" t="s">
        <v>600</v>
      </c>
      <c r="G534" s="369">
        <v>13225.2</v>
      </c>
      <c r="H534" s="11" t="s">
        <v>601</v>
      </c>
      <c r="I534" s="9">
        <v>13225.2</v>
      </c>
      <c r="J534" s="15" t="s">
        <v>602</v>
      </c>
      <c r="K534" s="10" t="s">
        <v>603</v>
      </c>
    </row>
    <row r="535" spans="1:11" ht="126" x14ac:dyDescent="0.2">
      <c r="A535" s="18">
        <v>6</v>
      </c>
      <c r="B535" s="8" t="s">
        <v>604</v>
      </c>
      <c r="C535" s="9">
        <v>99059.08</v>
      </c>
      <c r="D535" s="9">
        <v>99059.08</v>
      </c>
      <c r="E535" s="15" t="s">
        <v>22</v>
      </c>
      <c r="F535" s="11" t="s">
        <v>605</v>
      </c>
      <c r="G535" s="369" t="s">
        <v>659</v>
      </c>
      <c r="H535" s="11" t="s">
        <v>606</v>
      </c>
      <c r="I535" s="9">
        <v>99059.08</v>
      </c>
      <c r="J535" s="15" t="s">
        <v>21</v>
      </c>
      <c r="K535" s="10" t="s">
        <v>607</v>
      </c>
    </row>
    <row r="536" spans="1:11" ht="84" x14ac:dyDescent="0.2">
      <c r="A536" s="18">
        <v>7</v>
      </c>
      <c r="B536" s="8" t="s">
        <v>608</v>
      </c>
      <c r="C536" s="9">
        <v>19260</v>
      </c>
      <c r="D536" s="9">
        <v>19260</v>
      </c>
      <c r="E536" s="15" t="s">
        <v>22</v>
      </c>
      <c r="F536" s="11" t="s">
        <v>609</v>
      </c>
      <c r="G536" s="369">
        <v>19260</v>
      </c>
      <c r="H536" s="11" t="s">
        <v>610</v>
      </c>
      <c r="I536" s="9">
        <v>19260</v>
      </c>
      <c r="J536" s="15" t="s">
        <v>611</v>
      </c>
      <c r="K536" s="10" t="s">
        <v>612</v>
      </c>
    </row>
    <row r="537" spans="1:11" ht="147" x14ac:dyDescent="0.2">
      <c r="A537" s="18">
        <v>8</v>
      </c>
      <c r="B537" s="8" t="s">
        <v>613</v>
      </c>
      <c r="C537" s="9">
        <v>15622</v>
      </c>
      <c r="D537" s="9">
        <v>15622</v>
      </c>
      <c r="E537" s="15" t="s">
        <v>22</v>
      </c>
      <c r="F537" s="11" t="s">
        <v>614</v>
      </c>
      <c r="G537" s="369" t="s">
        <v>660</v>
      </c>
      <c r="H537" s="11" t="s">
        <v>615</v>
      </c>
      <c r="I537" s="9">
        <v>15622</v>
      </c>
      <c r="J537" s="15" t="s">
        <v>21</v>
      </c>
      <c r="K537" s="10" t="s">
        <v>648</v>
      </c>
    </row>
    <row r="538" spans="1:11" x14ac:dyDescent="0.2">
      <c r="A538" s="370"/>
      <c r="B538" s="371"/>
      <c r="C538" s="370"/>
      <c r="D538" s="370"/>
      <c r="E538" s="371"/>
      <c r="F538" s="370"/>
      <c r="G538" s="372"/>
      <c r="H538" s="370"/>
      <c r="I538" s="372"/>
      <c r="J538" s="372"/>
      <c r="K538" s="373" t="s">
        <v>0</v>
      </c>
    </row>
    <row r="539" spans="1:11" x14ac:dyDescent="0.2">
      <c r="A539" s="1343" t="s">
        <v>66</v>
      </c>
      <c r="B539" s="1343"/>
      <c r="C539" s="1343"/>
      <c r="D539" s="1343"/>
      <c r="E539" s="1343"/>
      <c r="F539" s="1343"/>
      <c r="G539" s="1343"/>
      <c r="H539" s="1343"/>
      <c r="I539" s="1343"/>
      <c r="J539" s="1343"/>
      <c r="K539" s="1343"/>
    </row>
    <row r="540" spans="1:11" x14ac:dyDescent="0.2">
      <c r="A540" s="1343" t="s">
        <v>616</v>
      </c>
      <c r="B540" s="1343"/>
      <c r="C540" s="1343"/>
      <c r="D540" s="1343"/>
      <c r="E540" s="1343"/>
      <c r="F540" s="1343"/>
      <c r="G540" s="1343"/>
      <c r="H540" s="1343"/>
      <c r="I540" s="1343"/>
      <c r="J540" s="1343"/>
      <c r="K540" s="1343"/>
    </row>
    <row r="541" spans="1:11" x14ac:dyDescent="0.2">
      <c r="A541" s="1343" t="s">
        <v>617</v>
      </c>
      <c r="B541" s="1343"/>
      <c r="C541" s="1343"/>
      <c r="D541" s="1343"/>
      <c r="E541" s="1343"/>
      <c r="F541" s="1343"/>
      <c r="G541" s="1343"/>
      <c r="H541" s="1343"/>
      <c r="I541" s="1343"/>
      <c r="J541" s="1343"/>
      <c r="K541" s="1343"/>
    </row>
    <row r="542" spans="1:11" x14ac:dyDescent="0.2">
      <c r="A542" s="1344" t="s">
        <v>1</v>
      </c>
      <c r="B542" s="1345" t="s">
        <v>2</v>
      </c>
      <c r="C542" s="1344" t="s">
        <v>3</v>
      </c>
      <c r="D542" s="1344" t="s">
        <v>4</v>
      </c>
      <c r="E542" s="1345" t="s">
        <v>5</v>
      </c>
      <c r="F542" s="1345" t="s">
        <v>6</v>
      </c>
      <c r="G542" s="1345"/>
      <c r="H542" s="1345" t="s">
        <v>7</v>
      </c>
      <c r="I542" s="1345"/>
      <c r="J542" s="1344" t="s">
        <v>8</v>
      </c>
      <c r="K542" s="1344" t="s">
        <v>9</v>
      </c>
    </row>
    <row r="543" spans="1:11" ht="42" x14ac:dyDescent="0.2">
      <c r="A543" s="1344"/>
      <c r="B543" s="1345"/>
      <c r="C543" s="1344"/>
      <c r="D543" s="1344"/>
      <c r="E543" s="1345"/>
      <c r="F543" s="374" t="s">
        <v>10</v>
      </c>
      <c r="G543" s="375" t="s">
        <v>11</v>
      </c>
      <c r="H543" s="374" t="s">
        <v>12</v>
      </c>
      <c r="I543" s="375" t="s">
        <v>13</v>
      </c>
      <c r="J543" s="1344"/>
      <c r="K543" s="1344"/>
    </row>
    <row r="544" spans="1:11" x14ac:dyDescent="0.2">
      <c r="A544" s="376"/>
      <c r="B544" s="377"/>
      <c r="C544" s="378"/>
      <c r="D544" s="379"/>
      <c r="E544" s="380"/>
      <c r="F544" s="376"/>
      <c r="G544" s="378"/>
      <c r="H544" s="376"/>
      <c r="I544" s="378"/>
      <c r="J544" s="380"/>
      <c r="K544" s="381"/>
    </row>
    <row r="545" spans="1:11" x14ac:dyDescent="0.2">
      <c r="A545" s="376"/>
      <c r="B545" s="377" t="s">
        <v>221</v>
      </c>
      <c r="C545" s="378"/>
      <c r="D545" s="379"/>
      <c r="E545" s="380"/>
      <c r="F545" s="376"/>
      <c r="G545" s="379"/>
      <c r="H545" s="376"/>
      <c r="I545" s="379"/>
      <c r="J545" s="380"/>
      <c r="K545" s="381"/>
    </row>
    <row r="546" spans="1:11" x14ac:dyDescent="0.2">
      <c r="A546" s="376"/>
      <c r="B546" s="377"/>
      <c r="C546" s="382"/>
      <c r="D546" s="382"/>
      <c r="E546" s="383"/>
      <c r="F546" s="376"/>
      <c r="G546" s="384"/>
      <c r="H546" s="379"/>
      <c r="I546" s="382"/>
      <c r="J546" s="383"/>
      <c r="K546" s="385"/>
    </row>
    <row r="547" spans="1:11" x14ac:dyDescent="0.2">
      <c r="A547" s="376"/>
      <c r="B547" s="377"/>
      <c r="C547" s="382"/>
      <c r="D547" s="382"/>
      <c r="E547" s="383"/>
      <c r="F547" s="376"/>
      <c r="G547" s="384"/>
      <c r="H547" s="379"/>
      <c r="I547" s="382"/>
      <c r="J547" s="383"/>
      <c r="K547" s="385"/>
    </row>
    <row r="548" spans="1:11" x14ac:dyDescent="0.2">
      <c r="A548" s="1346" t="s">
        <v>66</v>
      </c>
      <c r="B548" s="1347"/>
      <c r="C548" s="1347"/>
      <c r="D548" s="1347"/>
      <c r="E548" s="1347"/>
      <c r="F548" s="1347"/>
      <c r="G548" s="1347"/>
      <c r="H548" s="1347"/>
      <c r="I548" s="1347"/>
      <c r="J548" s="1347"/>
      <c r="K548" s="1348"/>
    </row>
    <row r="549" spans="1:11" x14ac:dyDescent="0.2">
      <c r="A549" s="1349" t="s">
        <v>618</v>
      </c>
      <c r="B549" s="1350"/>
      <c r="C549" s="1350"/>
      <c r="D549" s="1350"/>
      <c r="E549" s="1350"/>
      <c r="F549" s="1350"/>
      <c r="G549" s="1350"/>
      <c r="H549" s="1350"/>
      <c r="I549" s="1350"/>
      <c r="J549" s="1350"/>
      <c r="K549" s="1351"/>
    </row>
    <row r="550" spans="1:11" x14ac:dyDescent="0.2">
      <c r="A550" s="1352" t="s">
        <v>619</v>
      </c>
      <c r="B550" s="1352" t="s">
        <v>54</v>
      </c>
      <c r="C550" s="1352" t="s">
        <v>620</v>
      </c>
      <c r="D550" s="1352" t="s">
        <v>56</v>
      </c>
      <c r="E550" s="1352" t="s">
        <v>29</v>
      </c>
      <c r="F550" s="1354" t="s">
        <v>6</v>
      </c>
      <c r="G550" s="1355"/>
      <c r="H550" s="1354" t="s">
        <v>7</v>
      </c>
      <c r="I550" s="1355"/>
      <c r="J550" s="1352" t="s">
        <v>8</v>
      </c>
      <c r="K550" s="1352" t="s">
        <v>57</v>
      </c>
    </row>
    <row r="551" spans="1:11" ht="42" x14ac:dyDescent="0.2">
      <c r="A551" s="1353"/>
      <c r="B551" s="1353"/>
      <c r="C551" s="1353"/>
      <c r="D551" s="1353"/>
      <c r="E551" s="1353"/>
      <c r="F551" s="386" t="s">
        <v>10</v>
      </c>
      <c r="G551" s="386" t="s">
        <v>11</v>
      </c>
      <c r="H551" s="386" t="s">
        <v>12</v>
      </c>
      <c r="I551" s="386" t="s">
        <v>13</v>
      </c>
      <c r="J551" s="1353"/>
      <c r="K551" s="1353"/>
    </row>
    <row r="552" spans="1:11" x14ac:dyDescent="0.35">
      <c r="A552" s="387"/>
      <c r="B552" s="387" t="s">
        <v>221</v>
      </c>
      <c r="C552" s="388" t="s">
        <v>621</v>
      </c>
      <c r="D552" s="389"/>
      <c r="E552" s="387"/>
      <c r="F552" s="389"/>
      <c r="G552" s="388" t="s">
        <v>621</v>
      </c>
      <c r="H552" s="389"/>
      <c r="I552" s="388" t="s">
        <v>621</v>
      </c>
      <c r="J552" s="389"/>
      <c r="K552" s="387"/>
    </row>
    <row r="553" spans="1:11" x14ac:dyDescent="0.2">
      <c r="A553" s="1346" t="s">
        <v>66</v>
      </c>
      <c r="B553" s="1347"/>
      <c r="C553" s="1347"/>
      <c r="D553" s="1347"/>
      <c r="E553" s="1347"/>
      <c r="F553" s="1347"/>
      <c r="G553" s="1347"/>
      <c r="H553" s="1347"/>
      <c r="I553" s="1347"/>
      <c r="J553" s="1347"/>
      <c r="K553" s="1348"/>
    </row>
    <row r="554" spans="1:11" x14ac:dyDescent="0.2">
      <c r="A554" s="1349" t="s">
        <v>622</v>
      </c>
      <c r="B554" s="1350"/>
      <c r="C554" s="1350"/>
      <c r="D554" s="1350"/>
      <c r="E554" s="1350"/>
      <c r="F554" s="1350"/>
      <c r="G554" s="1350"/>
      <c r="H554" s="1350"/>
      <c r="I554" s="1350"/>
      <c r="J554" s="1350"/>
      <c r="K554" s="1351"/>
    </row>
    <row r="555" spans="1:11" x14ac:dyDescent="0.2">
      <c r="A555" s="1352" t="s">
        <v>619</v>
      </c>
      <c r="B555" s="1352" t="s">
        <v>54</v>
      </c>
      <c r="C555" s="1352" t="s">
        <v>620</v>
      </c>
      <c r="D555" s="1352" t="s">
        <v>56</v>
      </c>
      <c r="E555" s="1352" t="s">
        <v>29</v>
      </c>
      <c r="F555" s="1354" t="s">
        <v>6</v>
      </c>
      <c r="G555" s="1355"/>
      <c r="H555" s="1354" t="s">
        <v>7</v>
      </c>
      <c r="I555" s="1355"/>
      <c r="J555" s="1352" t="s">
        <v>8</v>
      </c>
      <c r="K555" s="1352" t="s">
        <v>57</v>
      </c>
    </row>
    <row r="556" spans="1:11" ht="42" x14ac:dyDescent="0.2">
      <c r="A556" s="1353"/>
      <c r="B556" s="1353"/>
      <c r="C556" s="1353"/>
      <c r="D556" s="1353"/>
      <c r="E556" s="1353"/>
      <c r="F556" s="386" t="s">
        <v>10</v>
      </c>
      <c r="G556" s="386" t="s">
        <v>11</v>
      </c>
      <c r="H556" s="386" t="s">
        <v>12</v>
      </c>
      <c r="I556" s="386" t="s">
        <v>13</v>
      </c>
      <c r="J556" s="1353"/>
      <c r="K556" s="1353"/>
    </row>
    <row r="557" spans="1:11" ht="63" x14ac:dyDescent="0.35">
      <c r="A557" s="404" t="s">
        <v>41</v>
      </c>
      <c r="B557" s="405" t="s">
        <v>623</v>
      </c>
      <c r="C557" s="406" t="s">
        <v>624</v>
      </c>
      <c r="D557" s="404"/>
      <c r="E557" s="404" t="s">
        <v>22</v>
      </c>
      <c r="F557" s="389" t="s">
        <v>625</v>
      </c>
      <c r="G557" s="406" t="s">
        <v>624</v>
      </c>
      <c r="H557" s="405" t="s">
        <v>625</v>
      </c>
      <c r="I557" s="406" t="s">
        <v>624</v>
      </c>
      <c r="J557" s="404"/>
      <c r="K557" s="404" t="s">
        <v>646</v>
      </c>
    </row>
    <row r="558" spans="1:11" ht="63" x14ac:dyDescent="0.35">
      <c r="A558" s="404" t="s">
        <v>626</v>
      </c>
      <c r="B558" s="405" t="s">
        <v>627</v>
      </c>
      <c r="C558" s="406" t="s">
        <v>628</v>
      </c>
      <c r="D558" s="404" t="s">
        <v>629</v>
      </c>
      <c r="E558" s="404" t="s">
        <v>22</v>
      </c>
      <c r="F558" s="389" t="s">
        <v>630</v>
      </c>
      <c r="G558" s="406" t="s">
        <v>628</v>
      </c>
      <c r="H558" s="405" t="s">
        <v>630</v>
      </c>
      <c r="I558" s="406" t="s">
        <v>628</v>
      </c>
      <c r="J558" s="404" t="s">
        <v>629</v>
      </c>
      <c r="K558" s="404" t="s">
        <v>647</v>
      </c>
    </row>
    <row r="559" spans="1:11" x14ac:dyDescent="0.35">
      <c r="A559" s="387"/>
      <c r="B559" s="387" t="s">
        <v>631</v>
      </c>
      <c r="C559" s="388" t="s">
        <v>632</v>
      </c>
      <c r="D559" s="389"/>
      <c r="E559" s="387"/>
      <c r="F559" s="389"/>
      <c r="G559" s="388" t="s">
        <v>632</v>
      </c>
      <c r="H559" s="389"/>
      <c r="I559" s="388" t="s">
        <v>632</v>
      </c>
      <c r="J559" s="389"/>
      <c r="K559" s="387"/>
    </row>
    <row r="560" spans="1:11" x14ac:dyDescent="0.2">
      <c r="A560" s="1"/>
      <c r="B560" s="2"/>
      <c r="C560" s="1"/>
      <c r="D560" s="1"/>
      <c r="E560" s="2"/>
      <c r="F560" s="390"/>
      <c r="G560" s="3"/>
      <c r="H560" s="1"/>
      <c r="I560" s="3"/>
      <c r="J560" s="3"/>
      <c r="K560" s="4" t="s">
        <v>0</v>
      </c>
    </row>
    <row r="561" spans="1:12" x14ac:dyDescent="0.2">
      <c r="A561" s="987" t="s">
        <v>118</v>
      </c>
      <c r="B561" s="987"/>
      <c r="C561" s="987"/>
      <c r="D561" s="987"/>
      <c r="E561" s="987"/>
      <c r="F561" s="987"/>
      <c r="G561" s="987"/>
      <c r="H561" s="987"/>
      <c r="I561" s="987"/>
      <c r="J561" s="987"/>
      <c r="K561" s="987"/>
    </row>
    <row r="562" spans="1:12" x14ac:dyDescent="0.2">
      <c r="A562" s="987" t="s">
        <v>633</v>
      </c>
      <c r="B562" s="987"/>
      <c r="C562" s="987"/>
      <c r="D562" s="987"/>
      <c r="E562" s="987"/>
      <c r="F562" s="987"/>
      <c r="G562" s="987"/>
      <c r="H562" s="987"/>
      <c r="I562" s="987"/>
      <c r="J562" s="987"/>
      <c r="K562" s="987"/>
    </row>
    <row r="563" spans="1:12" x14ac:dyDescent="0.2">
      <c r="A563" s="987" t="s">
        <v>634</v>
      </c>
      <c r="B563" s="987"/>
      <c r="C563" s="987"/>
      <c r="D563" s="987"/>
      <c r="E563" s="987"/>
      <c r="F563" s="987"/>
      <c r="G563" s="987"/>
      <c r="H563" s="987"/>
      <c r="I563" s="987"/>
      <c r="J563" s="987"/>
      <c r="K563" s="987"/>
    </row>
    <row r="564" spans="1:12" x14ac:dyDescent="0.2">
      <c r="A564" s="5"/>
      <c r="B564" s="6"/>
      <c r="C564" s="5"/>
      <c r="D564" s="5"/>
      <c r="E564" s="6"/>
      <c r="F564" s="391"/>
      <c r="G564" s="7"/>
      <c r="H564" s="5"/>
      <c r="I564" s="7"/>
      <c r="J564" s="7"/>
      <c r="K564" s="6"/>
    </row>
    <row r="565" spans="1:12" x14ac:dyDescent="0.2">
      <c r="A565" s="956" t="s">
        <v>1</v>
      </c>
      <c r="B565" s="1170" t="s">
        <v>2</v>
      </c>
      <c r="C565" s="1096" t="s">
        <v>3</v>
      </c>
      <c r="D565" s="956" t="s">
        <v>4</v>
      </c>
      <c r="E565" s="1170" t="s">
        <v>5</v>
      </c>
      <c r="F565" s="1170" t="s">
        <v>6</v>
      </c>
      <c r="G565" s="1170"/>
      <c r="H565" s="1170" t="s">
        <v>7</v>
      </c>
      <c r="I565" s="1170"/>
      <c r="J565" s="956" t="s">
        <v>8</v>
      </c>
      <c r="K565" s="1096" t="s">
        <v>9</v>
      </c>
    </row>
    <row r="566" spans="1:12" ht="42" x14ac:dyDescent="0.2">
      <c r="A566" s="956"/>
      <c r="B566" s="1170"/>
      <c r="C566" s="1097"/>
      <c r="D566" s="956"/>
      <c r="E566" s="1170"/>
      <c r="F566" s="392" t="s">
        <v>10</v>
      </c>
      <c r="G566" s="19" t="s">
        <v>11</v>
      </c>
      <c r="H566" s="20" t="s">
        <v>12</v>
      </c>
      <c r="I566" s="19" t="s">
        <v>13</v>
      </c>
      <c r="J566" s="956"/>
      <c r="K566" s="1097"/>
    </row>
    <row r="567" spans="1:12" x14ac:dyDescent="0.2">
      <c r="A567" s="286"/>
      <c r="B567" s="287"/>
      <c r="C567" s="393"/>
      <c r="D567" s="393"/>
      <c r="E567" s="394"/>
      <c r="F567" s="395" t="s">
        <v>635</v>
      </c>
      <c r="G567" s="393"/>
      <c r="H567" s="286"/>
      <c r="I567" s="393"/>
      <c r="J567" s="394"/>
      <c r="K567" s="396"/>
    </row>
    <row r="568" spans="1:12" x14ac:dyDescent="0.2">
      <c r="A568" s="286"/>
      <c r="B568" s="287"/>
      <c r="C568" s="393"/>
      <c r="D568" s="393"/>
      <c r="E568" s="394"/>
      <c r="F568" s="395"/>
      <c r="G568" s="393"/>
      <c r="H568" s="286"/>
      <c r="I568" s="393"/>
      <c r="J568" s="394"/>
      <c r="K568" s="396"/>
    </row>
    <row r="569" spans="1:12" ht="21" customHeight="1" x14ac:dyDescent="0.35">
      <c r="A569" s="82"/>
      <c r="B569" s="26"/>
      <c r="C569" s="26"/>
      <c r="D569" s="26"/>
      <c r="E569" s="26"/>
      <c r="F569" s="26"/>
      <c r="G569" s="26"/>
      <c r="H569" s="26"/>
      <c r="I569" s="1055" t="s">
        <v>636</v>
      </c>
      <c r="J569" s="1055"/>
      <c r="K569" s="1055"/>
      <c r="L569" s="1055"/>
    </row>
    <row r="570" spans="1:12" x14ac:dyDescent="0.2">
      <c r="A570" s="1375" t="s">
        <v>637</v>
      </c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</row>
    <row r="571" spans="1:12" x14ac:dyDescent="0.25">
      <c r="A571" s="1375" t="s">
        <v>638</v>
      </c>
      <c r="B571" s="1376"/>
      <c r="C571" s="1376"/>
      <c r="D571" s="1376"/>
      <c r="E571" s="1376"/>
      <c r="F571" s="1376"/>
      <c r="G571" s="1376"/>
      <c r="H571" s="1376"/>
      <c r="I571" s="1376"/>
      <c r="J571" s="1376"/>
      <c r="K571" s="1376"/>
    </row>
    <row r="572" spans="1:12" x14ac:dyDescent="0.2">
      <c r="A572" s="1377" t="s">
        <v>639</v>
      </c>
      <c r="B572" s="1377"/>
      <c r="C572" s="1377"/>
      <c r="D572" s="1377"/>
      <c r="E572" s="1377"/>
      <c r="F572" s="1377"/>
      <c r="G572" s="1377"/>
      <c r="H572" s="1377"/>
      <c r="I572" s="1377"/>
      <c r="J572" s="1377"/>
      <c r="K572" s="1377"/>
    </row>
    <row r="573" spans="1:12" x14ac:dyDescent="0.2">
      <c r="A573" s="1378" t="s">
        <v>1</v>
      </c>
      <c r="B573" s="1378" t="s">
        <v>54</v>
      </c>
      <c r="C573" s="1380" t="s">
        <v>3</v>
      </c>
      <c r="D573" s="1380" t="s">
        <v>376</v>
      </c>
      <c r="E573" s="1378" t="s">
        <v>29</v>
      </c>
      <c r="F573" s="1382" t="s">
        <v>6</v>
      </c>
      <c r="G573" s="1383"/>
      <c r="H573" s="1382" t="s">
        <v>7</v>
      </c>
      <c r="I573" s="1383"/>
      <c r="J573" s="1378" t="s">
        <v>8</v>
      </c>
      <c r="K573" s="1378" t="s">
        <v>9</v>
      </c>
    </row>
    <row r="574" spans="1:12" ht="39" x14ac:dyDescent="0.2">
      <c r="A574" s="1379"/>
      <c r="B574" s="1379"/>
      <c r="C574" s="1381"/>
      <c r="D574" s="1381"/>
      <c r="E574" s="1379"/>
      <c r="F574" s="399" t="s">
        <v>10</v>
      </c>
      <c r="G574" s="397" t="s">
        <v>377</v>
      </c>
      <c r="H574" s="399" t="s">
        <v>640</v>
      </c>
      <c r="I574" s="397" t="s">
        <v>378</v>
      </c>
      <c r="J574" s="1379"/>
      <c r="K574" s="1379"/>
    </row>
    <row r="575" spans="1:12" x14ac:dyDescent="0.2">
      <c r="A575" s="485"/>
      <c r="B575" s="409" t="s">
        <v>641</v>
      </c>
      <c r="C575" s="486"/>
      <c r="D575" s="400"/>
      <c r="E575" s="487"/>
      <c r="F575" s="398"/>
      <c r="G575" s="401"/>
      <c r="H575" s="16"/>
      <c r="I575" s="486"/>
      <c r="J575" s="16"/>
      <c r="K575" s="280"/>
    </row>
    <row r="576" spans="1:12" x14ac:dyDescent="0.2">
      <c r="A576" s="16"/>
      <c r="B576" s="398" t="s">
        <v>52</v>
      </c>
      <c r="C576" s="488"/>
      <c r="D576" s="400"/>
      <c r="E576" s="487"/>
      <c r="F576" s="489"/>
      <c r="G576" s="488"/>
      <c r="H576" s="489"/>
      <c r="I576" s="488"/>
      <c r="J576" s="490"/>
      <c r="K576" s="280"/>
    </row>
    <row r="577" spans="1:13" x14ac:dyDescent="0.2">
      <c r="A577" s="16"/>
      <c r="B577" s="491"/>
      <c r="C577" s="488"/>
      <c r="D577" s="402"/>
      <c r="E577" s="487"/>
      <c r="F577" s="489"/>
      <c r="G577" s="488"/>
      <c r="H577" s="489"/>
      <c r="I577" s="488"/>
      <c r="J577" s="490"/>
      <c r="K577" s="280"/>
    </row>
    <row r="578" spans="1:13" x14ac:dyDescent="0.35">
      <c r="A578" s="82"/>
      <c r="B578" s="26"/>
      <c r="C578" s="505"/>
      <c r="D578" s="505"/>
      <c r="E578" s="26"/>
      <c r="F578" s="26"/>
      <c r="G578" s="505"/>
      <c r="H578" s="506"/>
      <c r="I578" s="81"/>
      <c r="J578" s="26"/>
      <c r="K578" s="26"/>
      <c r="L578" s="26"/>
      <c r="M578" s="26"/>
    </row>
    <row r="579" spans="1:13" ht="42" customHeight="1" x14ac:dyDescent="0.35">
      <c r="A579" s="1054" t="s">
        <v>667</v>
      </c>
      <c r="B579" s="1054"/>
      <c r="C579" s="1054"/>
      <c r="D579" s="1054"/>
      <c r="E579" s="1054"/>
      <c r="F579" s="1054"/>
      <c r="G579" s="1054"/>
      <c r="H579" s="1054"/>
      <c r="I579" s="1054"/>
      <c r="J579" s="1054"/>
      <c r="K579" s="1054"/>
      <c r="L579" s="140" t="s">
        <v>24</v>
      </c>
    </row>
    <row r="580" spans="1:13" x14ac:dyDescent="0.35">
      <c r="A580" s="1054" t="s">
        <v>668</v>
      </c>
      <c r="B580" s="1054"/>
      <c r="C580" s="1054"/>
      <c r="D580" s="1054"/>
      <c r="E580" s="1054"/>
      <c r="F580" s="1054"/>
      <c r="G580" s="1054"/>
      <c r="H580" s="1054"/>
      <c r="I580" s="1054"/>
      <c r="J580" s="1054"/>
      <c r="K580" s="1054"/>
      <c r="L580" s="1054"/>
      <c r="M580" s="26"/>
    </row>
    <row r="581" spans="1:13" x14ac:dyDescent="0.35">
      <c r="A581" s="1054" t="s">
        <v>669</v>
      </c>
      <c r="B581" s="1054"/>
      <c r="C581" s="1054"/>
      <c r="D581" s="1054"/>
      <c r="E581" s="1054"/>
      <c r="F581" s="1054"/>
      <c r="G581" s="1054"/>
      <c r="H581" s="1054"/>
      <c r="I581" s="1054"/>
      <c r="J581" s="1054"/>
      <c r="K581" s="1054"/>
      <c r="L581" s="1054"/>
      <c r="M581" s="26"/>
    </row>
    <row r="582" spans="1:13" x14ac:dyDescent="0.35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26"/>
    </row>
    <row r="583" spans="1:13" ht="42" x14ac:dyDescent="0.2">
      <c r="A583" s="1080" t="s">
        <v>1</v>
      </c>
      <c r="B583" s="1080" t="s">
        <v>54</v>
      </c>
      <c r="C583" s="507" t="s">
        <v>670</v>
      </c>
      <c r="D583" s="507" t="s">
        <v>56</v>
      </c>
      <c r="E583" s="1080" t="s">
        <v>29</v>
      </c>
      <c r="F583" s="1080" t="s">
        <v>6</v>
      </c>
      <c r="G583" s="1080"/>
      <c r="H583" s="1082" t="s">
        <v>7</v>
      </c>
      <c r="I583" s="1082"/>
      <c r="J583" s="1080" t="s">
        <v>671</v>
      </c>
      <c r="K583" s="1080" t="s">
        <v>672</v>
      </c>
    </row>
    <row r="584" spans="1:13" ht="63" x14ac:dyDescent="0.2">
      <c r="A584" s="1081"/>
      <c r="B584" s="1081"/>
      <c r="C584" s="508" t="s">
        <v>673</v>
      </c>
      <c r="D584" s="509" t="s">
        <v>674</v>
      </c>
      <c r="E584" s="1081"/>
      <c r="F584" s="134" t="s">
        <v>10</v>
      </c>
      <c r="G584" s="510" t="s">
        <v>675</v>
      </c>
      <c r="H584" s="511" t="s">
        <v>12</v>
      </c>
      <c r="I584" s="512" t="s">
        <v>676</v>
      </c>
      <c r="J584" s="1081"/>
      <c r="K584" s="1081"/>
    </row>
    <row r="585" spans="1:13" ht="42" x14ac:dyDescent="0.2">
      <c r="A585" s="1077">
        <v>1</v>
      </c>
      <c r="B585" s="513" t="s">
        <v>677</v>
      </c>
      <c r="C585" s="1068">
        <v>6200</v>
      </c>
      <c r="D585" s="1068">
        <v>6634</v>
      </c>
      <c r="E585" s="1062" t="s">
        <v>22</v>
      </c>
      <c r="F585" s="1081" t="s">
        <v>678</v>
      </c>
      <c r="G585" s="1088">
        <v>6634</v>
      </c>
      <c r="H585" s="1071" t="s">
        <v>678</v>
      </c>
      <c r="I585" s="1074">
        <v>6634</v>
      </c>
      <c r="J585" s="525"/>
      <c r="K585" s="525"/>
    </row>
    <row r="586" spans="1:13" ht="42" x14ac:dyDescent="0.2">
      <c r="A586" s="1078"/>
      <c r="B586" s="514" t="s">
        <v>679</v>
      </c>
      <c r="C586" s="1069"/>
      <c r="D586" s="1069"/>
      <c r="E586" s="1063"/>
      <c r="F586" s="1087"/>
      <c r="G586" s="1089"/>
      <c r="H586" s="1072"/>
      <c r="I586" s="1075"/>
      <c r="J586" s="410" t="s">
        <v>680</v>
      </c>
      <c r="K586" s="36" t="s">
        <v>681</v>
      </c>
    </row>
    <row r="587" spans="1:13" ht="42" x14ac:dyDescent="0.2">
      <c r="A587" s="1078"/>
      <c r="B587" s="514"/>
      <c r="C587" s="1069"/>
      <c r="D587" s="1069"/>
      <c r="E587" s="1063"/>
      <c r="F587" s="516" t="s">
        <v>682</v>
      </c>
      <c r="G587" s="517">
        <v>7490</v>
      </c>
      <c r="H587" s="1072"/>
      <c r="I587" s="1075"/>
      <c r="J587" s="410" t="s">
        <v>683</v>
      </c>
      <c r="K587" s="454" t="s">
        <v>684</v>
      </c>
    </row>
    <row r="588" spans="1:13" ht="42" x14ac:dyDescent="0.2">
      <c r="A588" s="1079"/>
      <c r="B588" s="518"/>
      <c r="C588" s="1070"/>
      <c r="D588" s="1070"/>
      <c r="E588" s="1064"/>
      <c r="F588" s="519" t="s">
        <v>685</v>
      </c>
      <c r="G588" s="520">
        <v>8025</v>
      </c>
      <c r="H588" s="1073"/>
      <c r="I588" s="1076"/>
      <c r="J588" s="526"/>
      <c r="K588" s="526"/>
    </row>
    <row r="589" spans="1:13" ht="42" x14ac:dyDescent="0.2">
      <c r="A589" s="1077">
        <v>2</v>
      </c>
      <c r="B589" s="513" t="s">
        <v>686</v>
      </c>
      <c r="C589" s="1066">
        <v>8917.94</v>
      </c>
      <c r="D589" s="1069">
        <v>9542.2000000000007</v>
      </c>
      <c r="E589" s="1063" t="s">
        <v>22</v>
      </c>
      <c r="F589" s="134" t="s">
        <v>687</v>
      </c>
      <c r="G589" s="510">
        <v>9542.2000000000007</v>
      </c>
      <c r="H589" s="1071" t="s">
        <v>687</v>
      </c>
      <c r="I589" s="1074">
        <v>9542.2000000000007</v>
      </c>
      <c r="J589" s="525"/>
      <c r="K589" s="525"/>
    </row>
    <row r="590" spans="1:13" ht="42" x14ac:dyDescent="0.2">
      <c r="A590" s="1078"/>
      <c r="B590" s="514" t="s">
        <v>688</v>
      </c>
      <c r="C590" s="1066"/>
      <c r="D590" s="1069"/>
      <c r="E590" s="1063"/>
      <c r="F590" s="516" t="s">
        <v>689</v>
      </c>
      <c r="G590" s="517">
        <v>11550.65</v>
      </c>
      <c r="H590" s="1072"/>
      <c r="I590" s="1075"/>
      <c r="J590" s="410" t="s">
        <v>680</v>
      </c>
      <c r="K590" s="36" t="s">
        <v>690</v>
      </c>
    </row>
    <row r="591" spans="1:13" ht="42" x14ac:dyDescent="0.2">
      <c r="A591" s="1078"/>
      <c r="B591" s="514"/>
      <c r="C591" s="1066"/>
      <c r="D591" s="1069"/>
      <c r="E591" s="1063"/>
      <c r="F591" s="1083" t="s">
        <v>691</v>
      </c>
      <c r="G591" s="1085">
        <v>13102.15</v>
      </c>
      <c r="H591" s="1072"/>
      <c r="I591" s="1075"/>
      <c r="J591" s="410" t="s">
        <v>683</v>
      </c>
      <c r="K591" s="454" t="s">
        <v>684</v>
      </c>
    </row>
    <row r="592" spans="1:13" x14ac:dyDescent="0.2">
      <c r="A592" s="1079"/>
      <c r="B592" s="518"/>
      <c r="C592" s="1067"/>
      <c r="D592" s="1070"/>
      <c r="E592" s="1064"/>
      <c r="F592" s="1084"/>
      <c r="G592" s="1086"/>
      <c r="H592" s="1073"/>
      <c r="I592" s="1076"/>
      <c r="J592" s="526"/>
      <c r="K592" s="526"/>
    </row>
    <row r="593" spans="1:12" ht="42" x14ac:dyDescent="0.2">
      <c r="A593" s="1062">
        <v>3</v>
      </c>
      <c r="B593" s="513" t="s">
        <v>692</v>
      </c>
      <c r="C593" s="1065">
        <v>370000</v>
      </c>
      <c r="D593" s="1068">
        <v>395852.92</v>
      </c>
      <c r="E593" s="1062" t="s">
        <v>22</v>
      </c>
      <c r="F593" s="1071" t="s">
        <v>693</v>
      </c>
      <c r="G593" s="1074">
        <v>395852.92</v>
      </c>
      <c r="H593" s="1071" t="s">
        <v>693</v>
      </c>
      <c r="I593" s="1074">
        <v>395852.92</v>
      </c>
      <c r="J593" s="525"/>
      <c r="K593" s="525"/>
    </row>
    <row r="594" spans="1:12" ht="42" x14ac:dyDescent="0.2">
      <c r="A594" s="1063"/>
      <c r="B594" s="514" t="s">
        <v>694</v>
      </c>
      <c r="C594" s="1066"/>
      <c r="D594" s="1069"/>
      <c r="E594" s="1063"/>
      <c r="F594" s="1072"/>
      <c r="G594" s="1075"/>
      <c r="H594" s="1072"/>
      <c r="I594" s="1075"/>
      <c r="J594" s="410" t="s">
        <v>695</v>
      </c>
      <c r="K594" s="36" t="s">
        <v>696</v>
      </c>
    </row>
    <row r="595" spans="1:12" ht="42" x14ac:dyDescent="0.2">
      <c r="A595" s="1063"/>
      <c r="B595" s="514" t="s">
        <v>697</v>
      </c>
      <c r="C595" s="1066"/>
      <c r="D595" s="1069"/>
      <c r="E595" s="1063"/>
      <c r="F595" s="1072"/>
      <c r="G595" s="1075"/>
      <c r="H595" s="1072"/>
      <c r="I595" s="1075"/>
      <c r="J595" s="410" t="s">
        <v>683</v>
      </c>
      <c r="K595" s="454" t="s">
        <v>698</v>
      </c>
    </row>
    <row r="596" spans="1:12" x14ac:dyDescent="0.2">
      <c r="A596" s="1064"/>
      <c r="B596" s="518"/>
      <c r="C596" s="1067"/>
      <c r="D596" s="1070"/>
      <c r="E596" s="1064"/>
      <c r="F596" s="1073"/>
      <c r="G596" s="1076"/>
      <c r="H596" s="1073"/>
      <c r="I596" s="1076"/>
      <c r="J596" s="526"/>
      <c r="K596" s="526"/>
    </row>
    <row r="597" spans="1:12" x14ac:dyDescent="0.35">
      <c r="A597" s="521"/>
      <c r="B597" s="1052" t="s">
        <v>699</v>
      </c>
      <c r="C597" s="1052"/>
      <c r="D597" s="1052"/>
      <c r="E597" s="1052"/>
      <c r="F597" s="1052"/>
      <c r="G597" s="1052"/>
      <c r="H597" s="1053"/>
      <c r="I597" s="522">
        <f>SUM(I585:I596)</f>
        <v>412029.12</v>
      </c>
      <c r="J597" s="523"/>
      <c r="K597" s="524"/>
    </row>
    <row r="598" spans="1:12" x14ac:dyDescent="0.35">
      <c r="A598" s="534"/>
      <c r="B598" s="535"/>
      <c r="C598" s="534"/>
      <c r="D598" s="534"/>
      <c r="E598" s="534"/>
      <c r="F598" s="536"/>
      <c r="G598" s="537"/>
      <c r="H598" s="536"/>
      <c r="I598" s="534"/>
      <c r="J598" s="534"/>
      <c r="K598" s="538"/>
      <c r="L598" s="539" t="s">
        <v>24</v>
      </c>
    </row>
    <row r="599" spans="1:12" x14ac:dyDescent="0.2">
      <c r="A599" s="1056" t="s">
        <v>700</v>
      </c>
      <c r="B599" s="1056"/>
      <c r="C599" s="1056"/>
      <c r="D599" s="1056"/>
      <c r="E599" s="1056"/>
      <c r="F599" s="1056"/>
      <c r="G599" s="1056"/>
      <c r="H599" s="1056"/>
      <c r="I599" s="1056"/>
      <c r="J599" s="1056"/>
      <c r="K599" s="1056"/>
      <c r="L599" s="540"/>
    </row>
    <row r="600" spans="1:12" x14ac:dyDescent="0.2">
      <c r="A600" s="1056" t="s">
        <v>777</v>
      </c>
      <c r="B600" s="1056"/>
      <c r="C600" s="1056"/>
      <c r="D600" s="1056"/>
      <c r="E600" s="1056"/>
      <c r="F600" s="1056"/>
      <c r="G600" s="1056"/>
      <c r="H600" s="1056"/>
      <c r="I600" s="1056"/>
      <c r="J600" s="1056"/>
      <c r="K600" s="1057"/>
      <c r="L600" s="541"/>
    </row>
    <row r="601" spans="1:12" x14ac:dyDescent="0.2">
      <c r="A601" s="1058" t="s">
        <v>701</v>
      </c>
      <c r="B601" s="1058"/>
      <c r="C601" s="1058"/>
      <c r="D601" s="1058"/>
      <c r="E601" s="1058"/>
      <c r="F601" s="1058"/>
      <c r="G601" s="1058"/>
      <c r="H601" s="1058"/>
      <c r="I601" s="1058"/>
      <c r="J601" s="1058"/>
      <c r="K601" s="1059"/>
      <c r="L601" s="541"/>
    </row>
    <row r="602" spans="1:12" x14ac:dyDescent="0.2">
      <c r="A602" s="542"/>
      <c r="B602" s="535"/>
      <c r="C602" s="536"/>
      <c r="D602" s="536"/>
      <c r="E602" s="536"/>
      <c r="F602" s="536"/>
      <c r="G602" s="537"/>
      <c r="H602" s="536"/>
      <c r="I602" s="536"/>
      <c r="J602" s="536"/>
      <c r="K602" s="543"/>
      <c r="L602" s="540"/>
    </row>
    <row r="603" spans="1:12" x14ac:dyDescent="0.2">
      <c r="A603" s="1060" t="s">
        <v>19</v>
      </c>
      <c r="B603" s="1061"/>
      <c r="C603" s="1061"/>
      <c r="D603" s="1061"/>
      <c r="E603" s="1061"/>
      <c r="F603" s="1061"/>
      <c r="G603" s="1061"/>
      <c r="H603" s="1061"/>
      <c r="I603" s="1061"/>
      <c r="J603" s="1061"/>
      <c r="K603" s="1061"/>
      <c r="L603" s="544"/>
    </row>
    <row r="604" spans="1:12" x14ac:dyDescent="0.2">
      <c r="A604" s="542"/>
      <c r="B604" s="535"/>
      <c r="C604" s="536"/>
      <c r="D604" s="536"/>
      <c r="E604" s="536"/>
      <c r="F604" s="536"/>
      <c r="G604" s="537"/>
      <c r="H604" s="536"/>
      <c r="I604" s="536"/>
      <c r="J604" s="536"/>
      <c r="K604" s="543"/>
      <c r="L604" s="540"/>
    </row>
    <row r="605" spans="1:12" x14ac:dyDescent="0.35">
      <c r="A605" s="545"/>
      <c r="B605" s="546"/>
      <c r="C605" s="527"/>
      <c r="D605" s="547"/>
      <c r="E605" s="545"/>
      <c r="F605" s="1045" t="s">
        <v>303</v>
      </c>
      <c r="G605" s="1046"/>
      <c r="H605" s="1047" t="s">
        <v>227</v>
      </c>
      <c r="I605" s="1047"/>
      <c r="J605" s="548"/>
      <c r="K605" s="1048" t="s">
        <v>702</v>
      </c>
      <c r="L605" s="1049"/>
    </row>
    <row r="606" spans="1:12" x14ac:dyDescent="0.35">
      <c r="A606" s="515" t="s">
        <v>1</v>
      </c>
      <c r="B606" s="549" t="s">
        <v>224</v>
      </c>
      <c r="C606" s="515" t="s">
        <v>703</v>
      </c>
      <c r="D606" s="515" t="s">
        <v>56</v>
      </c>
      <c r="E606" s="515" t="s">
        <v>29</v>
      </c>
      <c r="F606" s="550"/>
      <c r="G606" s="547"/>
      <c r="H606" s="550"/>
      <c r="I606" s="551"/>
      <c r="J606" s="82"/>
      <c r="K606" s="552"/>
      <c r="L606" s="553"/>
    </row>
    <row r="607" spans="1:12" x14ac:dyDescent="0.35">
      <c r="A607" s="515"/>
      <c r="B607" s="554"/>
      <c r="C607" s="555" t="s">
        <v>704</v>
      </c>
      <c r="D607" s="515" t="s">
        <v>705</v>
      </c>
      <c r="E607" s="515"/>
      <c r="F607" s="556" t="s">
        <v>10</v>
      </c>
      <c r="G607" s="557" t="s">
        <v>706</v>
      </c>
      <c r="H607" s="551" t="s">
        <v>12</v>
      </c>
      <c r="I607" s="515" t="s">
        <v>707</v>
      </c>
      <c r="J607" s="82" t="s">
        <v>8</v>
      </c>
      <c r="K607" s="1050" t="s">
        <v>708</v>
      </c>
      <c r="L607" s="1051"/>
    </row>
    <row r="608" spans="1:12" x14ac:dyDescent="0.35">
      <c r="A608" s="558"/>
      <c r="B608" s="559"/>
      <c r="C608" s="560" t="s">
        <v>709</v>
      </c>
      <c r="D608" s="558"/>
      <c r="E608" s="558"/>
      <c r="F608" s="561"/>
      <c r="G608" s="558" t="s">
        <v>705</v>
      </c>
      <c r="H608" s="561"/>
      <c r="I608" s="558" t="s">
        <v>705</v>
      </c>
      <c r="J608" s="562"/>
      <c r="K608" s="563"/>
      <c r="L608" s="564"/>
    </row>
    <row r="609" spans="1:12" ht="63" x14ac:dyDescent="0.2">
      <c r="A609" s="352">
        <v>1</v>
      </c>
      <c r="B609" s="585" t="s">
        <v>710</v>
      </c>
      <c r="C609" s="565">
        <v>266775.71000000002</v>
      </c>
      <c r="D609" s="565">
        <v>285450.01</v>
      </c>
      <c r="E609" s="566" t="s">
        <v>19</v>
      </c>
      <c r="F609" s="586" t="s">
        <v>711</v>
      </c>
      <c r="G609" s="528">
        <v>280000.15000000002</v>
      </c>
      <c r="H609" s="567" t="str">
        <f>+F609</f>
        <v xml:space="preserve"> ห้างหุ้นส่วนจำกัด เอ 59 ดิเวลลอปเมนท์</v>
      </c>
      <c r="I609" s="528">
        <f>SUM(G609)</f>
        <v>280000.15000000002</v>
      </c>
      <c r="J609" s="566" t="s">
        <v>712</v>
      </c>
      <c r="K609" s="568" t="s">
        <v>713</v>
      </c>
      <c r="L609" s="569">
        <v>244564</v>
      </c>
    </row>
    <row r="610" spans="1:12" x14ac:dyDescent="0.2">
      <c r="A610" s="587"/>
      <c r="B610" s="316" t="s">
        <v>714</v>
      </c>
      <c r="C610" s="570"/>
      <c r="D610" s="570"/>
      <c r="E610" s="532"/>
      <c r="F610" s="588"/>
      <c r="G610" s="529"/>
      <c r="H610" s="530"/>
      <c r="I610" s="529"/>
      <c r="J610" s="532"/>
      <c r="K610" s="346"/>
      <c r="L610" s="569"/>
    </row>
    <row r="611" spans="1:12" ht="42" x14ac:dyDescent="0.2">
      <c r="A611" s="353"/>
      <c r="B611" s="589" t="s">
        <v>715</v>
      </c>
      <c r="C611" s="571"/>
      <c r="D611" s="571"/>
      <c r="E611" s="533"/>
      <c r="F611" s="590"/>
      <c r="G611" s="330"/>
      <c r="H611" s="531"/>
      <c r="I611" s="330"/>
      <c r="J611" s="533"/>
      <c r="K611" s="347"/>
      <c r="L611" s="572"/>
    </row>
    <row r="612" spans="1:12" ht="42" x14ac:dyDescent="0.2">
      <c r="A612" s="587">
        <v>2</v>
      </c>
      <c r="B612" s="591" t="s">
        <v>716</v>
      </c>
      <c r="C612" s="570">
        <v>280373.83</v>
      </c>
      <c r="D612" s="573">
        <v>251248</v>
      </c>
      <c r="E612" s="532" t="s">
        <v>19</v>
      </c>
      <c r="F612" s="592" t="s">
        <v>717</v>
      </c>
      <c r="G612" s="529">
        <v>243459</v>
      </c>
      <c r="H612" s="530" t="str">
        <f>+F612</f>
        <v xml:space="preserve"> บริษัท เซน เทค (โกลบอล) จำกัด</v>
      </c>
      <c r="I612" s="529">
        <f>SUM(G612)</f>
        <v>243459</v>
      </c>
      <c r="J612" s="532" t="s">
        <v>712</v>
      </c>
      <c r="K612" s="346" t="s">
        <v>718</v>
      </c>
      <c r="L612" s="569">
        <v>244566</v>
      </c>
    </row>
    <row r="613" spans="1:12" ht="42" x14ac:dyDescent="0.2">
      <c r="A613" s="587"/>
      <c r="B613" s="591" t="s">
        <v>719</v>
      </c>
      <c r="C613" s="570"/>
      <c r="D613" s="573"/>
      <c r="E613" s="532"/>
      <c r="F613" s="530"/>
      <c r="G613" s="529"/>
      <c r="H613" s="530"/>
      <c r="I613" s="529"/>
      <c r="J613" s="532"/>
      <c r="K613" s="346"/>
      <c r="L613" s="569"/>
    </row>
    <row r="614" spans="1:12" ht="42" x14ac:dyDescent="0.2">
      <c r="A614" s="587"/>
      <c r="B614" s="591" t="s">
        <v>720</v>
      </c>
      <c r="C614" s="570"/>
      <c r="D614" s="573"/>
      <c r="E614" s="532"/>
      <c r="F614" s="530"/>
      <c r="G614" s="529"/>
      <c r="H614" s="530"/>
      <c r="I614" s="529"/>
      <c r="J614" s="532"/>
      <c r="K614" s="346"/>
      <c r="L614" s="569"/>
    </row>
    <row r="615" spans="1:12" ht="42" x14ac:dyDescent="0.2">
      <c r="A615" s="353"/>
      <c r="B615" s="593" t="s">
        <v>721</v>
      </c>
      <c r="C615" s="570"/>
      <c r="D615" s="573"/>
      <c r="E615" s="532"/>
      <c r="F615" s="530"/>
      <c r="G615" s="529"/>
      <c r="H615" s="530"/>
      <c r="I615" s="529"/>
      <c r="J615" s="532"/>
      <c r="K615" s="347"/>
      <c r="L615" s="569"/>
    </row>
    <row r="616" spans="1:12" ht="42" x14ac:dyDescent="0.2">
      <c r="A616" s="587">
        <v>3</v>
      </c>
      <c r="B616" s="591" t="s">
        <v>716</v>
      </c>
      <c r="C616" s="565">
        <v>280373.83</v>
      </c>
      <c r="D616" s="574">
        <v>219216</v>
      </c>
      <c r="E616" s="566" t="s">
        <v>19</v>
      </c>
      <c r="F616" s="594" t="s">
        <v>186</v>
      </c>
      <c r="G616" s="528">
        <v>212640</v>
      </c>
      <c r="H616" s="567" t="str">
        <f>+F616</f>
        <v>บริษัท เบฟเวอร์ จำกัด</v>
      </c>
      <c r="I616" s="528">
        <f>SUM(G616)</f>
        <v>212640</v>
      </c>
      <c r="J616" s="566" t="s">
        <v>712</v>
      </c>
      <c r="K616" s="583" t="s">
        <v>722</v>
      </c>
      <c r="L616" s="575">
        <v>244572</v>
      </c>
    </row>
    <row r="617" spans="1:12" ht="42" x14ac:dyDescent="0.2">
      <c r="A617" s="587"/>
      <c r="B617" s="591" t="s">
        <v>719</v>
      </c>
      <c r="C617" s="570"/>
      <c r="D617" s="573"/>
      <c r="E617" s="532"/>
      <c r="F617" s="530"/>
      <c r="G617" s="529"/>
      <c r="H617" s="530"/>
      <c r="I617" s="529"/>
      <c r="J617" s="532"/>
      <c r="K617" s="346"/>
      <c r="L617" s="569"/>
    </row>
    <row r="618" spans="1:12" ht="42" x14ac:dyDescent="0.2">
      <c r="A618" s="587"/>
      <c r="B618" s="591" t="s">
        <v>723</v>
      </c>
      <c r="C618" s="570"/>
      <c r="D618" s="573"/>
      <c r="E618" s="532"/>
      <c r="F618" s="530"/>
      <c r="G618" s="529"/>
      <c r="H618" s="530"/>
      <c r="I618" s="529"/>
      <c r="J618" s="532"/>
      <c r="K618" s="346"/>
      <c r="L618" s="569"/>
    </row>
    <row r="619" spans="1:12" ht="42" x14ac:dyDescent="0.2">
      <c r="A619" s="353"/>
      <c r="B619" s="593" t="s">
        <v>724</v>
      </c>
      <c r="C619" s="571"/>
      <c r="D619" s="576"/>
      <c r="E619" s="533"/>
      <c r="F619" s="531"/>
      <c r="G619" s="330"/>
      <c r="H619" s="531"/>
      <c r="I619" s="330"/>
      <c r="J619" s="533"/>
      <c r="K619" s="347"/>
      <c r="L619" s="572"/>
    </row>
    <row r="620" spans="1:12" ht="42" x14ac:dyDescent="0.2">
      <c r="A620" s="352">
        <v>4</v>
      </c>
      <c r="B620" s="585" t="s">
        <v>725</v>
      </c>
      <c r="C620" s="565">
        <v>5670</v>
      </c>
      <c r="D620" s="574">
        <v>6066.9</v>
      </c>
      <c r="E620" s="566" t="s">
        <v>19</v>
      </c>
      <c r="F620" s="594" t="s">
        <v>726</v>
      </c>
      <c r="G620" s="528">
        <v>6066.9</v>
      </c>
      <c r="H620" s="594" t="s">
        <v>726</v>
      </c>
      <c r="I620" s="528">
        <f>SUM(G620)</f>
        <v>6066.9</v>
      </c>
      <c r="J620" s="566" t="s">
        <v>712</v>
      </c>
      <c r="K620" s="584" t="s">
        <v>727</v>
      </c>
      <c r="L620" s="575">
        <v>244574</v>
      </c>
    </row>
    <row r="621" spans="1:12" x14ac:dyDescent="0.2">
      <c r="A621" s="353"/>
      <c r="B621" s="593"/>
      <c r="C621" s="571"/>
      <c r="D621" s="576"/>
      <c r="E621" s="533"/>
      <c r="F621" s="531"/>
      <c r="G621" s="330"/>
      <c r="H621" s="531"/>
      <c r="I621" s="330"/>
      <c r="J621" s="533"/>
      <c r="K621" s="347"/>
      <c r="L621" s="572"/>
    </row>
    <row r="622" spans="1:12" ht="42" x14ac:dyDescent="0.2">
      <c r="A622" s="352">
        <v>5</v>
      </c>
      <c r="B622" s="585" t="s">
        <v>728</v>
      </c>
      <c r="C622" s="565">
        <v>14400</v>
      </c>
      <c r="D622" s="574">
        <v>15408</v>
      </c>
      <c r="E622" s="566" t="s">
        <v>19</v>
      </c>
      <c r="F622" s="594" t="s">
        <v>729</v>
      </c>
      <c r="G622" s="574">
        <v>15408</v>
      </c>
      <c r="H622" s="594" t="s">
        <v>729</v>
      </c>
      <c r="I622" s="574">
        <v>15408</v>
      </c>
      <c r="J622" s="566" t="s">
        <v>712</v>
      </c>
      <c r="K622" s="584" t="s">
        <v>730</v>
      </c>
      <c r="L622" s="575">
        <v>244574</v>
      </c>
    </row>
    <row r="623" spans="1:12" x14ac:dyDescent="0.2">
      <c r="A623" s="353"/>
      <c r="B623" s="593" t="s">
        <v>731</v>
      </c>
      <c r="C623" s="571"/>
      <c r="D623" s="576"/>
      <c r="E623" s="533"/>
      <c r="F623" s="531"/>
      <c r="G623" s="330"/>
      <c r="H623" s="531"/>
      <c r="I623" s="330"/>
      <c r="J623" s="533"/>
      <c r="K623" s="347"/>
      <c r="L623" s="572"/>
    </row>
    <row r="624" spans="1:12" ht="63" x14ac:dyDescent="0.2">
      <c r="A624" s="352">
        <v>6</v>
      </c>
      <c r="B624" s="585" t="s">
        <v>732</v>
      </c>
      <c r="C624" s="565">
        <v>24000</v>
      </c>
      <c r="D624" s="565">
        <v>25680</v>
      </c>
      <c r="E624" s="566" t="s">
        <v>19</v>
      </c>
      <c r="F624" s="586" t="s">
        <v>733</v>
      </c>
      <c r="G624" s="528">
        <v>25680</v>
      </c>
      <c r="H624" s="567" t="str">
        <f>+F624</f>
        <v xml:space="preserve"> บริษัท เอกสงวนอุตสาหกรรมร่ม จำกัด	</v>
      </c>
      <c r="I624" s="528">
        <f>SUM(G624)</f>
        <v>25680</v>
      </c>
      <c r="J624" s="566" t="s">
        <v>712</v>
      </c>
      <c r="K624" s="584" t="s">
        <v>734</v>
      </c>
      <c r="L624" s="575">
        <v>244574</v>
      </c>
    </row>
    <row r="625" spans="1:12" x14ac:dyDescent="0.2">
      <c r="A625" s="353"/>
      <c r="B625" s="589"/>
      <c r="C625" s="571"/>
      <c r="D625" s="571"/>
      <c r="E625" s="533"/>
      <c r="F625" s="590"/>
      <c r="G625" s="330"/>
      <c r="H625" s="531"/>
      <c r="I625" s="330"/>
      <c r="J625" s="533"/>
      <c r="K625" s="347"/>
      <c r="L625" s="572"/>
    </row>
    <row r="626" spans="1:12" ht="42" x14ac:dyDescent="0.2">
      <c r="A626" s="352">
        <v>7</v>
      </c>
      <c r="B626" s="585" t="s">
        <v>716</v>
      </c>
      <c r="C626" s="565">
        <v>373831.78</v>
      </c>
      <c r="D626" s="574">
        <v>324030</v>
      </c>
      <c r="E626" s="566" t="s">
        <v>19</v>
      </c>
      <c r="F626" s="594" t="s">
        <v>717</v>
      </c>
      <c r="G626" s="528">
        <v>314310</v>
      </c>
      <c r="H626" s="567" t="str">
        <f>+F626</f>
        <v xml:space="preserve"> บริษัท เซน เทค (โกลบอล) จำกัด</v>
      </c>
      <c r="I626" s="528">
        <f>SUM(G626)</f>
        <v>314310</v>
      </c>
      <c r="J626" s="566" t="s">
        <v>712</v>
      </c>
      <c r="K626" s="345" t="s">
        <v>735</v>
      </c>
      <c r="L626" s="575">
        <v>244579</v>
      </c>
    </row>
    <row r="627" spans="1:12" ht="42" x14ac:dyDescent="0.2">
      <c r="A627" s="587"/>
      <c r="B627" s="595" t="s">
        <v>719</v>
      </c>
      <c r="C627" s="570"/>
      <c r="D627" s="573"/>
      <c r="E627" s="532"/>
      <c r="F627" s="530"/>
      <c r="G627" s="529"/>
      <c r="H627" s="530"/>
      <c r="I627" s="529"/>
      <c r="J627" s="532"/>
      <c r="K627" s="346"/>
      <c r="L627" s="569"/>
    </row>
    <row r="628" spans="1:12" ht="42" x14ac:dyDescent="0.2">
      <c r="A628" s="587"/>
      <c r="B628" s="595" t="s">
        <v>736</v>
      </c>
      <c r="C628" s="570"/>
      <c r="D628" s="573"/>
      <c r="E628" s="532"/>
      <c r="F628" s="530"/>
      <c r="G628" s="529"/>
      <c r="H628" s="530"/>
      <c r="I628" s="529"/>
      <c r="J628" s="532"/>
      <c r="K628" s="346"/>
      <c r="L628" s="569"/>
    </row>
    <row r="629" spans="1:12" ht="42" x14ac:dyDescent="0.2">
      <c r="A629" s="353"/>
      <c r="B629" s="593" t="s">
        <v>737</v>
      </c>
      <c r="C629" s="571"/>
      <c r="D629" s="576"/>
      <c r="E629" s="533"/>
      <c r="F629" s="531"/>
      <c r="G629" s="330"/>
      <c r="H629" s="531"/>
      <c r="I629" s="330"/>
      <c r="J629" s="533"/>
      <c r="K629" s="347"/>
      <c r="L629" s="572"/>
    </row>
    <row r="630" spans="1:12" ht="63" x14ac:dyDescent="0.2">
      <c r="A630" s="352">
        <v>8</v>
      </c>
      <c r="B630" s="585" t="s">
        <v>738</v>
      </c>
      <c r="C630" s="565">
        <v>42000</v>
      </c>
      <c r="D630" s="574">
        <v>44940</v>
      </c>
      <c r="E630" s="566" t="s">
        <v>19</v>
      </c>
      <c r="F630" s="594" t="s">
        <v>739</v>
      </c>
      <c r="G630" s="574">
        <v>44940</v>
      </c>
      <c r="H630" s="594" t="s">
        <v>739</v>
      </c>
      <c r="I630" s="574">
        <v>44940</v>
      </c>
      <c r="J630" s="566" t="s">
        <v>712</v>
      </c>
      <c r="K630" s="584" t="s">
        <v>740</v>
      </c>
      <c r="L630" s="575">
        <v>244582</v>
      </c>
    </row>
    <row r="631" spans="1:12" x14ac:dyDescent="0.2">
      <c r="A631" s="353"/>
      <c r="B631" s="593" t="s">
        <v>741</v>
      </c>
      <c r="C631" s="571"/>
      <c r="D631" s="576"/>
      <c r="E631" s="533"/>
      <c r="F631" s="531"/>
      <c r="G631" s="330"/>
      <c r="H631" s="531"/>
      <c r="I631" s="330"/>
      <c r="J631" s="533"/>
      <c r="K631" s="347"/>
      <c r="L631" s="572"/>
    </row>
    <row r="632" spans="1:12" ht="63" x14ac:dyDescent="0.2">
      <c r="A632" s="352">
        <v>9</v>
      </c>
      <c r="B632" s="596" t="s">
        <v>742</v>
      </c>
      <c r="C632" s="565">
        <v>34000</v>
      </c>
      <c r="D632" s="574">
        <v>36380</v>
      </c>
      <c r="E632" s="566" t="s">
        <v>19</v>
      </c>
      <c r="F632" s="594" t="s">
        <v>743</v>
      </c>
      <c r="G632" s="528">
        <v>36380</v>
      </c>
      <c r="H632" s="567" t="str">
        <f>+F632</f>
        <v> บริษัท เย็นสะอาด จำกัด</v>
      </c>
      <c r="I632" s="528">
        <f>SUM(G632)</f>
        <v>36380</v>
      </c>
      <c r="J632" s="566" t="s">
        <v>712</v>
      </c>
      <c r="K632" s="584" t="s">
        <v>744</v>
      </c>
      <c r="L632" s="575">
        <v>244582</v>
      </c>
    </row>
    <row r="633" spans="1:12" ht="42" x14ac:dyDescent="0.2">
      <c r="A633" s="353"/>
      <c r="B633" s="32" t="s">
        <v>745</v>
      </c>
      <c r="C633" s="571"/>
      <c r="D633" s="576"/>
      <c r="E633" s="533"/>
      <c r="F633" s="531"/>
      <c r="G633" s="330"/>
      <c r="H633" s="531"/>
      <c r="I633" s="330"/>
      <c r="J633" s="533"/>
      <c r="K633" s="347"/>
      <c r="L633" s="572"/>
    </row>
    <row r="634" spans="1:12" ht="42" x14ac:dyDescent="0.2">
      <c r="A634" s="352">
        <v>10</v>
      </c>
      <c r="B634" s="585" t="s">
        <v>746</v>
      </c>
      <c r="C634" s="565">
        <v>467289.72</v>
      </c>
      <c r="D634" s="574">
        <v>499703.91</v>
      </c>
      <c r="E634" s="566" t="s">
        <v>19</v>
      </c>
      <c r="F634" s="594" t="s">
        <v>747</v>
      </c>
      <c r="G634" s="528">
        <v>490554.34</v>
      </c>
      <c r="H634" s="567" t="str">
        <f>+F634</f>
        <v> บริษัท โพสสิทีฟ เบเนฟิต จำกัด</v>
      </c>
      <c r="I634" s="528">
        <f>SUM(G634)</f>
        <v>490554.34</v>
      </c>
      <c r="J634" s="566" t="s">
        <v>712</v>
      </c>
      <c r="K634" s="584" t="s">
        <v>748</v>
      </c>
      <c r="L634" s="575">
        <v>244585</v>
      </c>
    </row>
    <row r="635" spans="1:12" ht="42" x14ac:dyDescent="0.2">
      <c r="A635" s="353"/>
      <c r="B635" s="593" t="s">
        <v>749</v>
      </c>
      <c r="C635" s="571"/>
      <c r="D635" s="576"/>
      <c r="E635" s="533"/>
      <c r="F635" s="531"/>
      <c r="G635" s="330"/>
      <c r="H635" s="531"/>
      <c r="I635" s="330"/>
      <c r="J635" s="533"/>
      <c r="K635" s="347"/>
      <c r="L635" s="572"/>
    </row>
    <row r="636" spans="1:12" ht="42" x14ac:dyDescent="0.2">
      <c r="A636" s="352">
        <v>11</v>
      </c>
      <c r="B636" s="585" t="s">
        <v>750</v>
      </c>
      <c r="C636" s="565">
        <v>238785.05</v>
      </c>
      <c r="D636" s="574">
        <v>255405.79</v>
      </c>
      <c r="E636" s="566" t="s">
        <v>19</v>
      </c>
      <c r="F636" s="594" t="s">
        <v>751</v>
      </c>
      <c r="G636" s="528">
        <v>248328.16</v>
      </c>
      <c r="H636" s="567" t="str">
        <f>+F636</f>
        <v>บริษัท ทิพย์อันนา อินเตอร์ เทรด จำกัด</v>
      </c>
      <c r="I636" s="528">
        <f>SUM(G636)</f>
        <v>248328.16</v>
      </c>
      <c r="J636" s="566" t="s">
        <v>712</v>
      </c>
      <c r="K636" s="584" t="s">
        <v>752</v>
      </c>
      <c r="L636" s="575">
        <v>244586</v>
      </c>
    </row>
    <row r="637" spans="1:12" x14ac:dyDescent="0.2">
      <c r="A637" s="587"/>
      <c r="B637" s="595" t="s">
        <v>753</v>
      </c>
      <c r="C637" s="570"/>
      <c r="D637" s="573"/>
      <c r="E637" s="532"/>
      <c r="F637" s="530"/>
      <c r="G637" s="529"/>
      <c r="H637" s="530"/>
      <c r="I637" s="529"/>
      <c r="J637" s="532"/>
      <c r="K637" s="346"/>
      <c r="L637" s="569"/>
    </row>
    <row r="638" spans="1:12" ht="42" x14ac:dyDescent="0.2">
      <c r="A638" s="353"/>
      <c r="B638" s="593" t="s">
        <v>749</v>
      </c>
      <c r="C638" s="571"/>
      <c r="D638" s="576"/>
      <c r="E638" s="533"/>
      <c r="F638" s="531"/>
      <c r="G638" s="330"/>
      <c r="H638" s="531"/>
      <c r="I638" s="330"/>
      <c r="J638" s="533"/>
      <c r="K638" s="347"/>
      <c r="L638" s="572"/>
    </row>
    <row r="639" spans="1:12" ht="42" x14ac:dyDescent="0.2">
      <c r="A639" s="352">
        <v>12</v>
      </c>
      <c r="B639" s="585" t="s">
        <v>754</v>
      </c>
      <c r="C639" s="565">
        <v>70000</v>
      </c>
      <c r="D639" s="574">
        <v>72976</v>
      </c>
      <c r="E639" s="566" t="s">
        <v>19</v>
      </c>
      <c r="F639" s="594" t="s">
        <v>755</v>
      </c>
      <c r="G639" s="528">
        <v>70786</v>
      </c>
      <c r="H639" s="567" t="str">
        <f>+F639</f>
        <v> บริษัท ปุณยนุช อินเท็นซ จำกัด</v>
      </c>
      <c r="I639" s="528">
        <f>SUM(G639)</f>
        <v>70786</v>
      </c>
      <c r="J639" s="566" t="s">
        <v>712</v>
      </c>
      <c r="K639" s="345" t="s">
        <v>756</v>
      </c>
      <c r="L639" s="575">
        <v>244586</v>
      </c>
    </row>
    <row r="640" spans="1:12" ht="42" x14ac:dyDescent="0.2">
      <c r="A640" s="587"/>
      <c r="B640" s="595" t="s">
        <v>757</v>
      </c>
      <c r="C640" s="570"/>
      <c r="D640" s="573"/>
      <c r="E640" s="532"/>
      <c r="F640" s="530"/>
      <c r="G640" s="529"/>
      <c r="H640" s="530"/>
      <c r="I640" s="529"/>
      <c r="J640" s="532"/>
      <c r="K640" s="346"/>
      <c r="L640" s="569"/>
    </row>
    <row r="641" spans="1:12" ht="42" x14ac:dyDescent="0.2">
      <c r="A641" s="587"/>
      <c r="B641" s="595" t="s">
        <v>758</v>
      </c>
      <c r="C641" s="570"/>
      <c r="D641" s="573"/>
      <c r="E641" s="532"/>
      <c r="F641" s="530"/>
      <c r="G641" s="529"/>
      <c r="H641" s="530"/>
      <c r="I641" s="529"/>
      <c r="J641" s="532"/>
      <c r="K641" s="346"/>
      <c r="L641" s="569"/>
    </row>
    <row r="642" spans="1:12" ht="42" x14ac:dyDescent="0.2">
      <c r="A642" s="587"/>
      <c r="B642" s="595" t="s">
        <v>759</v>
      </c>
      <c r="C642" s="570"/>
      <c r="D642" s="573"/>
      <c r="E642" s="532"/>
      <c r="F642" s="530"/>
      <c r="G642" s="529"/>
      <c r="H642" s="530"/>
      <c r="I642" s="529"/>
      <c r="J642" s="532"/>
      <c r="K642" s="346"/>
      <c r="L642" s="569"/>
    </row>
    <row r="643" spans="1:12" ht="42" x14ac:dyDescent="0.2">
      <c r="A643" s="587"/>
      <c r="B643" s="595" t="s">
        <v>760</v>
      </c>
      <c r="C643" s="570"/>
      <c r="D643" s="573"/>
      <c r="E643" s="532"/>
      <c r="F643" s="530"/>
      <c r="G643" s="529"/>
      <c r="H643" s="530"/>
      <c r="I643" s="529"/>
      <c r="J643" s="532"/>
      <c r="K643" s="346"/>
      <c r="L643" s="569"/>
    </row>
    <row r="644" spans="1:12" x14ac:dyDescent="0.2">
      <c r="A644" s="587"/>
      <c r="B644" s="595" t="s">
        <v>761</v>
      </c>
      <c r="C644" s="570"/>
      <c r="D644" s="573"/>
      <c r="E644" s="532"/>
      <c r="F644" s="530"/>
      <c r="G644" s="529"/>
      <c r="H644" s="530"/>
      <c r="I644" s="529"/>
      <c r="J644" s="532"/>
      <c r="K644" s="346"/>
      <c r="L644" s="569"/>
    </row>
    <row r="645" spans="1:12" x14ac:dyDescent="0.2">
      <c r="A645" s="353"/>
      <c r="B645" s="593" t="s">
        <v>762</v>
      </c>
      <c r="C645" s="571"/>
      <c r="D645" s="576"/>
      <c r="E645" s="577"/>
      <c r="F645" s="531"/>
      <c r="G645" s="330"/>
      <c r="H645" s="531"/>
      <c r="I645" s="330"/>
      <c r="J645" s="533"/>
      <c r="K645" s="347"/>
      <c r="L645" s="578"/>
    </row>
    <row r="646" spans="1:12" ht="42" x14ac:dyDescent="0.2">
      <c r="A646" s="352">
        <v>13</v>
      </c>
      <c r="B646" s="597" t="s">
        <v>716</v>
      </c>
      <c r="C646" s="565">
        <v>299065.42</v>
      </c>
      <c r="D646" s="574">
        <v>276988</v>
      </c>
      <c r="E646" s="566" t="s">
        <v>19</v>
      </c>
      <c r="F646" s="598" t="s">
        <v>763</v>
      </c>
      <c r="G646" s="528">
        <v>268678</v>
      </c>
      <c r="H646" s="567" t="str">
        <f>+F646</f>
        <v>ห้างหุ้นส่วนจำกัด ชลณัฏฐ์ การช่าง</v>
      </c>
      <c r="I646" s="528">
        <f>SUM(G646)</f>
        <v>268678</v>
      </c>
      <c r="J646" s="566" t="s">
        <v>712</v>
      </c>
      <c r="K646" s="345" t="s">
        <v>764</v>
      </c>
      <c r="L646" s="579">
        <v>244587</v>
      </c>
    </row>
    <row r="647" spans="1:12" ht="42" x14ac:dyDescent="0.2">
      <c r="A647" s="587"/>
      <c r="B647" s="599" t="s">
        <v>765</v>
      </c>
      <c r="C647" s="570"/>
      <c r="D647" s="573"/>
      <c r="E647" s="532"/>
      <c r="F647" s="532"/>
      <c r="G647" s="529"/>
      <c r="H647" s="530"/>
      <c r="I647" s="529"/>
      <c r="J647" s="532"/>
      <c r="K647" s="346"/>
      <c r="L647" s="580"/>
    </row>
    <row r="648" spans="1:12" ht="42" x14ac:dyDescent="0.2">
      <c r="A648" s="587"/>
      <c r="B648" s="599" t="s">
        <v>766</v>
      </c>
      <c r="C648" s="570"/>
      <c r="D648" s="573"/>
      <c r="E648" s="532"/>
      <c r="F648" s="532"/>
      <c r="G648" s="529"/>
      <c r="H648" s="530"/>
      <c r="I648" s="529"/>
      <c r="J648" s="532"/>
      <c r="K648" s="346"/>
      <c r="L648" s="580"/>
    </row>
    <row r="649" spans="1:12" ht="42" x14ac:dyDescent="0.2">
      <c r="A649" s="353"/>
      <c r="B649" s="600" t="s">
        <v>767</v>
      </c>
      <c r="C649" s="571"/>
      <c r="D649" s="576"/>
      <c r="E649" s="533"/>
      <c r="F649" s="533"/>
      <c r="G649" s="330"/>
      <c r="H649" s="531"/>
      <c r="I649" s="330"/>
      <c r="J649" s="533"/>
      <c r="K649" s="347"/>
      <c r="L649" s="581"/>
    </row>
    <row r="650" spans="1:12" ht="42" x14ac:dyDescent="0.2">
      <c r="A650" s="352">
        <v>14</v>
      </c>
      <c r="B650" s="597" t="s">
        <v>337</v>
      </c>
      <c r="C650" s="565">
        <v>233644.86</v>
      </c>
      <c r="D650" s="574">
        <v>201439</v>
      </c>
      <c r="E650" s="566" t="s">
        <v>19</v>
      </c>
      <c r="F650" s="598" t="s">
        <v>327</v>
      </c>
      <c r="G650" s="528">
        <v>195396</v>
      </c>
      <c r="H650" s="567" t="str">
        <f>+F650</f>
        <v>บริษัท เกตุทรัพย์สมบูรณ์ จำกัด</v>
      </c>
      <c r="I650" s="528">
        <f>SUM(G650)</f>
        <v>195396</v>
      </c>
      <c r="J650" s="566" t="s">
        <v>712</v>
      </c>
      <c r="K650" s="345" t="s">
        <v>768</v>
      </c>
      <c r="L650" s="579">
        <v>244589</v>
      </c>
    </row>
    <row r="651" spans="1:12" ht="42" x14ac:dyDescent="0.2">
      <c r="A651" s="587"/>
      <c r="B651" s="599" t="s">
        <v>769</v>
      </c>
      <c r="C651" s="570"/>
      <c r="D651" s="573"/>
      <c r="E651" s="532"/>
      <c r="F651" s="532"/>
      <c r="G651" s="529"/>
      <c r="H651" s="530"/>
      <c r="I651" s="529"/>
      <c r="J651" s="532"/>
      <c r="K651" s="346"/>
      <c r="L651" s="580"/>
    </row>
    <row r="652" spans="1:12" ht="42" x14ac:dyDescent="0.2">
      <c r="A652" s="587"/>
      <c r="B652" s="599" t="s">
        <v>770</v>
      </c>
      <c r="C652" s="570"/>
      <c r="D652" s="573"/>
      <c r="E652" s="532"/>
      <c r="F652" s="532"/>
      <c r="G652" s="529"/>
      <c r="H652" s="530"/>
      <c r="I652" s="529"/>
      <c r="J652" s="532"/>
      <c r="K652" s="346"/>
      <c r="L652" s="580"/>
    </row>
    <row r="653" spans="1:12" ht="42" x14ac:dyDescent="0.2">
      <c r="A653" s="587"/>
      <c r="B653" s="599" t="s">
        <v>771</v>
      </c>
      <c r="C653" s="570"/>
      <c r="D653" s="573"/>
      <c r="E653" s="532"/>
      <c r="F653" s="532"/>
      <c r="G653" s="529"/>
      <c r="H653" s="530"/>
      <c r="I653" s="529"/>
      <c r="J653" s="532"/>
      <c r="K653" s="346"/>
      <c r="L653" s="580"/>
    </row>
    <row r="654" spans="1:12" x14ac:dyDescent="0.2">
      <c r="A654" s="51"/>
      <c r="B654" s="600" t="s">
        <v>772</v>
      </c>
      <c r="C654" s="51"/>
      <c r="D654" s="51"/>
      <c r="E654" s="51"/>
      <c r="F654" s="411"/>
      <c r="G654" s="601"/>
      <c r="H654" s="411"/>
      <c r="I654" s="602"/>
      <c r="J654" s="51"/>
      <c r="K654" s="21"/>
      <c r="L654" s="603"/>
    </row>
    <row r="655" spans="1:12" ht="42" x14ac:dyDescent="0.2">
      <c r="A655" s="352">
        <v>15</v>
      </c>
      <c r="B655" s="597" t="s">
        <v>773</v>
      </c>
      <c r="C655" s="565">
        <v>11736</v>
      </c>
      <c r="D655" s="574">
        <v>12557.52</v>
      </c>
      <c r="E655" s="566" t="s">
        <v>19</v>
      </c>
      <c r="F655" s="598" t="s">
        <v>774</v>
      </c>
      <c r="G655" s="528">
        <v>12557.52</v>
      </c>
      <c r="H655" s="567" t="str">
        <f>+F655</f>
        <v>บริษัท ซุ่นหลี สำโรง จำกัด</v>
      </c>
      <c r="I655" s="528">
        <f>SUM(G655)</f>
        <v>12557.52</v>
      </c>
      <c r="J655" s="566" t="s">
        <v>712</v>
      </c>
      <c r="K655" s="584" t="s">
        <v>775</v>
      </c>
      <c r="L655" s="582">
        <v>244592</v>
      </c>
    </row>
    <row r="656" spans="1:12" x14ac:dyDescent="0.2">
      <c r="A656" s="353"/>
      <c r="B656" s="600" t="s">
        <v>776</v>
      </c>
      <c r="C656" s="571"/>
      <c r="D656" s="576"/>
      <c r="E656" s="533"/>
      <c r="F656" s="531"/>
      <c r="G656" s="330"/>
      <c r="H656" s="531"/>
      <c r="I656" s="330"/>
      <c r="J656" s="533"/>
      <c r="K656" s="347"/>
      <c r="L656" s="581"/>
    </row>
    <row r="657" spans="1:11" x14ac:dyDescent="0.35">
      <c r="A657" s="609"/>
      <c r="B657" s="504"/>
      <c r="C657" s="504"/>
      <c r="D657" s="610"/>
      <c r="E657" s="504"/>
      <c r="F657" s="504"/>
      <c r="G657" s="504"/>
      <c r="H657" s="504"/>
      <c r="I657" s="504"/>
      <c r="J657" s="611"/>
      <c r="K657" s="610" t="s">
        <v>24</v>
      </c>
    </row>
    <row r="658" spans="1:11" x14ac:dyDescent="0.35">
      <c r="A658" s="1358" t="s">
        <v>118</v>
      </c>
      <c r="B658" s="1358"/>
      <c r="C658" s="1358"/>
      <c r="D658" s="1358"/>
      <c r="E658" s="1358"/>
      <c r="F658" s="1358"/>
      <c r="G658" s="1358"/>
      <c r="H658" s="1358"/>
      <c r="I658" s="1358"/>
      <c r="J658" s="1358"/>
      <c r="K658" s="1358"/>
    </row>
    <row r="659" spans="1:11" x14ac:dyDescent="0.35">
      <c r="A659" s="1358" t="s">
        <v>778</v>
      </c>
      <c r="B659" s="1358"/>
      <c r="C659" s="1358"/>
      <c r="D659" s="1358"/>
      <c r="E659" s="1358"/>
      <c r="F659" s="1358"/>
      <c r="G659" s="1358"/>
      <c r="H659" s="1358"/>
      <c r="I659" s="1358"/>
      <c r="J659" s="1358"/>
      <c r="K659" s="1358"/>
    </row>
    <row r="660" spans="1:11" x14ac:dyDescent="0.35">
      <c r="A660" s="1359" t="s">
        <v>207</v>
      </c>
      <c r="B660" s="1359"/>
      <c r="C660" s="1359"/>
      <c r="D660" s="1359"/>
      <c r="E660" s="1359"/>
      <c r="F660" s="1359"/>
      <c r="G660" s="1359"/>
      <c r="H660" s="1359"/>
      <c r="I660" s="1359"/>
      <c r="J660" s="1359"/>
      <c r="K660" s="1359"/>
    </row>
    <row r="661" spans="1:11" x14ac:dyDescent="0.35">
      <c r="A661" s="1358"/>
      <c r="B661" s="1358"/>
      <c r="C661" s="1358"/>
      <c r="D661" s="1358"/>
      <c r="E661" s="1358"/>
      <c r="F661" s="1358"/>
      <c r="G661" s="1358"/>
      <c r="H661" s="1358"/>
      <c r="I661" s="1358"/>
      <c r="J661" s="1358"/>
      <c r="K661" s="612"/>
    </row>
    <row r="662" spans="1:11" ht="42" x14ac:dyDescent="0.35">
      <c r="A662" s="1360" t="s">
        <v>1</v>
      </c>
      <c r="B662" s="1363" t="s">
        <v>54</v>
      </c>
      <c r="C662" s="613" t="s">
        <v>703</v>
      </c>
      <c r="D662" s="1363" t="s">
        <v>4</v>
      </c>
      <c r="E662" s="1363" t="s">
        <v>29</v>
      </c>
      <c r="F662" s="1367" t="s">
        <v>779</v>
      </c>
      <c r="G662" s="1368"/>
      <c r="H662" s="1367" t="s">
        <v>7</v>
      </c>
      <c r="I662" s="1368"/>
      <c r="J662" s="1371" t="s">
        <v>8</v>
      </c>
      <c r="K662" s="614" t="s">
        <v>780</v>
      </c>
    </row>
    <row r="663" spans="1:11" ht="42" x14ac:dyDescent="0.35">
      <c r="A663" s="1361"/>
      <c r="B663" s="1364"/>
      <c r="C663" s="615" t="s">
        <v>781</v>
      </c>
      <c r="D663" s="1364"/>
      <c r="E663" s="1364"/>
      <c r="F663" s="1369"/>
      <c r="G663" s="1370"/>
      <c r="H663" s="1369"/>
      <c r="I663" s="1370"/>
      <c r="J663" s="1372"/>
      <c r="K663" s="616" t="s">
        <v>782</v>
      </c>
    </row>
    <row r="664" spans="1:11" ht="42" x14ac:dyDescent="0.35">
      <c r="A664" s="1362"/>
      <c r="B664" s="1365"/>
      <c r="C664" s="617"/>
      <c r="D664" s="1366"/>
      <c r="E664" s="1366"/>
      <c r="F664" s="618" t="s">
        <v>10</v>
      </c>
      <c r="G664" s="619" t="s">
        <v>11</v>
      </c>
      <c r="H664" s="619" t="s">
        <v>12</v>
      </c>
      <c r="I664" s="619" t="s">
        <v>13</v>
      </c>
      <c r="J664" s="1373"/>
      <c r="K664" s="620"/>
    </row>
    <row r="665" spans="1:11" ht="42" x14ac:dyDescent="0.2">
      <c r="A665" s="623">
        <v>1</v>
      </c>
      <c r="B665" s="621" t="s">
        <v>783</v>
      </c>
      <c r="C665" s="624">
        <v>254898</v>
      </c>
      <c r="D665" s="624">
        <v>272740.86</v>
      </c>
      <c r="E665" s="625" t="s">
        <v>22</v>
      </c>
      <c r="F665" s="626" t="s">
        <v>784</v>
      </c>
      <c r="G665" s="624">
        <v>263478.95</v>
      </c>
      <c r="H665" s="626" t="s">
        <v>784</v>
      </c>
      <c r="I665" s="624">
        <v>263478.95</v>
      </c>
      <c r="J665" s="627"/>
      <c r="K665" s="628" t="s">
        <v>785</v>
      </c>
    </row>
    <row r="666" spans="1:11" ht="42" x14ac:dyDescent="0.2">
      <c r="A666" s="623"/>
      <c r="B666" s="621" t="s">
        <v>786</v>
      </c>
      <c r="C666" s="629"/>
      <c r="D666" s="624"/>
      <c r="E666" s="630"/>
      <c r="F666" s="626"/>
      <c r="G666" s="631"/>
      <c r="H666" s="632"/>
      <c r="I666" s="624"/>
      <c r="J666" s="627"/>
      <c r="K666" s="628" t="s">
        <v>787</v>
      </c>
    </row>
    <row r="667" spans="1:11" ht="42" x14ac:dyDescent="0.2">
      <c r="A667" s="633"/>
      <c r="B667" s="622" t="s">
        <v>788</v>
      </c>
      <c r="C667" s="634"/>
      <c r="D667" s="635"/>
      <c r="E667" s="636"/>
      <c r="F667" s="637"/>
      <c r="G667" s="638"/>
      <c r="H667" s="639"/>
      <c r="I667" s="635"/>
      <c r="J667" s="577"/>
      <c r="K667" s="640" t="s">
        <v>789</v>
      </c>
    </row>
    <row r="668" spans="1:11" ht="42" x14ac:dyDescent="0.2">
      <c r="A668" s="623">
        <v>2</v>
      </c>
      <c r="B668" s="621" t="s">
        <v>33</v>
      </c>
      <c r="C668" s="624">
        <v>245715.89</v>
      </c>
      <c r="D668" s="624">
        <v>262916</v>
      </c>
      <c r="E668" s="625" t="s">
        <v>22</v>
      </c>
      <c r="F668" s="626" t="s">
        <v>790</v>
      </c>
      <c r="G668" s="624">
        <v>254502.64</v>
      </c>
      <c r="H668" s="626" t="s">
        <v>790</v>
      </c>
      <c r="I668" s="624">
        <v>254502.64</v>
      </c>
      <c r="J668" s="627"/>
      <c r="K668" s="628" t="s">
        <v>791</v>
      </c>
    </row>
    <row r="669" spans="1:11" ht="42" x14ac:dyDescent="0.2">
      <c r="A669" s="623"/>
      <c r="B669" s="621" t="s">
        <v>792</v>
      </c>
      <c r="C669" s="629"/>
      <c r="D669" s="624"/>
      <c r="E669" s="630"/>
      <c r="F669" s="626"/>
      <c r="G669" s="631"/>
      <c r="H669" s="632"/>
      <c r="I669" s="624"/>
      <c r="J669" s="627"/>
      <c r="K669" s="628" t="s">
        <v>793</v>
      </c>
    </row>
    <row r="670" spans="1:11" ht="42" x14ac:dyDescent="0.2">
      <c r="A670" s="623"/>
      <c r="B670" s="621" t="s">
        <v>794</v>
      </c>
      <c r="C670" s="629"/>
      <c r="D670" s="624"/>
      <c r="E670" s="630"/>
      <c r="F670" s="626"/>
      <c r="G670" s="631"/>
      <c r="H670" s="632"/>
      <c r="I670" s="624"/>
      <c r="J670" s="627"/>
      <c r="K670" s="628" t="s">
        <v>795</v>
      </c>
    </row>
    <row r="671" spans="1:11" ht="42" x14ac:dyDescent="0.2">
      <c r="A671" s="623"/>
      <c r="B671" s="621" t="s">
        <v>796</v>
      </c>
      <c r="C671" s="629"/>
      <c r="D671" s="624"/>
      <c r="E671" s="630"/>
      <c r="F671" s="626"/>
      <c r="G671" s="631"/>
      <c r="H671" s="632"/>
      <c r="I671" s="624"/>
      <c r="J671" s="627"/>
      <c r="K671" s="628"/>
    </row>
    <row r="672" spans="1:11" x14ac:dyDescent="0.2">
      <c r="A672" s="633"/>
      <c r="B672" s="622" t="s">
        <v>797</v>
      </c>
      <c r="C672" s="634"/>
      <c r="D672" s="635"/>
      <c r="E672" s="636"/>
      <c r="F672" s="637"/>
      <c r="G672" s="638"/>
      <c r="H672" s="639"/>
      <c r="I672" s="635"/>
      <c r="J672" s="577"/>
      <c r="K672" s="640"/>
    </row>
    <row r="673" spans="1:11" ht="42" x14ac:dyDescent="0.2">
      <c r="A673" s="623">
        <v>3</v>
      </c>
      <c r="B673" s="621" t="s">
        <v>33</v>
      </c>
      <c r="C673" s="624">
        <v>238995.33</v>
      </c>
      <c r="D673" s="624">
        <v>255725</v>
      </c>
      <c r="E673" s="625" t="s">
        <v>22</v>
      </c>
      <c r="F673" s="626" t="s">
        <v>784</v>
      </c>
      <c r="G673" s="624">
        <v>247797.47</v>
      </c>
      <c r="H673" s="626" t="s">
        <v>784</v>
      </c>
      <c r="I673" s="624">
        <v>247797.47</v>
      </c>
      <c r="J673" s="627"/>
      <c r="K673" s="628" t="s">
        <v>798</v>
      </c>
    </row>
    <row r="674" spans="1:11" ht="42" x14ac:dyDescent="0.2">
      <c r="A674" s="623"/>
      <c r="B674" s="621" t="s">
        <v>792</v>
      </c>
      <c r="C674" s="629"/>
      <c r="D674" s="624"/>
      <c r="E674" s="630"/>
      <c r="F674" s="626"/>
      <c r="G674" s="631"/>
      <c r="H674" s="632"/>
      <c r="I674" s="624"/>
      <c r="J674" s="627"/>
      <c r="K674" s="628" t="s">
        <v>799</v>
      </c>
    </row>
    <row r="675" spans="1:11" ht="42" x14ac:dyDescent="0.2">
      <c r="A675" s="623"/>
      <c r="B675" s="621" t="s">
        <v>800</v>
      </c>
      <c r="C675" s="629"/>
      <c r="D675" s="624"/>
      <c r="E675" s="630"/>
      <c r="F675" s="626"/>
      <c r="G675" s="631"/>
      <c r="H675" s="632"/>
      <c r="I675" s="624"/>
      <c r="J675" s="627"/>
      <c r="K675" s="628" t="s">
        <v>801</v>
      </c>
    </row>
    <row r="676" spans="1:11" ht="42" x14ac:dyDescent="0.2">
      <c r="A676" s="623"/>
      <c r="B676" s="621" t="s">
        <v>802</v>
      </c>
      <c r="C676" s="629"/>
      <c r="D676" s="624"/>
      <c r="E676" s="630"/>
      <c r="F676" s="626"/>
      <c r="G676" s="631"/>
      <c r="H676" s="632"/>
      <c r="I676" s="624"/>
      <c r="J676" s="627"/>
      <c r="K676" s="628"/>
    </row>
    <row r="677" spans="1:11" x14ac:dyDescent="0.2">
      <c r="A677" s="633"/>
      <c r="B677" s="622" t="s">
        <v>772</v>
      </c>
      <c r="C677" s="634"/>
      <c r="D677" s="635"/>
      <c r="E677" s="636"/>
      <c r="F677" s="637"/>
      <c r="G677" s="638"/>
      <c r="H677" s="639"/>
      <c r="I677" s="635"/>
      <c r="J677" s="577"/>
      <c r="K677" s="640"/>
    </row>
    <row r="678" spans="1:11" ht="42" x14ac:dyDescent="0.2">
      <c r="A678" s="623">
        <v>4</v>
      </c>
      <c r="B678" s="621" t="s">
        <v>33</v>
      </c>
      <c r="C678" s="624">
        <v>165800</v>
      </c>
      <c r="D678" s="624">
        <v>177406</v>
      </c>
      <c r="E678" s="625" t="s">
        <v>22</v>
      </c>
      <c r="F678" s="626" t="s">
        <v>803</v>
      </c>
      <c r="G678" s="624">
        <v>170805.22</v>
      </c>
      <c r="H678" s="626" t="s">
        <v>803</v>
      </c>
      <c r="I678" s="624">
        <v>170805.22</v>
      </c>
      <c r="J678" s="627"/>
      <c r="K678" s="628" t="s">
        <v>804</v>
      </c>
    </row>
    <row r="679" spans="1:11" ht="42" x14ac:dyDescent="0.2">
      <c r="A679" s="623"/>
      <c r="B679" s="621" t="s">
        <v>805</v>
      </c>
      <c r="C679" s="629"/>
      <c r="D679" s="624"/>
      <c r="E679" s="630"/>
      <c r="F679" s="626"/>
      <c r="G679" s="631"/>
      <c r="H679" s="632"/>
      <c r="I679" s="624"/>
      <c r="J679" s="627"/>
      <c r="K679" s="628" t="s">
        <v>806</v>
      </c>
    </row>
    <row r="680" spans="1:11" ht="42" x14ac:dyDescent="0.2">
      <c r="A680" s="623"/>
      <c r="B680" s="621" t="s">
        <v>807</v>
      </c>
      <c r="C680" s="629"/>
      <c r="D680" s="624"/>
      <c r="E680" s="630"/>
      <c r="F680" s="626"/>
      <c r="G680" s="631"/>
      <c r="H680" s="632"/>
      <c r="I680" s="624"/>
      <c r="J680" s="627"/>
      <c r="K680" s="628" t="s">
        <v>808</v>
      </c>
    </row>
    <row r="681" spans="1:11" x14ac:dyDescent="0.2">
      <c r="A681" s="623"/>
      <c r="B681" s="621" t="s">
        <v>809</v>
      </c>
      <c r="C681" s="629"/>
      <c r="D681" s="624"/>
      <c r="E681" s="630"/>
      <c r="F681" s="626"/>
      <c r="G681" s="631"/>
      <c r="H681" s="632"/>
      <c r="I681" s="624"/>
      <c r="J681" s="627"/>
      <c r="K681" s="628"/>
    </row>
    <row r="682" spans="1:11" ht="42" x14ac:dyDescent="0.2">
      <c r="A682" s="623"/>
      <c r="B682" s="621" t="s">
        <v>810</v>
      </c>
      <c r="C682" s="629"/>
      <c r="D682" s="624"/>
      <c r="E682" s="630"/>
      <c r="F682" s="626"/>
      <c r="G682" s="631"/>
      <c r="H682" s="632"/>
      <c r="I682" s="624"/>
      <c r="J682" s="627"/>
      <c r="K682" s="628"/>
    </row>
    <row r="683" spans="1:11" ht="42" x14ac:dyDescent="0.2">
      <c r="A683" s="633"/>
      <c r="B683" s="622" t="s">
        <v>811</v>
      </c>
      <c r="C683" s="634"/>
      <c r="D683" s="635"/>
      <c r="E683" s="636"/>
      <c r="F683" s="637"/>
      <c r="G683" s="638"/>
      <c r="H683" s="639"/>
      <c r="I683" s="635"/>
      <c r="J683" s="577"/>
      <c r="K683" s="640"/>
    </row>
    <row r="684" spans="1:11" ht="42" x14ac:dyDescent="0.2">
      <c r="A684" s="623">
        <v>5</v>
      </c>
      <c r="B684" s="621" t="s">
        <v>812</v>
      </c>
      <c r="C684" s="624">
        <v>178631.78</v>
      </c>
      <c r="D684" s="624">
        <v>185786</v>
      </c>
      <c r="E684" s="625" t="s">
        <v>22</v>
      </c>
      <c r="F684" s="626" t="s">
        <v>784</v>
      </c>
      <c r="G684" s="624">
        <v>180026.61</v>
      </c>
      <c r="H684" s="626" t="s">
        <v>784</v>
      </c>
      <c r="I684" s="624">
        <v>180026.61</v>
      </c>
      <c r="J684" s="627"/>
      <c r="K684" s="628" t="s">
        <v>813</v>
      </c>
    </row>
    <row r="685" spans="1:11" ht="42" x14ac:dyDescent="0.2">
      <c r="A685" s="623"/>
      <c r="B685" s="621" t="s">
        <v>814</v>
      </c>
      <c r="C685" s="629"/>
      <c r="D685" s="624"/>
      <c r="E685" s="630"/>
      <c r="F685" s="626"/>
      <c r="G685" s="631"/>
      <c r="H685" s="632"/>
      <c r="I685" s="624"/>
      <c r="J685" s="627"/>
      <c r="K685" s="628" t="s">
        <v>815</v>
      </c>
    </row>
    <row r="686" spans="1:11" ht="42" x14ac:dyDescent="0.2">
      <c r="A686" s="633"/>
      <c r="B686" s="622"/>
      <c r="C686" s="634"/>
      <c r="D686" s="635"/>
      <c r="E686" s="636"/>
      <c r="F686" s="637"/>
      <c r="G686" s="638"/>
      <c r="H686" s="639"/>
      <c r="I686" s="635"/>
      <c r="J686" s="577"/>
      <c r="K686" s="640" t="s">
        <v>816</v>
      </c>
    </row>
    <row r="687" spans="1:11" ht="42" x14ac:dyDescent="0.2">
      <c r="A687" s="623">
        <v>6</v>
      </c>
      <c r="B687" s="621" t="s">
        <v>812</v>
      </c>
      <c r="C687" s="624">
        <v>159261.68</v>
      </c>
      <c r="D687" s="624">
        <v>170410</v>
      </c>
      <c r="E687" s="625" t="s">
        <v>22</v>
      </c>
      <c r="F687" s="626" t="s">
        <v>817</v>
      </c>
      <c r="G687" s="624">
        <v>165127.26999999999</v>
      </c>
      <c r="H687" s="626" t="s">
        <v>817</v>
      </c>
      <c r="I687" s="624">
        <v>165127.26999999999</v>
      </c>
      <c r="J687" s="627"/>
      <c r="K687" s="628" t="s">
        <v>818</v>
      </c>
    </row>
    <row r="688" spans="1:11" ht="42" x14ac:dyDescent="0.2">
      <c r="A688" s="623"/>
      <c r="B688" s="621" t="s">
        <v>819</v>
      </c>
      <c r="C688" s="629"/>
      <c r="D688" s="624"/>
      <c r="E688" s="630"/>
      <c r="F688" s="626"/>
      <c r="G688" s="631"/>
      <c r="H688" s="632"/>
      <c r="I688" s="624"/>
      <c r="J688" s="627"/>
      <c r="K688" s="628" t="s">
        <v>820</v>
      </c>
    </row>
    <row r="689" spans="1:11" ht="42" x14ac:dyDescent="0.2">
      <c r="A689" s="633"/>
      <c r="B689" s="622"/>
      <c r="C689" s="634"/>
      <c r="D689" s="635"/>
      <c r="E689" s="636"/>
      <c r="F689" s="637"/>
      <c r="G689" s="638"/>
      <c r="H689" s="639"/>
      <c r="I689" s="635"/>
      <c r="J689" s="577"/>
      <c r="K689" s="640" t="s">
        <v>821</v>
      </c>
    </row>
    <row r="690" spans="1:11" ht="42" x14ac:dyDescent="0.2">
      <c r="A690" s="623">
        <v>7</v>
      </c>
      <c r="B690" s="621" t="s">
        <v>33</v>
      </c>
      <c r="C690" s="624">
        <v>91093.46</v>
      </c>
      <c r="D690" s="624">
        <v>98705</v>
      </c>
      <c r="E690" s="625" t="s">
        <v>22</v>
      </c>
      <c r="F690" s="626" t="s">
        <v>822</v>
      </c>
      <c r="G690" s="624">
        <v>95645.13</v>
      </c>
      <c r="H690" s="626" t="s">
        <v>822</v>
      </c>
      <c r="I690" s="624">
        <v>95645.13</v>
      </c>
      <c r="J690" s="627"/>
      <c r="K690" s="628" t="s">
        <v>823</v>
      </c>
    </row>
    <row r="691" spans="1:11" ht="42" x14ac:dyDescent="0.2">
      <c r="A691" s="623"/>
      <c r="B691" s="621" t="s">
        <v>792</v>
      </c>
      <c r="C691" s="629"/>
      <c r="D691" s="624"/>
      <c r="E691" s="630"/>
      <c r="F691" s="626"/>
      <c r="G691" s="631"/>
      <c r="H691" s="632"/>
      <c r="I691" s="624"/>
      <c r="J691" s="627"/>
      <c r="K691" s="628" t="s">
        <v>824</v>
      </c>
    </row>
    <row r="692" spans="1:11" ht="42" x14ac:dyDescent="0.2">
      <c r="A692" s="623"/>
      <c r="B692" s="621" t="s">
        <v>825</v>
      </c>
      <c r="C692" s="629"/>
      <c r="D692" s="624"/>
      <c r="E692" s="630"/>
      <c r="F692" s="626"/>
      <c r="G692" s="631"/>
      <c r="H692" s="632"/>
      <c r="I692" s="624"/>
      <c r="J692" s="627"/>
      <c r="K692" s="628" t="s">
        <v>698</v>
      </c>
    </row>
    <row r="693" spans="1:11" ht="42" x14ac:dyDescent="0.2">
      <c r="A693" s="623"/>
      <c r="B693" s="621" t="s">
        <v>826</v>
      </c>
      <c r="C693" s="629"/>
      <c r="D693" s="624"/>
      <c r="E693" s="630"/>
      <c r="F693" s="626"/>
      <c r="G693" s="631"/>
      <c r="H693" s="632"/>
      <c r="I693" s="624"/>
      <c r="J693" s="627"/>
      <c r="K693" s="628"/>
    </row>
    <row r="694" spans="1:11" x14ac:dyDescent="0.2">
      <c r="A694" s="633"/>
      <c r="B694" s="622" t="s">
        <v>797</v>
      </c>
      <c r="C694" s="634"/>
      <c r="D694" s="635"/>
      <c r="E694" s="636"/>
      <c r="F694" s="637"/>
      <c r="G694" s="638"/>
      <c r="H694" s="639"/>
      <c r="I694" s="635"/>
      <c r="J694" s="577"/>
      <c r="K694" s="640"/>
    </row>
    <row r="695" spans="1:11" ht="42" x14ac:dyDescent="0.2">
      <c r="A695" s="623">
        <v>8</v>
      </c>
      <c r="B695" s="621" t="s">
        <v>827</v>
      </c>
      <c r="C695" s="624">
        <v>20000</v>
      </c>
      <c r="D695" s="624">
        <v>21400</v>
      </c>
      <c r="E695" s="625" t="s">
        <v>22</v>
      </c>
      <c r="F695" s="626" t="s">
        <v>828</v>
      </c>
      <c r="G695" s="624">
        <v>21400</v>
      </c>
      <c r="H695" s="626" t="s">
        <v>828</v>
      </c>
      <c r="I695" s="624">
        <v>21400</v>
      </c>
      <c r="J695" s="627" t="s">
        <v>124</v>
      </c>
      <c r="K695" s="628" t="s">
        <v>829</v>
      </c>
    </row>
    <row r="696" spans="1:11" ht="42" x14ac:dyDescent="0.2">
      <c r="A696" s="633"/>
      <c r="B696" s="622" t="s">
        <v>830</v>
      </c>
      <c r="C696" s="634"/>
      <c r="D696" s="635"/>
      <c r="E696" s="636"/>
      <c r="F696" s="637"/>
      <c r="G696" s="638"/>
      <c r="H696" s="639"/>
      <c r="I696" s="635"/>
      <c r="J696" s="577"/>
      <c r="K696" s="640" t="s">
        <v>831</v>
      </c>
    </row>
    <row r="697" spans="1:11" x14ac:dyDescent="0.2">
      <c r="A697" s="623">
        <v>9</v>
      </c>
      <c r="B697" s="621" t="s">
        <v>832</v>
      </c>
      <c r="C697" s="624">
        <v>5300</v>
      </c>
      <c r="D697" s="624">
        <v>5671</v>
      </c>
      <c r="E697" s="625" t="s">
        <v>22</v>
      </c>
      <c r="F697" s="626" t="s">
        <v>833</v>
      </c>
      <c r="G697" s="624">
        <v>5671</v>
      </c>
      <c r="H697" s="626" t="s">
        <v>833</v>
      </c>
      <c r="I697" s="624">
        <v>5671</v>
      </c>
      <c r="J697" s="627" t="s">
        <v>124</v>
      </c>
      <c r="K697" s="628" t="s">
        <v>834</v>
      </c>
    </row>
    <row r="698" spans="1:11" ht="42" x14ac:dyDescent="0.2">
      <c r="A698" s="633"/>
      <c r="B698" s="622" t="s">
        <v>835</v>
      </c>
      <c r="C698" s="634"/>
      <c r="D698" s="635"/>
      <c r="E698" s="636"/>
      <c r="F698" s="637"/>
      <c r="G698" s="638"/>
      <c r="H698" s="637"/>
      <c r="I698" s="635"/>
      <c r="J698" s="577"/>
      <c r="K698" s="640" t="s">
        <v>836</v>
      </c>
    </row>
    <row r="699" spans="1:11" ht="42" x14ac:dyDescent="0.2">
      <c r="A699" s="623">
        <v>10</v>
      </c>
      <c r="B699" s="621" t="s">
        <v>837</v>
      </c>
      <c r="C699" s="624">
        <v>5180</v>
      </c>
      <c r="D699" s="624">
        <v>5180</v>
      </c>
      <c r="E699" s="625" t="s">
        <v>22</v>
      </c>
      <c r="F699" s="626" t="s">
        <v>838</v>
      </c>
      <c r="G699" s="624">
        <v>5180</v>
      </c>
      <c r="H699" s="626" t="s">
        <v>838</v>
      </c>
      <c r="I699" s="624">
        <v>5180</v>
      </c>
      <c r="J699" s="627" t="s">
        <v>124</v>
      </c>
      <c r="K699" s="628" t="s">
        <v>839</v>
      </c>
    </row>
    <row r="700" spans="1:11" ht="42" x14ac:dyDescent="0.2">
      <c r="A700" s="633"/>
      <c r="B700" s="622" t="s">
        <v>835</v>
      </c>
      <c r="C700" s="634"/>
      <c r="D700" s="635"/>
      <c r="E700" s="636"/>
      <c r="F700" s="637" t="s">
        <v>840</v>
      </c>
      <c r="G700" s="638"/>
      <c r="H700" s="637" t="s">
        <v>840</v>
      </c>
      <c r="I700" s="635"/>
      <c r="J700" s="577"/>
      <c r="K700" s="640" t="s">
        <v>831</v>
      </c>
    </row>
    <row r="701" spans="1:11" ht="21.75" thickBot="1" x14ac:dyDescent="0.25">
      <c r="A701" s="1356" t="s">
        <v>841</v>
      </c>
      <c r="B701" s="1357"/>
      <c r="C701" s="641">
        <f>SUM(C665:C699)</f>
        <v>1364876.14</v>
      </c>
      <c r="D701" s="641">
        <f>SUM(D665:D699)</f>
        <v>1455939.8599999999</v>
      </c>
      <c r="E701" s="642"/>
      <c r="F701" s="316"/>
      <c r="G701" s="643"/>
      <c r="H701" s="17"/>
      <c r="I701" s="641">
        <f>SUM(I665:I699)</f>
        <v>1409634.29</v>
      </c>
      <c r="J701" s="12"/>
      <c r="K701" s="12"/>
    </row>
    <row r="702" spans="1:11" ht="24" thickTop="1" x14ac:dyDescent="0.2">
      <c r="A702" s="646"/>
      <c r="B702" s="647"/>
      <c r="C702" s="646"/>
      <c r="D702" s="646"/>
      <c r="E702" s="647"/>
      <c r="F702" s="646"/>
      <c r="G702" s="648"/>
      <c r="H702" s="646"/>
      <c r="I702" s="648"/>
      <c r="J702" s="649"/>
      <c r="K702" s="650" t="s">
        <v>0</v>
      </c>
    </row>
    <row r="703" spans="1:11" ht="23.25" x14ac:dyDescent="0.2">
      <c r="A703" s="1033" t="s">
        <v>66</v>
      </c>
      <c r="B703" s="1033"/>
      <c r="C703" s="1033"/>
      <c r="D703" s="1033"/>
      <c r="E703" s="1033"/>
      <c r="F703" s="1033"/>
      <c r="G703" s="1033"/>
      <c r="H703" s="1033"/>
      <c r="I703" s="1033"/>
      <c r="J703" s="1033"/>
      <c r="K703" s="1033"/>
    </row>
    <row r="704" spans="1:11" ht="23.25" x14ac:dyDescent="0.2">
      <c r="A704" s="1033" t="s">
        <v>842</v>
      </c>
      <c r="B704" s="1033"/>
      <c r="C704" s="1033"/>
      <c r="D704" s="1033"/>
      <c r="E704" s="1033"/>
      <c r="F704" s="1033"/>
      <c r="G704" s="1033"/>
      <c r="H704" s="1033"/>
      <c r="I704" s="1033"/>
      <c r="J704" s="1033"/>
      <c r="K704" s="1033"/>
    </row>
    <row r="705" spans="1:12" ht="23.25" x14ac:dyDescent="0.2">
      <c r="A705" s="1034" t="s">
        <v>244</v>
      </c>
      <c r="B705" s="1034"/>
      <c r="C705" s="1034"/>
      <c r="D705" s="1034"/>
      <c r="E705" s="1034"/>
      <c r="F705" s="1034"/>
      <c r="G705" s="1034"/>
      <c r="H705" s="1034"/>
      <c r="I705" s="1034"/>
      <c r="J705" s="1034"/>
      <c r="K705" s="1034"/>
    </row>
    <row r="706" spans="1:12" ht="23.25" x14ac:dyDescent="0.2">
      <c r="A706" s="1035" t="s">
        <v>843</v>
      </c>
      <c r="B706" s="1033"/>
      <c r="C706" s="1033"/>
      <c r="D706" s="1033"/>
      <c r="E706" s="1033"/>
      <c r="F706" s="1033"/>
      <c r="G706" s="1033"/>
      <c r="H706" s="1033"/>
      <c r="I706" s="1033"/>
      <c r="J706" s="1033"/>
      <c r="K706" s="1033"/>
    </row>
    <row r="707" spans="1:12" ht="23.25" x14ac:dyDescent="0.2">
      <c r="A707" s="651"/>
      <c r="B707" s="652"/>
      <c r="C707" s="651"/>
      <c r="D707" s="651"/>
      <c r="E707" s="652"/>
      <c r="F707" s="651"/>
      <c r="G707" s="653"/>
      <c r="H707" s="651"/>
      <c r="I707" s="653"/>
      <c r="J707" s="654"/>
      <c r="K707" s="652"/>
    </row>
    <row r="708" spans="1:12" ht="23.25" x14ac:dyDescent="0.2">
      <c r="A708" s="1036" t="s">
        <v>1</v>
      </c>
      <c r="B708" s="1037" t="s">
        <v>2</v>
      </c>
      <c r="C708" s="1038" t="s">
        <v>844</v>
      </c>
      <c r="D708" s="1036" t="s">
        <v>845</v>
      </c>
      <c r="E708" s="1037" t="s">
        <v>846</v>
      </c>
      <c r="F708" s="1037" t="s">
        <v>6</v>
      </c>
      <c r="G708" s="1037"/>
      <c r="H708" s="1037" t="s">
        <v>7</v>
      </c>
      <c r="I708" s="1037"/>
      <c r="J708" s="1036" t="s">
        <v>847</v>
      </c>
      <c r="K708" s="1040" t="s">
        <v>848</v>
      </c>
    </row>
    <row r="709" spans="1:12" ht="69.75" x14ac:dyDescent="0.2">
      <c r="A709" s="1036"/>
      <c r="B709" s="1037"/>
      <c r="C709" s="1039"/>
      <c r="D709" s="1036"/>
      <c r="E709" s="1037"/>
      <c r="F709" s="655" t="s">
        <v>10</v>
      </c>
      <c r="G709" s="656" t="s">
        <v>849</v>
      </c>
      <c r="H709" s="655" t="s">
        <v>12</v>
      </c>
      <c r="I709" s="657" t="s">
        <v>13</v>
      </c>
      <c r="J709" s="1036"/>
      <c r="K709" s="1041"/>
    </row>
    <row r="710" spans="1:12" ht="40.5" x14ac:dyDescent="0.2">
      <c r="A710" s="659">
        <v>1</v>
      </c>
      <c r="B710" s="1042" t="s">
        <v>850</v>
      </c>
      <c r="C710" s="660">
        <v>5607476.6399999997</v>
      </c>
      <c r="D710" s="661">
        <v>5547202</v>
      </c>
      <c r="E710" s="662" t="s">
        <v>60</v>
      </c>
      <c r="F710" s="663" t="s">
        <v>851</v>
      </c>
      <c r="G710" s="664">
        <v>2990000</v>
      </c>
      <c r="H710" s="665" t="s">
        <v>362</v>
      </c>
      <c r="I710" s="666">
        <v>3200000</v>
      </c>
      <c r="J710" s="667" t="s">
        <v>852</v>
      </c>
      <c r="K710" s="668" t="s">
        <v>853</v>
      </c>
      <c r="L710" s="431"/>
    </row>
    <row r="711" spans="1:12" ht="40.5" x14ac:dyDescent="0.2">
      <c r="A711" s="659"/>
      <c r="B711" s="1043"/>
      <c r="C711" s="660"/>
      <c r="D711" s="661"/>
      <c r="E711" s="669"/>
      <c r="F711" s="663" t="s">
        <v>362</v>
      </c>
      <c r="G711" s="664">
        <v>3200000</v>
      </c>
      <c r="H711" s="665"/>
      <c r="I711" s="666"/>
      <c r="J711" s="670" t="s">
        <v>854</v>
      </c>
      <c r="K711" s="671">
        <v>46241</v>
      </c>
      <c r="L711" s="431"/>
    </row>
    <row r="712" spans="1:12" ht="40.5" x14ac:dyDescent="0.2">
      <c r="A712" s="672"/>
      <c r="B712" s="1044"/>
      <c r="C712" s="673"/>
      <c r="D712" s="674"/>
      <c r="E712" s="675"/>
      <c r="F712" s="676" t="s">
        <v>855</v>
      </c>
      <c r="G712" s="677">
        <v>4287000</v>
      </c>
      <c r="H712" s="678"/>
      <c r="I712" s="679"/>
      <c r="J712" s="680" t="s">
        <v>856</v>
      </c>
      <c r="K712" s="681"/>
      <c r="L712" s="431"/>
    </row>
    <row r="713" spans="1:12" ht="24" thickBot="1" x14ac:dyDescent="0.35">
      <c r="A713" s="658"/>
      <c r="B713" s="658"/>
      <c r="C713" s="658"/>
      <c r="D713" s="658"/>
      <c r="E713" s="658"/>
      <c r="F713" s="658"/>
      <c r="G713" s="658"/>
      <c r="H713" s="658"/>
      <c r="I713" s="682">
        <f>SUM(I710:I712)</f>
        <v>3200000</v>
      </c>
      <c r="J713" s="658"/>
      <c r="K713" s="658"/>
    </row>
    <row r="714" spans="1:12" ht="21.75" thickTop="1" x14ac:dyDescent="0.2">
      <c r="A714" s="683"/>
      <c r="B714" s="684"/>
      <c r="C714" s="683"/>
      <c r="D714" s="683"/>
      <c r="E714" s="685"/>
      <c r="F714" s="683"/>
      <c r="G714" s="686"/>
      <c r="H714" s="687"/>
      <c r="I714" s="686"/>
      <c r="J714" s="686"/>
      <c r="K714" s="688" t="s">
        <v>0</v>
      </c>
    </row>
    <row r="715" spans="1:12" x14ac:dyDescent="0.2">
      <c r="A715" s="1014">
        <f>'[1]สขร.1 (ประกาศเชิญชวน)'!A715</f>
        <v>0</v>
      </c>
      <c r="B715" s="1014"/>
      <c r="C715" s="1014"/>
      <c r="D715" s="1014"/>
      <c r="E715" s="1014"/>
      <c r="F715" s="1014"/>
      <c r="G715" s="1014"/>
      <c r="H715" s="1014"/>
      <c r="I715" s="1014"/>
      <c r="J715" s="1014"/>
      <c r="K715" s="1014"/>
    </row>
    <row r="716" spans="1:12" x14ac:dyDescent="0.2">
      <c r="A716" s="1014">
        <f>'[1]สขร.1 (ประกาศเชิญชวน)'!A716</f>
        <v>0</v>
      </c>
      <c r="B716" s="1014"/>
      <c r="C716" s="1014"/>
      <c r="D716" s="1014"/>
      <c r="E716" s="1014"/>
      <c r="F716" s="1014"/>
      <c r="G716" s="1014"/>
      <c r="H716" s="1014"/>
      <c r="I716" s="1014"/>
      <c r="J716" s="1014"/>
      <c r="K716" s="1014"/>
    </row>
    <row r="717" spans="1:12" x14ac:dyDescent="0.2">
      <c r="A717" s="1014">
        <f>'[1]สขร.1 (ประกาศเชิญชวน)'!A717</f>
        <v>0</v>
      </c>
      <c r="B717" s="1014"/>
      <c r="C717" s="1014"/>
      <c r="D717" s="1014"/>
      <c r="E717" s="1014"/>
      <c r="F717" s="1014"/>
      <c r="G717" s="1014"/>
      <c r="H717" s="1014"/>
      <c r="I717" s="1014"/>
      <c r="J717" s="1014"/>
      <c r="K717" s="1014"/>
    </row>
    <row r="718" spans="1:12" x14ac:dyDescent="0.2">
      <c r="A718" s="1013" t="s">
        <v>19</v>
      </c>
      <c r="B718" s="1014"/>
      <c r="C718" s="1014"/>
      <c r="D718" s="1014"/>
      <c r="E718" s="1014"/>
      <c r="F718" s="1014"/>
      <c r="G718" s="1014"/>
      <c r="H718" s="1014"/>
      <c r="I718" s="1014"/>
      <c r="J718" s="1014"/>
      <c r="K718" s="1014"/>
    </row>
    <row r="719" spans="1:12" x14ac:dyDescent="0.2">
      <c r="A719" s="689"/>
      <c r="B719" s="690"/>
      <c r="C719" s="689"/>
      <c r="D719" s="689"/>
      <c r="E719" s="691"/>
      <c r="F719" s="689"/>
      <c r="G719" s="692"/>
      <c r="H719" s="693"/>
      <c r="I719" s="694"/>
      <c r="J719" s="692"/>
      <c r="K719" s="690"/>
    </row>
    <row r="720" spans="1:12" x14ac:dyDescent="0.2">
      <c r="A720" s="1015" t="s">
        <v>1</v>
      </c>
      <c r="B720" s="1016" t="s">
        <v>2</v>
      </c>
      <c r="C720" s="1017" t="s">
        <v>889</v>
      </c>
      <c r="D720" s="1015" t="s">
        <v>890</v>
      </c>
      <c r="E720" s="1016" t="s">
        <v>5</v>
      </c>
      <c r="F720" s="1016" t="s">
        <v>6</v>
      </c>
      <c r="G720" s="1016"/>
      <c r="H720" s="1019" t="s">
        <v>7</v>
      </c>
      <c r="I720" s="1019"/>
      <c r="J720" s="1015" t="s">
        <v>8</v>
      </c>
      <c r="K720" s="1017" t="s">
        <v>18</v>
      </c>
    </row>
    <row r="721" spans="1:12" ht="58.5" x14ac:dyDescent="0.2">
      <c r="A721" s="1015"/>
      <c r="B721" s="1016"/>
      <c r="C721" s="1018"/>
      <c r="D721" s="1015"/>
      <c r="E721" s="1016"/>
      <c r="F721" s="695" t="s">
        <v>10</v>
      </c>
      <c r="G721" s="696" t="s">
        <v>849</v>
      </c>
      <c r="H721" s="697" t="s">
        <v>12</v>
      </c>
      <c r="I721" s="698" t="s">
        <v>13</v>
      </c>
      <c r="J721" s="1015"/>
      <c r="K721" s="1018"/>
    </row>
    <row r="722" spans="1:12" ht="60.75" x14ac:dyDescent="0.2">
      <c r="A722" s="699">
        <v>1</v>
      </c>
      <c r="B722" s="700" t="s">
        <v>857</v>
      </c>
      <c r="C722" s="701">
        <v>10600</v>
      </c>
      <c r="D722" s="702">
        <v>10600</v>
      </c>
      <c r="E722" s="703" t="s">
        <v>19</v>
      </c>
      <c r="F722" s="704" t="s">
        <v>858</v>
      </c>
      <c r="G722" s="705">
        <v>10600</v>
      </c>
      <c r="H722" s="706" t="str">
        <f>F722</f>
        <v>ร้าน ดียูธิลิตี้</v>
      </c>
      <c r="I722" s="707">
        <f>G722</f>
        <v>10600</v>
      </c>
      <c r="J722" s="708" t="s">
        <v>23</v>
      </c>
      <c r="K722" s="709" t="s">
        <v>859</v>
      </c>
    </row>
    <row r="723" spans="1:12" ht="141.75" x14ac:dyDescent="0.2">
      <c r="A723" s="223">
        <v>2</v>
      </c>
      <c r="B723" s="710" t="s">
        <v>860</v>
      </c>
      <c r="C723" s="711">
        <v>233644.86</v>
      </c>
      <c r="D723" s="712">
        <v>180128</v>
      </c>
      <c r="E723" s="703" t="s">
        <v>19</v>
      </c>
      <c r="F723" s="704" t="s">
        <v>34</v>
      </c>
      <c r="G723" s="713">
        <v>176747.56</v>
      </c>
      <c r="H723" s="714" t="str">
        <f t="shared" ref="H723:I734" si="3">F723</f>
        <v>บริษัท บุญพิศลย์การช่าง จำกัด</v>
      </c>
      <c r="I723" s="715">
        <f t="shared" si="3"/>
        <v>176747.56</v>
      </c>
      <c r="J723" s="708" t="s">
        <v>23</v>
      </c>
      <c r="K723" s="716" t="s">
        <v>861</v>
      </c>
    </row>
    <row r="724" spans="1:12" ht="141.75" x14ac:dyDescent="0.2">
      <c r="A724" s="223">
        <v>3</v>
      </c>
      <c r="B724" s="710" t="s">
        <v>862</v>
      </c>
      <c r="C724" s="715">
        <v>467289.72</v>
      </c>
      <c r="D724" s="712">
        <v>496537</v>
      </c>
      <c r="E724" s="703" t="s">
        <v>19</v>
      </c>
      <c r="F724" s="704" t="s">
        <v>863</v>
      </c>
      <c r="G724" s="713">
        <v>486754.34</v>
      </c>
      <c r="H724" s="714" t="str">
        <f t="shared" si="3"/>
        <v>ห้างหุ้นส่วนจำกัด เอ็น พี วาย 2023 เอ็นจิเนียริ่ง</v>
      </c>
      <c r="I724" s="715">
        <f t="shared" si="3"/>
        <v>486754.34</v>
      </c>
      <c r="J724" s="708" t="s">
        <v>23</v>
      </c>
      <c r="K724" s="716" t="s">
        <v>864</v>
      </c>
    </row>
    <row r="725" spans="1:12" ht="141.75" x14ac:dyDescent="0.2">
      <c r="A725" s="223">
        <v>4</v>
      </c>
      <c r="B725" s="710" t="s">
        <v>865</v>
      </c>
      <c r="C725" s="715">
        <v>280373.83</v>
      </c>
      <c r="D725" s="712">
        <v>215776</v>
      </c>
      <c r="E725" s="703" t="s">
        <v>19</v>
      </c>
      <c r="F725" s="704" t="s">
        <v>203</v>
      </c>
      <c r="G725" s="713">
        <v>211608.56</v>
      </c>
      <c r="H725" s="714" t="str">
        <f t="shared" si="3"/>
        <v>บริษัท พีเอ็น คอร์ปอเรชั่น จำกัด</v>
      </c>
      <c r="I725" s="715">
        <f t="shared" si="3"/>
        <v>211608.56</v>
      </c>
      <c r="J725" s="708" t="s">
        <v>23</v>
      </c>
      <c r="K725" s="716" t="s">
        <v>866</v>
      </c>
    </row>
    <row r="726" spans="1:12" ht="141.75" x14ac:dyDescent="0.2">
      <c r="A726" s="223">
        <v>5</v>
      </c>
      <c r="B726" s="710" t="s">
        <v>867</v>
      </c>
      <c r="C726" s="715">
        <v>93457.94</v>
      </c>
      <c r="D726" s="712">
        <v>87754</v>
      </c>
      <c r="E726" s="703" t="s">
        <v>19</v>
      </c>
      <c r="F726" s="704" t="s">
        <v>203</v>
      </c>
      <c r="G726" s="713">
        <v>86072.960000000006</v>
      </c>
      <c r="H726" s="714" t="str">
        <f t="shared" si="3"/>
        <v>บริษัท พีเอ็น คอร์ปอเรชั่น จำกัด</v>
      </c>
      <c r="I726" s="715">
        <f t="shared" si="3"/>
        <v>86072.960000000006</v>
      </c>
      <c r="J726" s="708" t="s">
        <v>23</v>
      </c>
      <c r="K726" s="716" t="s">
        <v>868</v>
      </c>
    </row>
    <row r="727" spans="1:12" ht="101.25" x14ac:dyDescent="0.2">
      <c r="A727" s="223">
        <v>6</v>
      </c>
      <c r="B727" s="710" t="s">
        <v>869</v>
      </c>
      <c r="C727" s="715">
        <v>467289.72</v>
      </c>
      <c r="D727" s="712">
        <v>471453</v>
      </c>
      <c r="E727" s="703" t="s">
        <v>19</v>
      </c>
      <c r="F727" s="704" t="s">
        <v>870</v>
      </c>
      <c r="G727" s="713">
        <v>462023.94</v>
      </c>
      <c r="H727" s="714" t="str">
        <f t="shared" si="3"/>
        <v>บริษัท พี.พีค.ไทยเอ็นจิเนียริ่ง จำกัด</v>
      </c>
      <c r="I727" s="715">
        <f t="shared" si="3"/>
        <v>462023.94</v>
      </c>
      <c r="J727" s="708" t="s">
        <v>23</v>
      </c>
      <c r="K727" s="716" t="s">
        <v>871</v>
      </c>
    </row>
    <row r="728" spans="1:12" ht="60.75" x14ac:dyDescent="0.2">
      <c r="A728" s="223">
        <v>7</v>
      </c>
      <c r="B728" s="710" t="s">
        <v>872</v>
      </c>
      <c r="C728" s="715">
        <v>14965</v>
      </c>
      <c r="D728" s="712">
        <v>15124.45</v>
      </c>
      <c r="E728" s="703" t="s">
        <v>19</v>
      </c>
      <c r="F728" s="704" t="s">
        <v>873</v>
      </c>
      <c r="G728" s="713">
        <v>15124.45</v>
      </c>
      <c r="H728" s="714" t="str">
        <f t="shared" si="3"/>
        <v>บริษัท รีเฟล็ก ไซน์ จำกัด</v>
      </c>
      <c r="I728" s="715">
        <f t="shared" si="3"/>
        <v>15124.45</v>
      </c>
      <c r="J728" s="708" t="s">
        <v>23</v>
      </c>
      <c r="K728" s="709" t="s">
        <v>874</v>
      </c>
    </row>
    <row r="729" spans="1:12" ht="101.25" x14ac:dyDescent="0.2">
      <c r="A729" s="223">
        <v>8</v>
      </c>
      <c r="B729" s="710" t="s">
        <v>875</v>
      </c>
      <c r="C729" s="715">
        <v>467289.72</v>
      </c>
      <c r="D729" s="712">
        <v>425279</v>
      </c>
      <c r="E729" s="703" t="s">
        <v>19</v>
      </c>
      <c r="F729" s="704" t="s">
        <v>362</v>
      </c>
      <c r="G729" s="713">
        <v>416773.42</v>
      </c>
      <c r="H729" s="714" t="str">
        <f t="shared" si="3"/>
        <v>บริษัท ณัฐวรรณวอเตอร์ไปป์ จำกัด</v>
      </c>
      <c r="I729" s="715">
        <f t="shared" si="3"/>
        <v>416773.42</v>
      </c>
      <c r="J729" s="708" t="s">
        <v>23</v>
      </c>
      <c r="K729" s="716" t="s">
        <v>876</v>
      </c>
    </row>
    <row r="730" spans="1:12" ht="141.75" x14ac:dyDescent="0.2">
      <c r="A730" s="223">
        <v>9</v>
      </c>
      <c r="B730" s="710" t="s">
        <v>877</v>
      </c>
      <c r="C730" s="715">
        <v>373831.78</v>
      </c>
      <c r="D730" s="712">
        <v>312006</v>
      </c>
      <c r="E730" s="703" t="s">
        <v>19</v>
      </c>
      <c r="F730" s="704" t="s">
        <v>878</v>
      </c>
      <c r="G730" s="713">
        <v>305913.96000000002</v>
      </c>
      <c r="H730" s="714" t="str">
        <f t="shared" si="3"/>
        <v>ห้างหุ้นส่วนจำกัด ณัชพน
คอนสตรัคชั่น</v>
      </c>
      <c r="I730" s="715">
        <f t="shared" si="3"/>
        <v>305913.96000000002</v>
      </c>
      <c r="J730" s="708" t="s">
        <v>23</v>
      </c>
      <c r="K730" s="716" t="s">
        <v>879</v>
      </c>
    </row>
    <row r="731" spans="1:12" ht="60.75" x14ac:dyDescent="0.2">
      <c r="A731" s="223">
        <v>10</v>
      </c>
      <c r="B731" s="710" t="s">
        <v>880</v>
      </c>
      <c r="C731" s="715">
        <v>5520</v>
      </c>
      <c r="D731" s="712">
        <v>5906.4</v>
      </c>
      <c r="E731" s="703" t="s">
        <v>19</v>
      </c>
      <c r="F731" s="704" t="s">
        <v>881</v>
      </c>
      <c r="G731" s="713">
        <v>5906.4</v>
      </c>
      <c r="H731" s="714" t="str">
        <f t="shared" si="3"/>
        <v>บริษัท ทีมเซฟตี้เซลส์ จำกัด</v>
      </c>
      <c r="I731" s="715">
        <f t="shared" si="3"/>
        <v>5906.4</v>
      </c>
      <c r="J731" s="708" t="s">
        <v>23</v>
      </c>
      <c r="K731" s="709" t="s">
        <v>882</v>
      </c>
    </row>
    <row r="732" spans="1:12" ht="121.5" x14ac:dyDescent="0.2">
      <c r="A732" s="223">
        <v>11</v>
      </c>
      <c r="B732" s="710" t="s">
        <v>883</v>
      </c>
      <c r="C732" s="715">
        <v>233644.86</v>
      </c>
      <c r="D732" s="712">
        <v>208209</v>
      </c>
      <c r="E732" s="703" t="s">
        <v>19</v>
      </c>
      <c r="F732" s="704" t="s">
        <v>34</v>
      </c>
      <c r="G732" s="713">
        <v>203899</v>
      </c>
      <c r="H732" s="714" t="str">
        <f t="shared" si="3"/>
        <v>บริษัท บุญพิศลย์การช่าง จำกัด</v>
      </c>
      <c r="I732" s="715">
        <f t="shared" si="3"/>
        <v>203899</v>
      </c>
      <c r="J732" s="708" t="s">
        <v>23</v>
      </c>
      <c r="K732" s="716" t="s">
        <v>884</v>
      </c>
    </row>
    <row r="733" spans="1:12" ht="81" x14ac:dyDescent="0.2">
      <c r="A733" s="223">
        <v>12</v>
      </c>
      <c r="B733" s="710" t="s">
        <v>885</v>
      </c>
      <c r="C733" s="715">
        <v>186915.89</v>
      </c>
      <c r="D733" s="712">
        <v>154252</v>
      </c>
      <c r="E733" s="703" t="s">
        <v>19</v>
      </c>
      <c r="F733" s="704" t="s">
        <v>200</v>
      </c>
      <c r="G733" s="713">
        <v>151166.96</v>
      </c>
      <c r="H733" s="714" t="str">
        <f t="shared" si="3"/>
        <v>บริษัท บีเอ็นเอ็น การช่าง จำกัด</v>
      </c>
      <c r="I733" s="715">
        <f t="shared" si="3"/>
        <v>151166.96</v>
      </c>
      <c r="J733" s="708" t="s">
        <v>23</v>
      </c>
      <c r="K733" s="716" t="s">
        <v>886</v>
      </c>
    </row>
    <row r="734" spans="1:12" ht="101.25" x14ac:dyDescent="0.2">
      <c r="A734" s="223">
        <v>13</v>
      </c>
      <c r="B734" s="710" t="s">
        <v>887</v>
      </c>
      <c r="C734" s="715">
        <v>465000</v>
      </c>
      <c r="D734" s="712">
        <v>486462</v>
      </c>
      <c r="E734" s="703" t="s">
        <v>19</v>
      </c>
      <c r="F734" s="704" t="s">
        <v>34</v>
      </c>
      <c r="G734" s="713">
        <v>482183</v>
      </c>
      <c r="H734" s="714" t="str">
        <f t="shared" si="3"/>
        <v>บริษัท บุญพิศลย์การช่าง จำกัด</v>
      </c>
      <c r="I734" s="715">
        <f t="shared" si="3"/>
        <v>482183</v>
      </c>
      <c r="J734" s="708" t="s">
        <v>23</v>
      </c>
      <c r="K734" s="716" t="s">
        <v>888</v>
      </c>
    </row>
    <row r="735" spans="1:12" ht="21.75" thickBot="1" x14ac:dyDescent="0.35">
      <c r="A735" s="717"/>
      <c r="B735" s="717"/>
      <c r="C735" s="717"/>
      <c r="D735" s="717"/>
      <c r="E735" s="718"/>
      <c r="F735" s="719"/>
      <c r="G735" s="717"/>
      <c r="H735" s="720"/>
      <c r="I735" s="721">
        <f>SUM(I722:I734)</f>
        <v>3014774.55</v>
      </c>
      <c r="J735" s="717"/>
      <c r="K735" s="717"/>
    </row>
    <row r="736" spans="1:12" ht="21.75" thickTop="1" x14ac:dyDescent="0.2">
      <c r="A736" s="722"/>
      <c r="B736" s="722"/>
      <c r="C736" s="722"/>
      <c r="D736" s="722"/>
      <c r="E736" s="722"/>
      <c r="F736" s="723"/>
      <c r="G736" s="724"/>
      <c r="H736" s="722"/>
      <c r="I736" s="725"/>
      <c r="J736" s="725"/>
      <c r="K736" s="725"/>
      <c r="L736" s="726" t="s">
        <v>0</v>
      </c>
    </row>
    <row r="737" spans="1:12" x14ac:dyDescent="0.2">
      <c r="A737" s="1026" t="s">
        <v>118</v>
      </c>
      <c r="B737" s="1026"/>
      <c r="C737" s="1026"/>
      <c r="D737" s="1026"/>
      <c r="E737" s="1026"/>
      <c r="F737" s="1026"/>
      <c r="G737" s="1026"/>
      <c r="H737" s="1026"/>
      <c r="I737" s="1026"/>
      <c r="J737" s="1026"/>
      <c r="K737" s="1026"/>
      <c r="L737" s="1026"/>
    </row>
    <row r="738" spans="1:12" x14ac:dyDescent="0.2">
      <c r="A738" s="1026" t="s">
        <v>891</v>
      </c>
      <c r="B738" s="1026"/>
      <c r="C738" s="1026"/>
      <c r="D738" s="1026"/>
      <c r="E738" s="1026"/>
      <c r="F738" s="1026"/>
      <c r="G738" s="1026"/>
      <c r="H738" s="1026"/>
      <c r="I738" s="1026"/>
      <c r="J738" s="1026"/>
      <c r="K738" s="1026"/>
      <c r="L738" s="1026"/>
    </row>
    <row r="739" spans="1:12" x14ac:dyDescent="0.2">
      <c r="A739" s="1026" t="s">
        <v>892</v>
      </c>
      <c r="B739" s="1026"/>
      <c r="C739" s="1026"/>
      <c r="D739" s="1026"/>
      <c r="E739" s="1026"/>
      <c r="F739" s="1026"/>
      <c r="G739" s="1026"/>
      <c r="H739" s="1026"/>
      <c r="I739" s="1026"/>
      <c r="J739" s="1026"/>
      <c r="K739" s="1026"/>
      <c r="L739" s="1026"/>
    </row>
    <row r="740" spans="1:12" x14ac:dyDescent="0.2">
      <c r="A740" s="1026"/>
      <c r="B740" s="1026"/>
      <c r="C740" s="1026"/>
      <c r="D740" s="1026"/>
      <c r="E740" s="1026"/>
      <c r="F740" s="1026"/>
      <c r="G740" s="1026"/>
      <c r="H740" s="1026"/>
      <c r="I740" s="1026"/>
      <c r="J740" s="1026"/>
      <c r="K740" s="1026"/>
      <c r="L740" s="1026"/>
    </row>
    <row r="741" spans="1:12" x14ac:dyDescent="0.2">
      <c r="A741" s="1027" t="s">
        <v>893</v>
      </c>
      <c r="B741" s="1027"/>
      <c r="C741" s="1027"/>
      <c r="D741" s="1027"/>
      <c r="E741" s="1027"/>
      <c r="F741" s="1027"/>
      <c r="G741" s="1027"/>
      <c r="H741" s="1027"/>
      <c r="I741" s="1027"/>
      <c r="J741" s="1027"/>
      <c r="K741" s="1027"/>
      <c r="L741" s="1027"/>
    </row>
    <row r="742" spans="1:12" x14ac:dyDescent="0.2">
      <c r="A742" s="1028"/>
      <c r="B742" s="1028"/>
      <c r="C742" s="1028"/>
      <c r="D742" s="1028"/>
      <c r="E742" s="1028"/>
      <c r="F742" s="1028"/>
      <c r="G742" s="1028"/>
      <c r="H742" s="1028"/>
      <c r="I742" s="1028"/>
      <c r="J742" s="1028"/>
      <c r="K742" s="1028"/>
      <c r="L742" s="1028"/>
    </row>
    <row r="743" spans="1:12" ht="42" x14ac:dyDescent="0.2">
      <c r="A743" s="1029" t="s">
        <v>1</v>
      </c>
      <c r="B743" s="1029" t="s">
        <v>2</v>
      </c>
      <c r="C743" s="727" t="s">
        <v>703</v>
      </c>
      <c r="D743" s="1029" t="s">
        <v>4</v>
      </c>
      <c r="E743" s="1029" t="s">
        <v>5</v>
      </c>
      <c r="F743" s="1031" t="s">
        <v>6</v>
      </c>
      <c r="G743" s="1032"/>
      <c r="H743" s="1031" t="s">
        <v>894</v>
      </c>
      <c r="I743" s="1032"/>
      <c r="J743" s="1029" t="s">
        <v>8</v>
      </c>
      <c r="K743" s="727" t="s">
        <v>895</v>
      </c>
    </row>
    <row r="744" spans="1:12" ht="42" x14ac:dyDescent="0.2">
      <c r="A744" s="1030"/>
      <c r="B744" s="1030"/>
      <c r="C744" s="730" t="s">
        <v>704</v>
      </c>
      <c r="D744" s="1030"/>
      <c r="E744" s="1030"/>
      <c r="F744" s="728" t="s">
        <v>10</v>
      </c>
      <c r="G744" s="729" t="s">
        <v>11</v>
      </c>
      <c r="H744" s="728" t="s">
        <v>12</v>
      </c>
      <c r="I744" s="729" t="s">
        <v>13</v>
      </c>
      <c r="J744" s="1030"/>
      <c r="K744" s="730" t="s">
        <v>708</v>
      </c>
    </row>
    <row r="745" spans="1:12" ht="42" x14ac:dyDescent="0.2">
      <c r="A745" s="736">
        <v>1</v>
      </c>
      <c r="B745" s="731" t="s">
        <v>896</v>
      </c>
      <c r="C745" s="737">
        <v>4280000</v>
      </c>
      <c r="D745" s="737">
        <v>4273728</v>
      </c>
      <c r="E745" s="1020" t="s">
        <v>897</v>
      </c>
      <c r="F745" s="731" t="s">
        <v>898</v>
      </c>
      <c r="G745" s="738">
        <v>4188000</v>
      </c>
      <c r="H745" s="731" t="str">
        <f>F745</f>
        <v>บริษัท เค.แอล.แอล-65 จำกัด</v>
      </c>
      <c r="I745" s="738">
        <f>G745</f>
        <v>4188000</v>
      </c>
      <c r="J745" s="1023" t="s">
        <v>21</v>
      </c>
      <c r="K745" s="731" t="s">
        <v>899</v>
      </c>
    </row>
    <row r="746" spans="1:12" ht="42" x14ac:dyDescent="0.2">
      <c r="A746" s="739"/>
      <c r="B746" s="732" t="s">
        <v>900</v>
      </c>
      <c r="C746" s="740"/>
      <c r="D746" s="740"/>
      <c r="E746" s="1021"/>
      <c r="F746" s="732" t="s">
        <v>901</v>
      </c>
      <c r="G746" s="733">
        <v>4273000</v>
      </c>
      <c r="H746" s="732"/>
      <c r="I746" s="741"/>
      <c r="J746" s="1024"/>
      <c r="K746" s="732" t="s">
        <v>902</v>
      </c>
    </row>
    <row r="747" spans="1:12" x14ac:dyDescent="0.2">
      <c r="A747" s="739"/>
      <c r="B747" s="732"/>
      <c r="C747" s="740"/>
      <c r="D747" s="740"/>
      <c r="E747" s="1021"/>
      <c r="F747" s="732"/>
      <c r="G747" s="733"/>
      <c r="H747" s="732"/>
      <c r="I747" s="742"/>
      <c r="J747" s="1024"/>
      <c r="K747" s="732"/>
    </row>
    <row r="748" spans="1:12" x14ac:dyDescent="0.2">
      <c r="A748" s="735"/>
      <c r="B748" s="734"/>
      <c r="C748" s="743"/>
      <c r="D748" s="743"/>
      <c r="E748" s="1022"/>
      <c r="F748" s="734"/>
      <c r="G748" s="744"/>
      <c r="H748" s="744"/>
      <c r="I748" s="745"/>
      <c r="J748" s="1025"/>
      <c r="K748" s="735"/>
    </row>
    <row r="749" spans="1:12" x14ac:dyDescent="0.2">
      <c r="A749" s="427"/>
      <c r="B749" s="428"/>
      <c r="C749" s="427"/>
      <c r="D749" s="427"/>
      <c r="E749" s="428"/>
      <c r="F749" s="427"/>
      <c r="G749" s="746"/>
      <c r="H749" s="427"/>
      <c r="I749" s="429"/>
      <c r="J749" s="429"/>
      <c r="K749" s="992" t="s">
        <v>0</v>
      </c>
      <c r="L749" s="992"/>
    </row>
    <row r="750" spans="1:12" ht="21" customHeight="1" x14ac:dyDescent="0.2">
      <c r="A750" s="993" t="s">
        <v>118</v>
      </c>
      <c r="B750" s="993"/>
      <c r="C750" s="993"/>
      <c r="D750" s="993"/>
      <c r="E750" s="993"/>
      <c r="F750" s="993"/>
      <c r="G750" s="993"/>
      <c r="H750" s="993"/>
      <c r="I750" s="993"/>
      <c r="J750" s="993"/>
      <c r="K750" s="993"/>
      <c r="L750" s="993"/>
    </row>
    <row r="751" spans="1:12" ht="21" customHeight="1" x14ac:dyDescent="0.2">
      <c r="A751" s="993" t="s">
        <v>891</v>
      </c>
      <c r="B751" s="993"/>
      <c r="C751" s="993"/>
      <c r="D751" s="993"/>
      <c r="E751" s="993"/>
      <c r="F751" s="993"/>
      <c r="G751" s="993"/>
      <c r="H751" s="993"/>
      <c r="I751" s="993"/>
      <c r="J751" s="993"/>
      <c r="K751" s="993"/>
      <c r="L751" s="993"/>
    </row>
    <row r="752" spans="1:12" ht="21" customHeight="1" x14ac:dyDescent="0.2">
      <c r="A752" s="993" t="s">
        <v>892</v>
      </c>
      <c r="B752" s="993"/>
      <c r="C752" s="993"/>
      <c r="D752" s="993"/>
      <c r="E752" s="993"/>
      <c r="F752" s="993"/>
      <c r="G752" s="993"/>
      <c r="H752" s="993"/>
      <c r="I752" s="993"/>
      <c r="J752" s="993"/>
      <c r="K752" s="993"/>
      <c r="L752" s="993"/>
    </row>
    <row r="753" spans="1:12" x14ac:dyDescent="0.2">
      <c r="A753" s="992"/>
      <c r="B753" s="992"/>
      <c r="C753" s="992"/>
      <c r="D753" s="992"/>
      <c r="E753" s="992"/>
      <c r="F753" s="992"/>
      <c r="G753" s="992"/>
      <c r="H753" s="992"/>
      <c r="I753" s="992"/>
      <c r="J753" s="992"/>
      <c r="K753" s="992"/>
      <c r="L753" s="992"/>
    </row>
    <row r="754" spans="1:12" ht="21" customHeight="1" x14ac:dyDescent="0.2">
      <c r="A754" s="994" t="s">
        <v>19</v>
      </c>
      <c r="B754" s="994"/>
      <c r="C754" s="994"/>
      <c r="D754" s="994"/>
      <c r="E754" s="994"/>
      <c r="F754" s="994"/>
      <c r="G754" s="994"/>
      <c r="H754" s="994"/>
      <c r="I754" s="994"/>
      <c r="J754" s="994"/>
      <c r="K754" s="994"/>
      <c r="L754" s="994"/>
    </row>
    <row r="755" spans="1:12" x14ac:dyDescent="0.2">
      <c r="A755" s="432"/>
      <c r="B755" s="357"/>
      <c r="C755" s="432"/>
      <c r="D755" s="432"/>
      <c r="E755" s="357"/>
      <c r="F755" s="432"/>
      <c r="G755" s="747"/>
      <c r="H755" s="432"/>
      <c r="I755" s="433"/>
      <c r="J755" s="433"/>
      <c r="K755" s="433"/>
      <c r="L755" s="433"/>
    </row>
    <row r="756" spans="1:12" ht="42" x14ac:dyDescent="0.2">
      <c r="A756" s="997" t="s">
        <v>1</v>
      </c>
      <c r="B756" s="997" t="s">
        <v>2</v>
      </c>
      <c r="C756" s="605" t="s">
        <v>703</v>
      </c>
      <c r="D756" s="997" t="s">
        <v>4</v>
      </c>
      <c r="E756" s="997" t="s">
        <v>5</v>
      </c>
      <c r="F756" s="999" t="s">
        <v>6</v>
      </c>
      <c r="G756" s="1000"/>
      <c r="H756" s="999" t="s">
        <v>894</v>
      </c>
      <c r="I756" s="1000"/>
      <c r="J756" s="997" t="s">
        <v>8</v>
      </c>
      <c r="K756" s="605" t="s">
        <v>895</v>
      </c>
    </row>
    <row r="757" spans="1:12" ht="42" x14ac:dyDescent="0.2">
      <c r="A757" s="998"/>
      <c r="B757" s="998"/>
      <c r="C757" s="606" t="s">
        <v>704</v>
      </c>
      <c r="D757" s="998"/>
      <c r="E757" s="998"/>
      <c r="F757" s="604" t="s">
        <v>10</v>
      </c>
      <c r="G757" s="748" t="s">
        <v>11</v>
      </c>
      <c r="H757" s="604" t="s">
        <v>12</v>
      </c>
      <c r="I757" s="748" t="s">
        <v>13</v>
      </c>
      <c r="J757" s="998"/>
      <c r="K757" s="606" t="s">
        <v>708</v>
      </c>
    </row>
    <row r="758" spans="1:12" ht="84" x14ac:dyDescent="0.2">
      <c r="A758" s="752">
        <v>1</v>
      </c>
      <c r="B758" s="753" t="s">
        <v>903</v>
      </c>
      <c r="C758" s="754">
        <v>39620</v>
      </c>
      <c r="D758" s="754">
        <v>39620</v>
      </c>
      <c r="E758" s="755" t="s">
        <v>19</v>
      </c>
      <c r="F758" s="756" t="s">
        <v>904</v>
      </c>
      <c r="G758" s="757">
        <v>39620</v>
      </c>
      <c r="H758" s="756" t="str">
        <f t="shared" ref="H758:I762" si="4">F758</f>
        <v>บริษัท วิจิตรออโต้ไทร์ จำกัด</v>
      </c>
      <c r="I758" s="757">
        <f t="shared" si="4"/>
        <v>39620</v>
      </c>
      <c r="J758" s="758" t="s">
        <v>23</v>
      </c>
      <c r="K758" s="759" t="s">
        <v>905</v>
      </c>
    </row>
    <row r="759" spans="1:12" ht="105" x14ac:dyDescent="0.2">
      <c r="A759" s="752">
        <v>2</v>
      </c>
      <c r="B759" s="753" t="s">
        <v>906</v>
      </c>
      <c r="C759" s="754">
        <v>288900</v>
      </c>
      <c r="D759" s="754">
        <v>279319</v>
      </c>
      <c r="E759" s="755" t="s">
        <v>19</v>
      </c>
      <c r="F759" s="756" t="s">
        <v>907</v>
      </c>
      <c r="G759" s="757">
        <v>271440.64000000001</v>
      </c>
      <c r="H759" s="756" t="str">
        <f t="shared" si="4"/>
        <v>ห้างหุ้นส่วนจำกัด วิศรุต รุ่งเรือง</v>
      </c>
      <c r="I759" s="757">
        <f t="shared" si="4"/>
        <v>271440.64000000001</v>
      </c>
      <c r="J759" s="758" t="s">
        <v>23</v>
      </c>
      <c r="K759" s="759" t="s">
        <v>908</v>
      </c>
    </row>
    <row r="760" spans="1:12" ht="126" x14ac:dyDescent="0.2">
      <c r="A760" s="752">
        <v>3</v>
      </c>
      <c r="B760" s="760" t="s">
        <v>909</v>
      </c>
      <c r="C760" s="754">
        <v>428000</v>
      </c>
      <c r="D760" s="754">
        <v>417291</v>
      </c>
      <c r="E760" s="755" t="s">
        <v>19</v>
      </c>
      <c r="F760" s="761" t="s">
        <v>910</v>
      </c>
      <c r="G760" s="762">
        <v>405273.48</v>
      </c>
      <c r="H760" s="760" t="str">
        <f t="shared" si="4"/>
        <v>บริษัท ธนวิฑูรย์ จำกัด</v>
      </c>
      <c r="I760" s="763">
        <f t="shared" si="4"/>
        <v>405273.48</v>
      </c>
      <c r="J760" s="758" t="s">
        <v>23</v>
      </c>
      <c r="K760" s="759" t="s">
        <v>911</v>
      </c>
    </row>
    <row r="761" spans="1:12" ht="84" x14ac:dyDescent="0.2">
      <c r="A761" s="752">
        <v>4</v>
      </c>
      <c r="B761" s="760" t="s">
        <v>912</v>
      </c>
      <c r="C761" s="754">
        <v>64200</v>
      </c>
      <c r="D761" s="754">
        <v>64200</v>
      </c>
      <c r="E761" s="755" t="s">
        <v>19</v>
      </c>
      <c r="F761" s="761" t="s">
        <v>913</v>
      </c>
      <c r="G761" s="762">
        <v>64200</v>
      </c>
      <c r="H761" s="760" t="str">
        <f t="shared" si="4"/>
        <v>บริษัท สรรค์สยาม ดีไซน์ แอนด์ เซอร์วิส จำกัด</v>
      </c>
      <c r="I761" s="763">
        <f t="shared" si="4"/>
        <v>64200</v>
      </c>
      <c r="J761" s="758" t="s">
        <v>23</v>
      </c>
      <c r="K761" s="759" t="s">
        <v>914</v>
      </c>
    </row>
    <row r="762" spans="1:12" ht="84" x14ac:dyDescent="0.2">
      <c r="A762" s="752">
        <v>5</v>
      </c>
      <c r="B762" s="760" t="s">
        <v>915</v>
      </c>
      <c r="C762" s="754">
        <v>50718</v>
      </c>
      <c r="D762" s="754">
        <v>50718</v>
      </c>
      <c r="E762" s="755" t="s">
        <v>19</v>
      </c>
      <c r="F762" s="761" t="s">
        <v>916</v>
      </c>
      <c r="G762" s="762">
        <v>50718</v>
      </c>
      <c r="H762" s="760" t="str">
        <f t="shared" si="4"/>
        <v>บริษัท ราชาแอร์ และ เทคโนโลยี จำกัด</v>
      </c>
      <c r="I762" s="763">
        <f t="shared" si="4"/>
        <v>50718</v>
      </c>
      <c r="J762" s="758" t="s">
        <v>23</v>
      </c>
      <c r="K762" s="759" t="s">
        <v>917</v>
      </c>
    </row>
    <row r="763" spans="1:12" x14ac:dyDescent="0.3">
      <c r="A763" s="749"/>
      <c r="B763" s="749"/>
      <c r="C763" s="749"/>
      <c r="D763" s="750"/>
      <c r="E763" s="749"/>
      <c r="F763" s="750"/>
      <c r="G763" s="750"/>
      <c r="H763" s="749"/>
      <c r="I763" s="749"/>
      <c r="J763" s="749"/>
      <c r="K763" s="749"/>
    </row>
    <row r="764" spans="1:12" ht="21.75" thickBot="1" x14ac:dyDescent="0.4">
      <c r="A764" s="749"/>
      <c r="B764" s="749"/>
      <c r="C764" s="749"/>
      <c r="D764" s="750"/>
      <c r="E764" s="749"/>
      <c r="F764" s="750"/>
      <c r="G764" s="750"/>
      <c r="H764" s="749"/>
      <c r="I764" s="751">
        <f>SUM(I759:I760)</f>
        <v>676714.12</v>
      </c>
      <c r="J764" s="749"/>
      <c r="K764" s="749"/>
    </row>
    <row r="765" spans="1:12" ht="27" thickTop="1" x14ac:dyDescent="0.4">
      <c r="A765" s="995" t="s">
        <v>918</v>
      </c>
      <c r="B765" s="995"/>
      <c r="C765" s="995"/>
      <c r="D765" s="995"/>
      <c r="E765" s="995"/>
      <c r="F765" s="995"/>
      <c r="G765" s="995"/>
      <c r="H765" s="995"/>
      <c r="I765" s="995"/>
      <c r="J765" s="995"/>
      <c r="K765" s="995"/>
    </row>
    <row r="766" spans="1:12" ht="26.25" x14ac:dyDescent="0.4">
      <c r="A766" s="995" t="s">
        <v>919</v>
      </c>
      <c r="B766" s="995"/>
      <c r="C766" s="995"/>
      <c r="D766" s="995"/>
      <c r="E766" s="995"/>
      <c r="F766" s="995"/>
      <c r="G766" s="995"/>
      <c r="H766" s="995"/>
      <c r="I766" s="995"/>
      <c r="J766" s="995"/>
      <c r="K766" s="995"/>
    </row>
    <row r="767" spans="1:12" ht="26.25" x14ac:dyDescent="0.4">
      <c r="A767" s="996" t="s">
        <v>920</v>
      </c>
      <c r="B767" s="996"/>
      <c r="C767" s="996"/>
      <c r="D767" s="996"/>
      <c r="E767" s="996"/>
      <c r="F767" s="996"/>
      <c r="G767" s="996"/>
      <c r="H767" s="996"/>
      <c r="I767" s="996"/>
      <c r="J767" s="996"/>
      <c r="K767" s="996"/>
    </row>
    <row r="768" spans="1:12" ht="23.25" x14ac:dyDescent="0.2">
      <c r="A768" s="1001" t="s">
        <v>1</v>
      </c>
      <c r="B768" s="1003" t="s">
        <v>54</v>
      </c>
      <c r="C768" s="1005" t="s">
        <v>55</v>
      </c>
      <c r="D768" s="1005" t="s">
        <v>56</v>
      </c>
      <c r="E768" s="1001" t="s">
        <v>29</v>
      </c>
      <c r="F768" s="1007" t="s">
        <v>6</v>
      </c>
      <c r="G768" s="1008"/>
      <c r="H768" s="1009" t="s">
        <v>7</v>
      </c>
      <c r="I768" s="1010"/>
      <c r="J768" s="1001" t="s">
        <v>8</v>
      </c>
      <c r="K768" s="1011" t="s">
        <v>57</v>
      </c>
    </row>
    <row r="769" spans="1:11" ht="46.5" x14ac:dyDescent="0.2">
      <c r="A769" s="1002"/>
      <c r="B769" s="1004"/>
      <c r="C769" s="1006"/>
      <c r="D769" s="1006"/>
      <c r="E769" s="1002"/>
      <c r="F769" s="765" t="s">
        <v>10</v>
      </c>
      <c r="G769" s="764" t="s">
        <v>11</v>
      </c>
      <c r="H769" s="765" t="s">
        <v>12</v>
      </c>
      <c r="I769" s="766" t="s">
        <v>13</v>
      </c>
      <c r="J769" s="1002"/>
      <c r="K769" s="1012"/>
    </row>
    <row r="770" spans="1:11" ht="93" x14ac:dyDescent="0.2">
      <c r="A770" s="767">
        <v>1</v>
      </c>
      <c r="B770" s="317" t="s">
        <v>921</v>
      </c>
      <c r="C770" s="772">
        <v>428000</v>
      </c>
      <c r="D770" s="773">
        <f t="shared" ref="D770:D778" si="5">C770</f>
        <v>428000</v>
      </c>
      <c r="E770" s="768" t="s">
        <v>22</v>
      </c>
      <c r="F770" s="767" t="s">
        <v>922</v>
      </c>
      <c r="G770" s="774">
        <f t="shared" ref="G770:G778" si="6">D770</f>
        <v>428000</v>
      </c>
      <c r="H770" s="768" t="str">
        <f t="shared" ref="H770:H778" si="7">F770</f>
        <v>บจ.พี.เอ็น.วี.อินโนเทค</v>
      </c>
      <c r="I770" s="773">
        <v>428000</v>
      </c>
      <c r="J770" s="769" t="s">
        <v>23</v>
      </c>
      <c r="K770" s="775" t="s">
        <v>923</v>
      </c>
    </row>
    <row r="771" spans="1:11" ht="93" x14ac:dyDescent="0.2">
      <c r="A771" s="767">
        <v>2</v>
      </c>
      <c r="B771" s="770" t="s">
        <v>924</v>
      </c>
      <c r="C771" s="772">
        <v>1301.1199999999999</v>
      </c>
      <c r="D771" s="773">
        <f t="shared" si="5"/>
        <v>1301.1199999999999</v>
      </c>
      <c r="E771" s="768" t="s">
        <v>22</v>
      </c>
      <c r="F771" s="767" t="s">
        <v>925</v>
      </c>
      <c r="G771" s="774">
        <f t="shared" si="6"/>
        <v>1301.1199999999999</v>
      </c>
      <c r="H771" s="768" t="str">
        <f t="shared" si="7"/>
        <v>หจก.ธาราเอ็นจิเนียริ่ง</v>
      </c>
      <c r="I771" s="773">
        <v>1301.1199999999999</v>
      </c>
      <c r="J771" s="769" t="s">
        <v>23</v>
      </c>
      <c r="K771" s="775" t="s">
        <v>926</v>
      </c>
    </row>
    <row r="772" spans="1:11" ht="105" x14ac:dyDescent="0.2">
      <c r="A772" s="767">
        <v>3</v>
      </c>
      <c r="B772" s="317" t="s">
        <v>927</v>
      </c>
      <c r="C772" s="772">
        <v>1177</v>
      </c>
      <c r="D772" s="773">
        <f t="shared" si="5"/>
        <v>1177</v>
      </c>
      <c r="E772" s="768" t="s">
        <v>22</v>
      </c>
      <c r="F772" s="767" t="s">
        <v>928</v>
      </c>
      <c r="G772" s="774">
        <f t="shared" si="6"/>
        <v>1177</v>
      </c>
      <c r="H772" s="768" t="str">
        <f t="shared" si="7"/>
        <v>หจก.ตรีอุดม</v>
      </c>
      <c r="I772" s="773">
        <v>1177</v>
      </c>
      <c r="J772" s="769" t="s">
        <v>23</v>
      </c>
      <c r="K772" s="775" t="s">
        <v>929</v>
      </c>
    </row>
    <row r="773" spans="1:11" ht="93" x14ac:dyDescent="0.2">
      <c r="A773" s="767">
        <v>4</v>
      </c>
      <c r="B773" s="317" t="s">
        <v>930</v>
      </c>
      <c r="C773" s="772">
        <v>337050</v>
      </c>
      <c r="D773" s="773">
        <f t="shared" si="5"/>
        <v>337050</v>
      </c>
      <c r="E773" s="768" t="s">
        <v>22</v>
      </c>
      <c r="F773" s="771" t="s">
        <v>931</v>
      </c>
      <c r="G773" s="774">
        <f t="shared" si="6"/>
        <v>337050</v>
      </c>
      <c r="H773" s="18" t="str">
        <f t="shared" si="7"/>
        <v>บจ.แอดวานซ์ เซอร์เฟส เทคโนโลยี</v>
      </c>
      <c r="I773" s="773">
        <v>337050</v>
      </c>
      <c r="J773" s="769" t="s">
        <v>23</v>
      </c>
      <c r="K773" s="775" t="s">
        <v>932</v>
      </c>
    </row>
    <row r="774" spans="1:11" ht="93" x14ac:dyDescent="0.2">
      <c r="A774" s="767">
        <v>5</v>
      </c>
      <c r="B774" s="317" t="s">
        <v>933</v>
      </c>
      <c r="C774" s="772">
        <v>14177.5</v>
      </c>
      <c r="D774" s="773">
        <f t="shared" si="5"/>
        <v>14177.5</v>
      </c>
      <c r="E774" s="768" t="s">
        <v>22</v>
      </c>
      <c r="F774" s="767" t="s">
        <v>928</v>
      </c>
      <c r="G774" s="774">
        <f t="shared" si="6"/>
        <v>14177.5</v>
      </c>
      <c r="H774" s="768" t="str">
        <f t="shared" si="7"/>
        <v>หจก.ตรีอุดม</v>
      </c>
      <c r="I774" s="773">
        <v>14177.5</v>
      </c>
      <c r="J774" s="769" t="s">
        <v>23</v>
      </c>
      <c r="K774" s="775" t="s">
        <v>934</v>
      </c>
    </row>
    <row r="775" spans="1:11" ht="93" x14ac:dyDescent="0.2">
      <c r="A775" s="767">
        <v>6</v>
      </c>
      <c r="B775" s="770" t="s">
        <v>935</v>
      </c>
      <c r="C775" s="772">
        <v>17528.740000000002</v>
      </c>
      <c r="D775" s="773">
        <f t="shared" si="5"/>
        <v>17528.740000000002</v>
      </c>
      <c r="E775" s="768" t="s">
        <v>22</v>
      </c>
      <c r="F775" s="767" t="s">
        <v>925</v>
      </c>
      <c r="G775" s="774">
        <f t="shared" si="6"/>
        <v>17528.740000000002</v>
      </c>
      <c r="H775" s="768" t="str">
        <f t="shared" si="7"/>
        <v>หจก.ธาราเอ็นจิเนียริ่ง</v>
      </c>
      <c r="I775" s="773">
        <v>17528.740000000002</v>
      </c>
      <c r="J775" s="769" t="s">
        <v>23</v>
      </c>
      <c r="K775" s="775" t="s">
        <v>936</v>
      </c>
    </row>
    <row r="776" spans="1:11" ht="93" x14ac:dyDescent="0.2">
      <c r="A776" s="767">
        <v>7</v>
      </c>
      <c r="B776" s="317" t="s">
        <v>937</v>
      </c>
      <c r="C776" s="772">
        <v>16050</v>
      </c>
      <c r="D776" s="773">
        <f t="shared" si="5"/>
        <v>16050</v>
      </c>
      <c r="E776" s="768" t="s">
        <v>22</v>
      </c>
      <c r="F776" s="767" t="s">
        <v>938</v>
      </c>
      <c r="G776" s="774">
        <f t="shared" si="6"/>
        <v>16050</v>
      </c>
      <c r="H776" s="768" t="str">
        <f t="shared" si="7"/>
        <v>บจ.ป.มิตรเจริญ แมชชีนทูล</v>
      </c>
      <c r="I776" s="773">
        <v>16050</v>
      </c>
      <c r="J776" s="769" t="s">
        <v>23</v>
      </c>
      <c r="K776" s="775" t="s">
        <v>939</v>
      </c>
    </row>
    <row r="777" spans="1:11" ht="93" x14ac:dyDescent="0.2">
      <c r="A777" s="767">
        <v>8</v>
      </c>
      <c r="B777" s="317" t="s">
        <v>940</v>
      </c>
      <c r="C777" s="772">
        <v>11866.3</v>
      </c>
      <c r="D777" s="773">
        <f t="shared" si="5"/>
        <v>11866.3</v>
      </c>
      <c r="E777" s="768" t="s">
        <v>22</v>
      </c>
      <c r="F777" s="767" t="s">
        <v>928</v>
      </c>
      <c r="G777" s="774">
        <f t="shared" si="6"/>
        <v>11866.3</v>
      </c>
      <c r="H777" s="768" t="str">
        <f t="shared" si="7"/>
        <v>หจก.ตรีอุดม</v>
      </c>
      <c r="I777" s="773">
        <v>11866.3</v>
      </c>
      <c r="J777" s="769" t="s">
        <v>23</v>
      </c>
      <c r="K777" s="775" t="s">
        <v>941</v>
      </c>
    </row>
    <row r="778" spans="1:11" ht="93" x14ac:dyDescent="0.2">
      <c r="A778" s="767">
        <v>9</v>
      </c>
      <c r="B778" s="317" t="s">
        <v>942</v>
      </c>
      <c r="C778" s="772">
        <v>499904</v>
      </c>
      <c r="D778" s="773">
        <f t="shared" si="5"/>
        <v>499904</v>
      </c>
      <c r="E778" s="768" t="s">
        <v>22</v>
      </c>
      <c r="F778" s="767" t="s">
        <v>943</v>
      </c>
      <c r="G778" s="774">
        <f t="shared" si="6"/>
        <v>499904</v>
      </c>
      <c r="H778" s="768" t="str">
        <f t="shared" si="7"/>
        <v>บจ.โฟลว์อัพ</v>
      </c>
      <c r="I778" s="773">
        <v>499904</v>
      </c>
      <c r="J778" s="769" t="s">
        <v>23</v>
      </c>
      <c r="K778" s="775" t="s">
        <v>944</v>
      </c>
    </row>
    <row r="779" spans="1:11" x14ac:dyDescent="0.2">
      <c r="A779" s="958" t="s">
        <v>977</v>
      </c>
      <c r="B779" s="958"/>
      <c r="C779" s="958"/>
      <c r="D779" s="958"/>
      <c r="E779" s="958"/>
      <c r="F779" s="958"/>
      <c r="G779" s="958"/>
      <c r="H779" s="958"/>
      <c r="I779" s="958"/>
      <c r="J779" s="958"/>
      <c r="K779" s="958"/>
    </row>
    <row r="780" spans="1:11" x14ac:dyDescent="0.2">
      <c r="A780" s="959" t="s">
        <v>945</v>
      </c>
      <c r="B780" s="959"/>
      <c r="C780" s="959"/>
      <c r="D780" s="959"/>
      <c r="E780" s="959"/>
      <c r="F780" s="959"/>
      <c r="G780" s="959"/>
      <c r="H780" s="959"/>
      <c r="I780" s="959"/>
      <c r="J780" s="959"/>
      <c r="K780" s="959"/>
    </row>
    <row r="781" spans="1:11" x14ac:dyDescent="0.2">
      <c r="A781" s="960" t="s">
        <v>946</v>
      </c>
      <c r="B781" s="960"/>
      <c r="C781" s="960"/>
      <c r="D781" s="960"/>
      <c r="E781" s="960"/>
      <c r="F781" s="960"/>
      <c r="G781" s="960"/>
      <c r="H781" s="960"/>
      <c r="I781" s="960"/>
      <c r="J781" s="960"/>
      <c r="K781" s="960"/>
    </row>
    <row r="782" spans="1:11" x14ac:dyDescent="0.25">
      <c r="A782" s="776"/>
      <c r="B782" s="777"/>
      <c r="C782" s="778"/>
      <c r="D782" s="778"/>
      <c r="E782" s="779"/>
      <c r="F782" s="776"/>
      <c r="G782" s="780"/>
      <c r="H782" s="781"/>
      <c r="I782" s="780"/>
      <c r="J782" s="782"/>
      <c r="K782" s="783"/>
    </row>
    <row r="783" spans="1:11" x14ac:dyDescent="0.35">
      <c r="A783" s="961" t="s">
        <v>17</v>
      </c>
      <c r="B783" s="964" t="s">
        <v>54</v>
      </c>
      <c r="C783" s="967" t="s">
        <v>947</v>
      </c>
      <c r="D783" s="970" t="s">
        <v>948</v>
      </c>
      <c r="E783" s="973" t="s">
        <v>29</v>
      </c>
      <c r="F783" s="976" t="s">
        <v>949</v>
      </c>
      <c r="G783" s="977"/>
      <c r="H783" s="976" t="s">
        <v>950</v>
      </c>
      <c r="I783" s="977"/>
      <c r="J783" s="964" t="s">
        <v>8</v>
      </c>
      <c r="K783" s="961" t="s">
        <v>672</v>
      </c>
    </row>
    <row r="784" spans="1:11" x14ac:dyDescent="0.2">
      <c r="A784" s="962"/>
      <c r="B784" s="965"/>
      <c r="C784" s="968"/>
      <c r="D784" s="971"/>
      <c r="E784" s="974"/>
      <c r="F784" s="982" t="s">
        <v>10</v>
      </c>
      <c r="G784" s="784" t="s">
        <v>978</v>
      </c>
      <c r="H784" s="964" t="s">
        <v>12</v>
      </c>
      <c r="I784" s="785" t="s">
        <v>979</v>
      </c>
      <c r="J784" s="978"/>
      <c r="K784" s="980"/>
    </row>
    <row r="785" spans="1:11" x14ac:dyDescent="0.35">
      <c r="A785" s="963"/>
      <c r="B785" s="966"/>
      <c r="C785" s="969"/>
      <c r="D785" s="972"/>
      <c r="E785" s="975"/>
      <c r="F785" s="983"/>
      <c r="G785" s="786" t="s">
        <v>705</v>
      </c>
      <c r="H785" s="966"/>
      <c r="I785" s="787" t="s">
        <v>980</v>
      </c>
      <c r="J785" s="979"/>
      <c r="K785" s="981"/>
    </row>
    <row r="786" spans="1:11" ht="105" x14ac:dyDescent="0.2">
      <c r="A786" s="788">
        <v>1</v>
      </c>
      <c r="B786" s="607" t="s">
        <v>951</v>
      </c>
      <c r="C786" s="789">
        <v>185000</v>
      </c>
      <c r="D786" s="789">
        <v>197900.78</v>
      </c>
      <c r="E786" s="788" t="s">
        <v>22</v>
      </c>
      <c r="F786" s="790" t="s">
        <v>952</v>
      </c>
      <c r="G786" s="789">
        <v>192106.47</v>
      </c>
      <c r="H786" s="790" t="s">
        <v>952</v>
      </c>
      <c r="I786" s="789">
        <v>192106.47</v>
      </c>
      <c r="J786" s="608" t="s">
        <v>953</v>
      </c>
      <c r="K786" s="608" t="s">
        <v>954</v>
      </c>
    </row>
    <row r="787" spans="1:11" ht="105" x14ac:dyDescent="0.2">
      <c r="A787" s="788">
        <v>2</v>
      </c>
      <c r="B787" s="607" t="s">
        <v>955</v>
      </c>
      <c r="C787" s="789">
        <v>78400</v>
      </c>
      <c r="D787" s="789">
        <f>+C787*1.07</f>
        <v>83888</v>
      </c>
      <c r="E787" s="788" t="s">
        <v>22</v>
      </c>
      <c r="F787" s="790" t="s">
        <v>956</v>
      </c>
      <c r="G787" s="789">
        <v>83888</v>
      </c>
      <c r="H787" s="790" t="s">
        <v>956</v>
      </c>
      <c r="I787" s="789">
        <v>83888</v>
      </c>
      <c r="J787" s="608" t="s">
        <v>957</v>
      </c>
      <c r="K787" s="608" t="s">
        <v>958</v>
      </c>
    </row>
    <row r="788" spans="1:11" ht="168" x14ac:dyDescent="0.2">
      <c r="A788" s="788">
        <v>3</v>
      </c>
      <c r="B788" s="791" t="s">
        <v>959</v>
      </c>
      <c r="C788" s="789">
        <v>22400</v>
      </c>
      <c r="D788" s="789">
        <f t="shared" ref="D788:D793" si="8">+C788*1.07</f>
        <v>23968</v>
      </c>
      <c r="E788" s="788" t="s">
        <v>22</v>
      </c>
      <c r="F788" s="790" t="s">
        <v>960</v>
      </c>
      <c r="G788" s="789">
        <v>23968</v>
      </c>
      <c r="H788" s="790" t="s">
        <v>960</v>
      </c>
      <c r="I788" s="789">
        <v>23968</v>
      </c>
      <c r="J788" s="608" t="s">
        <v>957</v>
      </c>
      <c r="K788" s="608" t="s">
        <v>961</v>
      </c>
    </row>
    <row r="789" spans="1:11" ht="105" x14ac:dyDescent="0.2">
      <c r="A789" s="788">
        <v>4</v>
      </c>
      <c r="B789" s="607" t="s">
        <v>962</v>
      </c>
      <c r="C789" s="789">
        <v>77230</v>
      </c>
      <c r="D789" s="789">
        <f t="shared" si="8"/>
        <v>82636.100000000006</v>
      </c>
      <c r="E789" s="788" t="s">
        <v>22</v>
      </c>
      <c r="F789" s="790" t="s">
        <v>963</v>
      </c>
      <c r="G789" s="789">
        <v>82636.100000000006</v>
      </c>
      <c r="H789" s="790" t="s">
        <v>963</v>
      </c>
      <c r="I789" s="789">
        <v>82636.100000000006</v>
      </c>
      <c r="J789" s="608" t="s">
        <v>957</v>
      </c>
      <c r="K789" s="608" t="s">
        <v>964</v>
      </c>
    </row>
    <row r="790" spans="1:11" ht="147" x14ac:dyDescent="0.2">
      <c r="A790" s="788">
        <v>5</v>
      </c>
      <c r="B790" s="607" t="s">
        <v>965</v>
      </c>
      <c r="C790" s="789">
        <v>119355</v>
      </c>
      <c r="D790" s="789">
        <f t="shared" si="8"/>
        <v>127709.85</v>
      </c>
      <c r="E790" s="788" t="s">
        <v>22</v>
      </c>
      <c r="F790" s="790" t="s">
        <v>966</v>
      </c>
      <c r="G790" s="789">
        <v>127709.85</v>
      </c>
      <c r="H790" s="790" t="s">
        <v>966</v>
      </c>
      <c r="I790" s="789">
        <v>127709.85</v>
      </c>
      <c r="J790" s="608" t="s">
        <v>957</v>
      </c>
      <c r="K790" s="608" t="s">
        <v>967</v>
      </c>
    </row>
    <row r="791" spans="1:11" ht="147" x14ac:dyDescent="0.2">
      <c r="A791" s="788">
        <v>6</v>
      </c>
      <c r="B791" s="607" t="s">
        <v>968</v>
      </c>
      <c r="C791" s="789">
        <v>467289.72</v>
      </c>
      <c r="D791" s="789">
        <v>216940</v>
      </c>
      <c r="E791" s="788" t="s">
        <v>22</v>
      </c>
      <c r="F791" s="790" t="s">
        <v>969</v>
      </c>
      <c r="G791" s="789">
        <v>210431.8</v>
      </c>
      <c r="H791" s="790" t="s">
        <v>969</v>
      </c>
      <c r="I791" s="789">
        <v>210431.8</v>
      </c>
      <c r="J791" s="608" t="s">
        <v>953</v>
      </c>
      <c r="K791" s="608" t="s">
        <v>970</v>
      </c>
    </row>
    <row r="792" spans="1:11" ht="105" x14ac:dyDescent="0.2">
      <c r="A792" s="788">
        <v>7</v>
      </c>
      <c r="B792" s="607" t="s">
        <v>971</v>
      </c>
      <c r="C792" s="789">
        <v>179700</v>
      </c>
      <c r="D792" s="789">
        <f t="shared" si="8"/>
        <v>192279</v>
      </c>
      <c r="E792" s="788" t="s">
        <v>22</v>
      </c>
      <c r="F792" s="790" t="s">
        <v>972</v>
      </c>
      <c r="G792" s="789">
        <v>192279</v>
      </c>
      <c r="H792" s="790" t="s">
        <v>972</v>
      </c>
      <c r="I792" s="789">
        <v>192279</v>
      </c>
      <c r="J792" s="608" t="s">
        <v>953</v>
      </c>
      <c r="K792" s="608" t="s">
        <v>973</v>
      </c>
    </row>
    <row r="793" spans="1:11" ht="147" x14ac:dyDescent="0.2">
      <c r="A793" s="788">
        <v>8</v>
      </c>
      <c r="B793" s="607" t="s">
        <v>974</v>
      </c>
      <c r="C793" s="789">
        <v>89900</v>
      </c>
      <c r="D793" s="789">
        <f t="shared" si="8"/>
        <v>96193</v>
      </c>
      <c r="E793" s="788" t="s">
        <v>22</v>
      </c>
      <c r="F793" s="790" t="s">
        <v>975</v>
      </c>
      <c r="G793" s="789">
        <v>96193</v>
      </c>
      <c r="H793" s="790" t="s">
        <v>975</v>
      </c>
      <c r="I793" s="789">
        <v>96193</v>
      </c>
      <c r="J793" s="608" t="s">
        <v>957</v>
      </c>
      <c r="K793" s="608" t="s">
        <v>976</v>
      </c>
    </row>
    <row r="794" spans="1:11" x14ac:dyDescent="0.35">
      <c r="A794" s="792"/>
      <c r="B794" s="793"/>
      <c r="C794" s="794"/>
      <c r="D794" s="794"/>
      <c r="E794" s="795"/>
      <c r="F794" s="795"/>
      <c r="G794" s="796"/>
      <c r="H794" s="797"/>
      <c r="I794" s="798">
        <f>SUM(I786:I793)</f>
        <v>1009212.22</v>
      </c>
      <c r="J794" s="793"/>
      <c r="K794" s="799"/>
    </row>
    <row r="795" spans="1:11" x14ac:dyDescent="0.2">
      <c r="A795" s="1"/>
      <c r="B795" s="2"/>
      <c r="C795" s="1"/>
      <c r="D795" s="1"/>
      <c r="E795" s="2"/>
      <c r="F795" s="1"/>
      <c r="G795" s="3"/>
      <c r="H795" s="1"/>
      <c r="I795" s="3"/>
      <c r="J795" s="3"/>
      <c r="K795" s="4" t="s">
        <v>0</v>
      </c>
    </row>
    <row r="796" spans="1:11" x14ac:dyDescent="0.2">
      <c r="A796" s="987" t="s">
        <v>118</v>
      </c>
      <c r="B796" s="987"/>
      <c r="C796" s="987"/>
      <c r="D796" s="987"/>
      <c r="E796" s="987"/>
      <c r="F796" s="987"/>
      <c r="G796" s="987"/>
      <c r="H796" s="987"/>
      <c r="I796" s="987"/>
      <c r="J796" s="987"/>
      <c r="K796" s="987"/>
    </row>
    <row r="797" spans="1:11" ht="21" customHeight="1" x14ac:dyDescent="0.2">
      <c r="A797" s="987" t="s">
        <v>982</v>
      </c>
      <c r="B797" s="987"/>
      <c r="C797" s="987"/>
      <c r="D797" s="987"/>
      <c r="E797" s="987"/>
      <c r="F797" s="987"/>
      <c r="G797" s="987"/>
      <c r="H797" s="987"/>
      <c r="I797" s="987"/>
      <c r="J797" s="987"/>
      <c r="K797" s="987"/>
    </row>
    <row r="798" spans="1:11" x14ac:dyDescent="0.2">
      <c r="A798" s="987" t="s">
        <v>981</v>
      </c>
      <c r="B798" s="987"/>
      <c r="C798" s="987"/>
      <c r="D798" s="987"/>
      <c r="E798" s="987"/>
      <c r="F798" s="987"/>
      <c r="G798" s="987"/>
      <c r="H798" s="987"/>
      <c r="I798" s="987"/>
      <c r="J798" s="987"/>
      <c r="K798" s="987"/>
    </row>
    <row r="799" spans="1:11" ht="21" customHeight="1" x14ac:dyDescent="0.2">
      <c r="A799" s="5"/>
      <c r="B799" s="6"/>
      <c r="C799" s="5"/>
      <c r="D799" s="5"/>
      <c r="E799" s="6"/>
      <c r="F799" s="5"/>
      <c r="G799" s="7"/>
      <c r="H799" s="5"/>
      <c r="I799" s="7"/>
      <c r="J799" s="7"/>
      <c r="K799" s="6"/>
    </row>
    <row r="800" spans="1:11" x14ac:dyDescent="0.2">
      <c r="A800" s="988" t="s">
        <v>1</v>
      </c>
      <c r="B800" s="989" t="s">
        <v>299</v>
      </c>
      <c r="C800" s="990" t="s">
        <v>300</v>
      </c>
      <c r="D800" s="988" t="s">
        <v>301</v>
      </c>
      <c r="E800" s="989" t="s">
        <v>302</v>
      </c>
      <c r="F800" s="989" t="s">
        <v>303</v>
      </c>
      <c r="G800" s="989"/>
      <c r="H800" s="989" t="s">
        <v>7</v>
      </c>
      <c r="I800" s="989"/>
      <c r="J800" s="988" t="s">
        <v>304</v>
      </c>
      <c r="K800" s="990" t="s">
        <v>18</v>
      </c>
    </row>
    <row r="801" spans="1:11" ht="63" x14ac:dyDescent="0.2">
      <c r="A801" s="988"/>
      <c r="B801" s="989"/>
      <c r="C801" s="991"/>
      <c r="D801" s="988"/>
      <c r="E801" s="989"/>
      <c r="F801" s="645" t="s">
        <v>10</v>
      </c>
      <c r="G801" s="644" t="s">
        <v>305</v>
      </c>
      <c r="H801" s="645" t="s">
        <v>12</v>
      </c>
      <c r="I801" s="644" t="s">
        <v>306</v>
      </c>
      <c r="J801" s="988"/>
      <c r="K801" s="991"/>
    </row>
    <row r="802" spans="1:11" x14ac:dyDescent="0.2">
      <c r="A802" s="1386" t="s">
        <v>307</v>
      </c>
      <c r="B802" s="1387"/>
      <c r="C802" s="1387"/>
      <c r="D802" s="1387"/>
      <c r="E802" s="1387"/>
      <c r="F802" s="1387"/>
      <c r="G802" s="1387"/>
      <c r="H802" s="1387"/>
      <c r="I802" s="1387"/>
      <c r="J802" s="1387"/>
      <c r="K802" s="1388"/>
    </row>
    <row r="803" spans="1:11" x14ac:dyDescent="0.2">
      <c r="A803" s="296"/>
      <c r="B803" s="297"/>
      <c r="C803" s="298"/>
      <c r="D803" s="298"/>
      <c r="E803" s="298"/>
      <c r="F803" s="296"/>
      <c r="G803" s="299"/>
      <c r="H803" s="300"/>
      <c r="I803" s="298"/>
      <c r="J803" s="298"/>
      <c r="K803" s="301"/>
    </row>
    <row r="804" spans="1:11" x14ac:dyDescent="0.2">
      <c r="A804" s="286"/>
      <c r="B804" s="302"/>
      <c r="C804" s="303"/>
      <c r="D804" s="303"/>
      <c r="E804" s="304"/>
      <c r="F804" s="305"/>
      <c r="G804" s="306"/>
      <c r="H804" s="307"/>
      <c r="I804" s="303"/>
      <c r="J804" s="304"/>
      <c r="K804" s="308"/>
    </row>
    <row r="805" spans="1:11" x14ac:dyDescent="0.2">
      <c r="A805" s="1"/>
      <c r="B805" s="2"/>
      <c r="C805" s="1"/>
      <c r="D805" s="1"/>
      <c r="E805" s="2"/>
      <c r="F805" s="1"/>
      <c r="G805" s="3"/>
      <c r="H805" s="1"/>
      <c r="I805" s="3"/>
      <c r="J805" s="3"/>
      <c r="K805" s="4" t="s">
        <v>0</v>
      </c>
    </row>
    <row r="806" spans="1:11" x14ac:dyDescent="0.2">
      <c r="A806" s="987" t="s">
        <v>118</v>
      </c>
      <c r="B806" s="987"/>
      <c r="C806" s="987"/>
      <c r="D806" s="987"/>
      <c r="E806" s="987"/>
      <c r="F806" s="987"/>
      <c r="G806" s="987"/>
      <c r="H806" s="987"/>
      <c r="I806" s="987"/>
      <c r="J806" s="987"/>
      <c r="K806" s="987"/>
    </row>
    <row r="807" spans="1:11" x14ac:dyDescent="0.2">
      <c r="A807" s="987" t="s">
        <v>983</v>
      </c>
      <c r="B807" s="987"/>
      <c r="C807" s="987"/>
      <c r="D807" s="987"/>
      <c r="E807" s="987"/>
      <c r="F807" s="987"/>
      <c r="G807" s="987"/>
      <c r="H807" s="987"/>
      <c r="I807" s="987"/>
      <c r="J807" s="987"/>
      <c r="K807" s="987"/>
    </row>
    <row r="808" spans="1:11" x14ac:dyDescent="0.2">
      <c r="A808" s="987" t="s">
        <v>984</v>
      </c>
      <c r="B808" s="987"/>
      <c r="C808" s="987"/>
      <c r="D808" s="987"/>
      <c r="E808" s="987"/>
      <c r="F808" s="987"/>
      <c r="G808" s="987"/>
      <c r="H808" s="987"/>
      <c r="I808" s="987"/>
      <c r="J808" s="987"/>
      <c r="K808" s="987"/>
    </row>
    <row r="809" spans="1:11" x14ac:dyDescent="0.2">
      <c r="A809" s="5"/>
      <c r="B809" s="6"/>
      <c r="C809" s="5"/>
      <c r="D809" s="5"/>
      <c r="E809" s="6"/>
      <c r="F809" s="5"/>
      <c r="G809" s="7"/>
      <c r="H809" s="5"/>
      <c r="I809" s="7"/>
      <c r="J809" s="7"/>
      <c r="K809" s="6"/>
    </row>
    <row r="810" spans="1:11" ht="35.25" customHeight="1" x14ac:dyDescent="0.2">
      <c r="A810" s="988" t="s">
        <v>1</v>
      </c>
      <c r="B810" s="989" t="s">
        <v>299</v>
      </c>
      <c r="C810" s="990" t="s">
        <v>300</v>
      </c>
      <c r="D810" s="988" t="s">
        <v>301</v>
      </c>
      <c r="E810" s="989" t="s">
        <v>302</v>
      </c>
      <c r="F810" s="989" t="s">
        <v>303</v>
      </c>
      <c r="G810" s="989"/>
      <c r="H810" s="988" t="s">
        <v>7</v>
      </c>
      <c r="I810" s="988"/>
      <c r="J810" s="988" t="s">
        <v>304</v>
      </c>
      <c r="K810" s="990" t="s">
        <v>18</v>
      </c>
    </row>
    <row r="811" spans="1:11" ht="63" x14ac:dyDescent="0.2">
      <c r="A811" s="988"/>
      <c r="B811" s="989"/>
      <c r="C811" s="991"/>
      <c r="D811" s="988"/>
      <c r="E811" s="989"/>
      <c r="F811" s="801" t="s">
        <v>10</v>
      </c>
      <c r="G811" s="800" t="s">
        <v>305</v>
      </c>
      <c r="H811" s="801" t="s">
        <v>12</v>
      </c>
      <c r="I811" s="800" t="s">
        <v>306</v>
      </c>
      <c r="J811" s="988"/>
      <c r="K811" s="991"/>
    </row>
    <row r="812" spans="1:11" x14ac:dyDescent="0.2">
      <c r="A812" s="984" t="s">
        <v>307</v>
      </c>
      <c r="B812" s="985"/>
      <c r="C812" s="985"/>
      <c r="D812" s="985"/>
      <c r="E812" s="985"/>
      <c r="F812" s="985"/>
      <c r="G812" s="985"/>
      <c r="H812" s="985"/>
      <c r="I812" s="985"/>
      <c r="J812" s="985"/>
      <c r="K812" s="986"/>
    </row>
    <row r="813" spans="1:11" x14ac:dyDescent="0.2">
      <c r="A813" s="296"/>
      <c r="B813" s="297"/>
      <c r="C813" s="298"/>
      <c r="D813" s="298"/>
      <c r="E813" s="298"/>
      <c r="F813" s="296"/>
      <c r="G813" s="299"/>
      <c r="H813" s="300"/>
      <c r="I813" s="298"/>
      <c r="J813" s="298"/>
      <c r="K813" s="301"/>
    </row>
    <row r="814" spans="1:11" x14ac:dyDescent="0.2">
      <c r="A814" s="286"/>
      <c r="B814" s="302"/>
      <c r="C814" s="303"/>
      <c r="D814" s="303"/>
      <c r="E814" s="304"/>
      <c r="F814" s="305"/>
      <c r="G814" s="306"/>
      <c r="H814" s="307"/>
      <c r="I814" s="303"/>
      <c r="J814" s="304"/>
      <c r="K814" s="308"/>
    </row>
    <row r="815" spans="1:11" x14ac:dyDescent="0.2">
      <c r="A815" s="627"/>
      <c r="B815" s="821"/>
      <c r="C815" s="627"/>
      <c r="D815" s="627"/>
      <c r="E815" s="821"/>
      <c r="F815" s="627"/>
      <c r="G815" s="822"/>
      <c r="H815" s="627"/>
      <c r="I815" s="822"/>
      <c r="J815" s="822"/>
      <c r="K815" s="823" t="s">
        <v>0</v>
      </c>
    </row>
    <row r="816" spans="1:11" x14ac:dyDescent="0.2">
      <c r="A816" s="1384" t="s">
        <v>66</v>
      </c>
      <c r="B816" s="1384"/>
      <c r="C816" s="1384"/>
      <c r="D816" s="1384"/>
      <c r="E816" s="1384"/>
      <c r="F816" s="1384"/>
      <c r="G816" s="1384"/>
      <c r="H816" s="1384"/>
      <c r="I816" s="1384"/>
      <c r="J816" s="1384"/>
      <c r="K816" s="1384"/>
    </row>
    <row r="817" spans="1:11" x14ac:dyDescent="0.2">
      <c r="A817" s="1384" t="s">
        <v>985</v>
      </c>
      <c r="B817" s="1384"/>
      <c r="C817" s="1384"/>
      <c r="D817" s="1384"/>
      <c r="E817" s="1384"/>
      <c r="F817" s="1384"/>
      <c r="G817" s="1384"/>
      <c r="H817" s="1384"/>
      <c r="I817" s="1384"/>
      <c r="J817" s="1384"/>
      <c r="K817" s="1384"/>
    </row>
    <row r="818" spans="1:11" x14ac:dyDescent="0.2">
      <c r="A818" s="1384" t="s">
        <v>984</v>
      </c>
      <c r="B818" s="1384"/>
      <c r="C818" s="1384"/>
      <c r="D818" s="1384"/>
      <c r="E818" s="1384"/>
      <c r="F818" s="1384"/>
      <c r="G818" s="1384"/>
      <c r="H818" s="1384"/>
      <c r="I818" s="1384"/>
      <c r="J818" s="1384"/>
      <c r="K818" s="1384"/>
    </row>
    <row r="819" spans="1:11" x14ac:dyDescent="0.2">
      <c r="A819" s="577"/>
      <c r="B819" s="824"/>
      <c r="C819" s="577"/>
      <c r="D819" s="577"/>
      <c r="E819" s="824"/>
      <c r="F819" s="577"/>
      <c r="G819" s="825"/>
      <c r="H819" s="577"/>
      <c r="I819" s="825"/>
      <c r="J819" s="825"/>
      <c r="K819" s="824"/>
    </row>
    <row r="820" spans="1:11" x14ac:dyDescent="0.2">
      <c r="A820" s="1385" t="s">
        <v>1</v>
      </c>
      <c r="B820" s="1385" t="s">
        <v>2</v>
      </c>
      <c r="C820" s="1385" t="s">
        <v>3</v>
      </c>
      <c r="D820" s="1385" t="s">
        <v>4</v>
      </c>
      <c r="E820" s="1385" t="s">
        <v>5</v>
      </c>
      <c r="F820" s="1385" t="s">
        <v>6</v>
      </c>
      <c r="G820" s="1385"/>
      <c r="H820" s="1385" t="s">
        <v>7</v>
      </c>
      <c r="I820" s="1385"/>
      <c r="J820" s="1385" t="s">
        <v>8</v>
      </c>
      <c r="K820" s="1385" t="s">
        <v>9</v>
      </c>
    </row>
    <row r="821" spans="1:11" ht="42" x14ac:dyDescent="0.2">
      <c r="A821" s="1385"/>
      <c r="B821" s="1385"/>
      <c r="C821" s="1385"/>
      <c r="D821" s="1385"/>
      <c r="E821" s="1385"/>
      <c r="F821" s="826" t="s">
        <v>10</v>
      </c>
      <c r="G821" s="826" t="s">
        <v>11</v>
      </c>
      <c r="H821" s="826" t="s">
        <v>12</v>
      </c>
      <c r="I821" s="826" t="s">
        <v>13</v>
      </c>
      <c r="J821" s="1385"/>
      <c r="K821" s="1385"/>
    </row>
    <row r="822" spans="1:11" ht="84" x14ac:dyDescent="0.2">
      <c r="A822" s="334">
        <v>1</v>
      </c>
      <c r="B822" s="827" t="s">
        <v>986</v>
      </c>
      <c r="C822" s="828">
        <v>88703</v>
      </c>
      <c r="D822" s="828">
        <v>88703</v>
      </c>
      <c r="E822" s="312" t="s">
        <v>22</v>
      </c>
      <c r="F822" s="828" t="s">
        <v>987</v>
      </c>
      <c r="G822" s="828">
        <v>88703</v>
      </c>
      <c r="H822" s="828" t="s">
        <v>987</v>
      </c>
      <c r="I822" s="828">
        <v>88703</v>
      </c>
      <c r="J822" s="312" t="s">
        <v>988</v>
      </c>
      <c r="K822" s="334" t="s">
        <v>989</v>
      </c>
    </row>
    <row r="823" spans="1:11" ht="84" x14ac:dyDescent="0.2">
      <c r="A823" s="334">
        <v>2</v>
      </c>
      <c r="B823" s="827" t="s">
        <v>990</v>
      </c>
      <c r="C823" s="828">
        <v>84102</v>
      </c>
      <c r="D823" s="828">
        <v>84102</v>
      </c>
      <c r="E823" s="312" t="s">
        <v>22</v>
      </c>
      <c r="F823" s="828" t="s">
        <v>987</v>
      </c>
      <c r="G823" s="828">
        <v>84102</v>
      </c>
      <c r="H823" s="828" t="s">
        <v>987</v>
      </c>
      <c r="I823" s="828">
        <v>84102</v>
      </c>
      <c r="J823" s="312" t="s">
        <v>988</v>
      </c>
      <c r="K823" s="334" t="s">
        <v>991</v>
      </c>
    </row>
    <row r="824" spans="1:11" ht="42" x14ac:dyDescent="0.2">
      <c r="A824" s="334">
        <v>3</v>
      </c>
      <c r="B824" s="827" t="s">
        <v>992</v>
      </c>
      <c r="C824" s="828">
        <v>14980</v>
      </c>
      <c r="D824" s="828">
        <v>14980</v>
      </c>
      <c r="E824" s="312" t="s">
        <v>22</v>
      </c>
      <c r="F824" s="828" t="s">
        <v>993</v>
      </c>
      <c r="G824" s="828">
        <v>14980</v>
      </c>
      <c r="H824" s="828" t="s">
        <v>993</v>
      </c>
      <c r="I824" s="828">
        <v>14980</v>
      </c>
      <c r="J824" s="312" t="s">
        <v>988</v>
      </c>
      <c r="K824" s="334" t="s">
        <v>994</v>
      </c>
    </row>
    <row r="825" spans="1:11" ht="42" x14ac:dyDescent="0.2">
      <c r="A825" s="334">
        <v>4</v>
      </c>
      <c r="B825" s="827" t="s">
        <v>995</v>
      </c>
      <c r="C825" s="828">
        <v>18596.599999999999</v>
      </c>
      <c r="D825" s="828">
        <v>18596.599999999999</v>
      </c>
      <c r="E825" s="312" t="s">
        <v>22</v>
      </c>
      <c r="F825" s="828" t="s">
        <v>996</v>
      </c>
      <c r="G825" s="828">
        <v>18596.599999999999</v>
      </c>
      <c r="H825" s="828" t="s">
        <v>996</v>
      </c>
      <c r="I825" s="828">
        <v>18596.599999999999</v>
      </c>
      <c r="J825" s="312" t="s">
        <v>988</v>
      </c>
      <c r="K825" s="334" t="s">
        <v>997</v>
      </c>
    </row>
    <row r="826" spans="1:11" ht="126" x14ac:dyDescent="0.2">
      <c r="A826" s="334">
        <v>5</v>
      </c>
      <c r="B826" s="827" t="s">
        <v>998</v>
      </c>
      <c r="C826" s="828">
        <v>19260</v>
      </c>
      <c r="D826" s="828">
        <v>19260</v>
      </c>
      <c r="E826" s="312" t="s">
        <v>22</v>
      </c>
      <c r="F826" s="828" t="s">
        <v>999</v>
      </c>
      <c r="G826" s="828">
        <v>19260</v>
      </c>
      <c r="H826" s="828" t="s">
        <v>999</v>
      </c>
      <c r="I826" s="828">
        <v>19260</v>
      </c>
      <c r="J826" s="312" t="s">
        <v>988</v>
      </c>
      <c r="K826" s="334" t="s">
        <v>1000</v>
      </c>
    </row>
    <row r="827" spans="1:11" ht="42" x14ac:dyDescent="0.2">
      <c r="A827" s="334">
        <v>6</v>
      </c>
      <c r="B827" s="827" t="s">
        <v>1001</v>
      </c>
      <c r="C827" s="828">
        <v>5352.14</v>
      </c>
      <c r="D827" s="828">
        <v>5352.14</v>
      </c>
      <c r="E827" s="312" t="s">
        <v>22</v>
      </c>
      <c r="F827" s="828" t="s">
        <v>925</v>
      </c>
      <c r="G827" s="828">
        <v>5352.14</v>
      </c>
      <c r="H827" s="828" t="s">
        <v>925</v>
      </c>
      <c r="I827" s="828">
        <v>5352.14</v>
      </c>
      <c r="J827" s="312" t="s">
        <v>988</v>
      </c>
      <c r="K827" s="334" t="s">
        <v>1002</v>
      </c>
    </row>
    <row r="828" spans="1:11" ht="63" x14ac:dyDescent="0.2">
      <c r="A828" s="334">
        <v>7</v>
      </c>
      <c r="B828" s="827" t="s">
        <v>1003</v>
      </c>
      <c r="C828" s="828">
        <v>18190</v>
      </c>
      <c r="D828" s="828">
        <v>18190</v>
      </c>
      <c r="E828" s="312" t="s">
        <v>22</v>
      </c>
      <c r="F828" s="828" t="s">
        <v>987</v>
      </c>
      <c r="G828" s="828">
        <v>18190</v>
      </c>
      <c r="H828" s="828" t="s">
        <v>987</v>
      </c>
      <c r="I828" s="828">
        <v>18190</v>
      </c>
      <c r="J828" s="312" t="s">
        <v>988</v>
      </c>
      <c r="K828" s="334" t="s">
        <v>1004</v>
      </c>
    </row>
    <row r="829" spans="1:11" ht="42" x14ac:dyDescent="0.2">
      <c r="A829" s="827">
        <v>8</v>
      </c>
      <c r="B829" s="827" t="s">
        <v>1005</v>
      </c>
      <c r="C829" s="828">
        <v>6805.2</v>
      </c>
      <c r="D829" s="828">
        <v>6805.2</v>
      </c>
      <c r="E829" s="312" t="s">
        <v>22</v>
      </c>
      <c r="F829" s="828" t="s">
        <v>48</v>
      </c>
      <c r="G829" s="828">
        <v>6805.2</v>
      </c>
      <c r="H829" s="828" t="s">
        <v>48</v>
      </c>
      <c r="I829" s="828">
        <v>6805.2</v>
      </c>
      <c r="J829" s="312" t="s">
        <v>988</v>
      </c>
      <c r="K829" s="334" t="s">
        <v>1006</v>
      </c>
    </row>
    <row r="830" spans="1:11" ht="42" x14ac:dyDescent="0.2">
      <c r="A830" s="827">
        <v>9</v>
      </c>
      <c r="B830" s="827" t="s">
        <v>1007</v>
      </c>
      <c r="C830" s="828">
        <v>9844</v>
      </c>
      <c r="D830" s="828">
        <v>9844</v>
      </c>
      <c r="E830" s="312" t="s">
        <v>22</v>
      </c>
      <c r="F830" s="828" t="s">
        <v>20</v>
      </c>
      <c r="G830" s="828">
        <v>9844</v>
      </c>
      <c r="H830" s="828" t="s">
        <v>20</v>
      </c>
      <c r="I830" s="828">
        <v>9844</v>
      </c>
      <c r="J830" s="312" t="s">
        <v>988</v>
      </c>
      <c r="K830" s="334" t="s">
        <v>1008</v>
      </c>
    </row>
    <row r="831" spans="1:11" ht="42" x14ac:dyDescent="0.2">
      <c r="A831" s="827">
        <v>10</v>
      </c>
      <c r="B831" s="827" t="s">
        <v>1009</v>
      </c>
      <c r="C831" s="828">
        <v>59344.34</v>
      </c>
      <c r="D831" s="828">
        <v>59344.34</v>
      </c>
      <c r="E831" s="312" t="s">
        <v>22</v>
      </c>
      <c r="F831" s="828" t="s">
        <v>48</v>
      </c>
      <c r="G831" s="828">
        <v>59344.34</v>
      </c>
      <c r="H831" s="828" t="s">
        <v>48</v>
      </c>
      <c r="I831" s="828">
        <v>59344.34</v>
      </c>
      <c r="J831" s="312" t="s">
        <v>988</v>
      </c>
      <c r="K831" s="334" t="s">
        <v>1010</v>
      </c>
    </row>
    <row r="832" spans="1:11" ht="84" x14ac:dyDescent="0.2">
      <c r="A832" s="827">
        <v>11</v>
      </c>
      <c r="B832" s="827" t="s">
        <v>1011</v>
      </c>
      <c r="C832" s="828">
        <v>91538.5</v>
      </c>
      <c r="D832" s="828">
        <v>91538.5</v>
      </c>
      <c r="E832" s="312" t="s">
        <v>22</v>
      </c>
      <c r="F832" s="828" t="s">
        <v>1012</v>
      </c>
      <c r="G832" s="828">
        <v>91538.5</v>
      </c>
      <c r="H832" s="828" t="s">
        <v>1012</v>
      </c>
      <c r="I832" s="828">
        <v>91538.5</v>
      </c>
      <c r="J832" s="312" t="s">
        <v>988</v>
      </c>
      <c r="K832" s="334" t="s">
        <v>1013</v>
      </c>
    </row>
    <row r="833" spans="1:11" ht="105" x14ac:dyDescent="0.2">
      <c r="A833" s="827">
        <v>12</v>
      </c>
      <c r="B833" s="827" t="s">
        <v>1014</v>
      </c>
      <c r="C833" s="828">
        <v>63237</v>
      </c>
      <c r="D833" s="828">
        <v>63237</v>
      </c>
      <c r="E833" s="312" t="s">
        <v>22</v>
      </c>
      <c r="F833" s="828" t="s">
        <v>1015</v>
      </c>
      <c r="G833" s="828">
        <v>63237</v>
      </c>
      <c r="H833" s="828" t="s">
        <v>1015</v>
      </c>
      <c r="I833" s="828">
        <v>63237</v>
      </c>
      <c r="J833" s="312" t="s">
        <v>988</v>
      </c>
      <c r="K833" s="334" t="s">
        <v>1016</v>
      </c>
    </row>
    <row r="834" spans="1:11" ht="42" x14ac:dyDescent="0.2">
      <c r="A834" s="827">
        <v>13</v>
      </c>
      <c r="B834" s="827" t="s">
        <v>1017</v>
      </c>
      <c r="C834" s="828">
        <v>35528.28</v>
      </c>
      <c r="D834" s="828">
        <v>35528.28</v>
      </c>
      <c r="E834" s="312" t="s">
        <v>22</v>
      </c>
      <c r="F834" s="828" t="s">
        <v>925</v>
      </c>
      <c r="G834" s="828">
        <v>35528.28</v>
      </c>
      <c r="H834" s="828" t="s">
        <v>925</v>
      </c>
      <c r="I834" s="828">
        <v>35528.28</v>
      </c>
      <c r="J834" s="312" t="s">
        <v>988</v>
      </c>
      <c r="K834" s="334" t="s">
        <v>1018</v>
      </c>
    </row>
    <row r="835" spans="1:11" ht="42" x14ac:dyDescent="0.2">
      <c r="A835" s="827">
        <v>14</v>
      </c>
      <c r="B835" s="827" t="s">
        <v>1019</v>
      </c>
      <c r="C835" s="828">
        <v>22074.1</v>
      </c>
      <c r="D835" s="828">
        <v>22074.1</v>
      </c>
      <c r="E835" s="312" t="s">
        <v>22</v>
      </c>
      <c r="F835" s="828" t="s">
        <v>276</v>
      </c>
      <c r="G835" s="828">
        <v>22074.1</v>
      </c>
      <c r="H835" s="828" t="s">
        <v>276</v>
      </c>
      <c r="I835" s="828">
        <v>22074.1</v>
      </c>
      <c r="J835" s="312" t="s">
        <v>988</v>
      </c>
      <c r="K835" s="334" t="s">
        <v>1020</v>
      </c>
    </row>
    <row r="836" spans="1:11" ht="84" x14ac:dyDescent="0.2">
      <c r="A836" s="827">
        <v>15</v>
      </c>
      <c r="B836" s="827" t="s">
        <v>1021</v>
      </c>
      <c r="C836" s="828">
        <v>32742</v>
      </c>
      <c r="D836" s="828">
        <v>32742</v>
      </c>
      <c r="E836" s="312" t="s">
        <v>22</v>
      </c>
      <c r="F836" s="828" t="s">
        <v>1022</v>
      </c>
      <c r="G836" s="828">
        <v>32742</v>
      </c>
      <c r="H836" s="828" t="s">
        <v>1022</v>
      </c>
      <c r="I836" s="828">
        <v>32742</v>
      </c>
      <c r="J836" s="312" t="s">
        <v>988</v>
      </c>
      <c r="K836" s="334" t="s">
        <v>1023</v>
      </c>
    </row>
    <row r="837" spans="1:11" ht="84" x14ac:dyDescent="0.2">
      <c r="A837" s="827">
        <v>16</v>
      </c>
      <c r="B837" s="827" t="s">
        <v>1024</v>
      </c>
      <c r="C837" s="828">
        <v>20223</v>
      </c>
      <c r="D837" s="828">
        <v>20223</v>
      </c>
      <c r="E837" s="312" t="s">
        <v>22</v>
      </c>
      <c r="F837" s="828" t="s">
        <v>1025</v>
      </c>
      <c r="G837" s="828">
        <v>20223</v>
      </c>
      <c r="H837" s="828" t="s">
        <v>1025</v>
      </c>
      <c r="I837" s="828">
        <v>20223</v>
      </c>
      <c r="J837" s="312" t="s">
        <v>988</v>
      </c>
      <c r="K837" s="334" t="s">
        <v>1026</v>
      </c>
    </row>
    <row r="838" spans="1:11" ht="42" x14ac:dyDescent="0.2">
      <c r="A838" s="827">
        <v>17</v>
      </c>
      <c r="B838" s="827" t="s">
        <v>1027</v>
      </c>
      <c r="C838" s="828">
        <v>7379.79</v>
      </c>
      <c r="D838" s="828">
        <v>7379.79</v>
      </c>
      <c r="E838" s="312" t="s">
        <v>22</v>
      </c>
      <c r="F838" s="828" t="s">
        <v>925</v>
      </c>
      <c r="G838" s="828">
        <v>7379.79</v>
      </c>
      <c r="H838" s="828" t="s">
        <v>925</v>
      </c>
      <c r="I838" s="828">
        <v>7379.79</v>
      </c>
      <c r="J838" s="312" t="s">
        <v>988</v>
      </c>
      <c r="K838" s="334" t="s">
        <v>1028</v>
      </c>
    </row>
    <row r="839" spans="1:11" ht="63" x14ac:dyDescent="0.2">
      <c r="A839" s="827">
        <v>18</v>
      </c>
      <c r="B839" s="827" t="s">
        <v>1029</v>
      </c>
      <c r="C839" s="828">
        <v>4494</v>
      </c>
      <c r="D839" s="828">
        <v>4494</v>
      </c>
      <c r="E839" s="312" t="s">
        <v>22</v>
      </c>
      <c r="F839" s="828" t="s">
        <v>1030</v>
      </c>
      <c r="G839" s="828">
        <v>4494</v>
      </c>
      <c r="H839" s="828" t="s">
        <v>1030</v>
      </c>
      <c r="I839" s="828">
        <v>4494</v>
      </c>
      <c r="J839" s="312" t="s">
        <v>988</v>
      </c>
      <c r="K839" s="334" t="s">
        <v>1031</v>
      </c>
    </row>
    <row r="840" spans="1:11" ht="63" x14ac:dyDescent="0.2">
      <c r="A840" s="827">
        <v>19</v>
      </c>
      <c r="B840" s="827" t="s">
        <v>1032</v>
      </c>
      <c r="C840" s="828">
        <v>95230</v>
      </c>
      <c r="D840" s="828">
        <v>95230</v>
      </c>
      <c r="E840" s="312" t="s">
        <v>22</v>
      </c>
      <c r="F840" s="828" t="s">
        <v>993</v>
      </c>
      <c r="G840" s="828">
        <v>95230</v>
      </c>
      <c r="H840" s="828" t="s">
        <v>993</v>
      </c>
      <c r="I840" s="828">
        <v>95230</v>
      </c>
      <c r="J840" s="312" t="s">
        <v>988</v>
      </c>
      <c r="K840" s="334" t="s">
        <v>1033</v>
      </c>
    </row>
    <row r="841" spans="1:11" ht="42" x14ac:dyDescent="0.2">
      <c r="A841" s="827">
        <v>20</v>
      </c>
      <c r="B841" s="827" t="s">
        <v>1009</v>
      </c>
      <c r="C841" s="828">
        <v>9944.58</v>
      </c>
      <c r="D841" s="828">
        <v>9944.58</v>
      </c>
      <c r="E841" s="312" t="s">
        <v>22</v>
      </c>
      <c r="F841" s="828" t="s">
        <v>1030</v>
      </c>
      <c r="G841" s="828">
        <v>9944.58</v>
      </c>
      <c r="H841" s="828" t="s">
        <v>1030</v>
      </c>
      <c r="I841" s="828">
        <v>9944.58</v>
      </c>
      <c r="J841" s="312" t="s">
        <v>988</v>
      </c>
      <c r="K841" s="334" t="s">
        <v>1034</v>
      </c>
    </row>
    <row r="842" spans="1:11" ht="84" x14ac:dyDescent="0.2">
      <c r="A842" s="827">
        <v>21</v>
      </c>
      <c r="B842" s="827" t="s">
        <v>1035</v>
      </c>
      <c r="C842" s="828">
        <v>60027</v>
      </c>
      <c r="D842" s="828">
        <v>60027</v>
      </c>
      <c r="E842" s="312" t="s">
        <v>22</v>
      </c>
      <c r="F842" s="828" t="s">
        <v>1012</v>
      </c>
      <c r="G842" s="828">
        <v>60027</v>
      </c>
      <c r="H842" s="828" t="s">
        <v>1012</v>
      </c>
      <c r="I842" s="828">
        <v>60027</v>
      </c>
      <c r="J842" s="312" t="s">
        <v>988</v>
      </c>
      <c r="K842" s="334" t="s">
        <v>1036</v>
      </c>
    </row>
    <row r="843" spans="1:11" ht="84" x14ac:dyDescent="0.2">
      <c r="A843" s="827">
        <v>22</v>
      </c>
      <c r="B843" s="827" t="s">
        <v>1037</v>
      </c>
      <c r="C843" s="828">
        <v>19260</v>
      </c>
      <c r="D843" s="828">
        <v>19260</v>
      </c>
      <c r="E843" s="312" t="s">
        <v>22</v>
      </c>
      <c r="F843" s="828" t="s">
        <v>999</v>
      </c>
      <c r="G843" s="828">
        <v>19260</v>
      </c>
      <c r="H843" s="828" t="s">
        <v>999</v>
      </c>
      <c r="I843" s="828">
        <v>19260</v>
      </c>
      <c r="J843" s="312" t="s">
        <v>988</v>
      </c>
      <c r="K843" s="334" t="s">
        <v>1038</v>
      </c>
    </row>
    <row r="844" spans="1:11" ht="63" x14ac:dyDescent="0.2">
      <c r="A844" s="827">
        <v>23</v>
      </c>
      <c r="B844" s="827" t="s">
        <v>1039</v>
      </c>
      <c r="C844" s="828">
        <v>31565</v>
      </c>
      <c r="D844" s="828">
        <v>31565</v>
      </c>
      <c r="E844" s="312" t="s">
        <v>22</v>
      </c>
      <c r="F844" s="828" t="s">
        <v>1040</v>
      </c>
      <c r="G844" s="828">
        <v>31565</v>
      </c>
      <c r="H844" s="828" t="s">
        <v>1040</v>
      </c>
      <c r="I844" s="828">
        <v>31565</v>
      </c>
      <c r="J844" s="312" t="s">
        <v>988</v>
      </c>
      <c r="K844" s="334" t="s">
        <v>1041</v>
      </c>
    </row>
    <row r="845" spans="1:11" ht="63" x14ac:dyDescent="0.2">
      <c r="A845" s="827">
        <v>24</v>
      </c>
      <c r="B845" s="827" t="s">
        <v>1042</v>
      </c>
      <c r="C845" s="828">
        <v>48578</v>
      </c>
      <c r="D845" s="828">
        <v>48578</v>
      </c>
      <c r="E845" s="312" t="s">
        <v>22</v>
      </c>
      <c r="F845" s="828" t="s">
        <v>1040</v>
      </c>
      <c r="G845" s="828">
        <v>48578</v>
      </c>
      <c r="H845" s="828" t="s">
        <v>1040</v>
      </c>
      <c r="I845" s="828">
        <v>48578</v>
      </c>
      <c r="J845" s="312" t="s">
        <v>988</v>
      </c>
      <c r="K845" s="334" t="s">
        <v>1043</v>
      </c>
    </row>
    <row r="846" spans="1:11" ht="84" x14ac:dyDescent="0.2">
      <c r="A846" s="827">
        <v>25</v>
      </c>
      <c r="B846" s="827" t="s">
        <v>1044</v>
      </c>
      <c r="C846" s="828">
        <v>5317.9</v>
      </c>
      <c r="D846" s="828">
        <v>5317.9</v>
      </c>
      <c r="E846" s="312" t="s">
        <v>22</v>
      </c>
      <c r="F846" s="828" t="s">
        <v>48</v>
      </c>
      <c r="G846" s="828">
        <v>5317.9</v>
      </c>
      <c r="H846" s="828" t="s">
        <v>48</v>
      </c>
      <c r="I846" s="828">
        <v>5317.9</v>
      </c>
      <c r="J846" s="312" t="s">
        <v>988</v>
      </c>
      <c r="K846" s="334" t="s">
        <v>1045</v>
      </c>
    </row>
    <row r="847" spans="1:11" ht="84" x14ac:dyDescent="0.2">
      <c r="A847" s="827">
        <v>26</v>
      </c>
      <c r="B847" s="827" t="s">
        <v>1046</v>
      </c>
      <c r="C847" s="828">
        <v>4761.5</v>
      </c>
      <c r="D847" s="828">
        <v>4761.5</v>
      </c>
      <c r="E847" s="312" t="s">
        <v>22</v>
      </c>
      <c r="F847" s="828" t="s">
        <v>48</v>
      </c>
      <c r="G847" s="828">
        <v>4761.5</v>
      </c>
      <c r="H847" s="828" t="s">
        <v>48</v>
      </c>
      <c r="I847" s="828">
        <v>4761.5</v>
      </c>
      <c r="J847" s="312" t="s">
        <v>988</v>
      </c>
      <c r="K847" s="334" t="s">
        <v>1038</v>
      </c>
    </row>
    <row r="848" spans="1:11" ht="63" x14ac:dyDescent="0.2">
      <c r="A848" s="827">
        <v>27</v>
      </c>
      <c r="B848" s="827" t="s">
        <v>1047</v>
      </c>
      <c r="C848" s="828">
        <v>54976.6</v>
      </c>
      <c r="D848" s="828">
        <v>54976.6</v>
      </c>
      <c r="E848" s="312" t="s">
        <v>22</v>
      </c>
      <c r="F848" s="828" t="s">
        <v>48</v>
      </c>
      <c r="G848" s="828">
        <v>54976.6</v>
      </c>
      <c r="H848" s="828" t="s">
        <v>48</v>
      </c>
      <c r="I848" s="828">
        <v>54976.6</v>
      </c>
      <c r="J848" s="312" t="s">
        <v>988</v>
      </c>
      <c r="K848" s="334" t="s">
        <v>1048</v>
      </c>
    </row>
    <row r="849" spans="1:14" x14ac:dyDescent="0.2">
      <c r="A849" s="821"/>
      <c r="B849" s="821"/>
      <c r="C849" s="821"/>
      <c r="D849" s="821"/>
      <c r="E849" s="821"/>
      <c r="F849" s="627"/>
      <c r="G849" s="821"/>
      <c r="H849" s="821"/>
      <c r="I849" s="821"/>
      <c r="J849" s="821"/>
      <c r="K849" s="821"/>
    </row>
    <row r="850" spans="1:14" x14ac:dyDescent="0.2">
      <c r="A850" s="821"/>
      <c r="B850" s="821"/>
      <c r="C850" s="821"/>
      <c r="D850" s="821"/>
      <c r="E850" s="821"/>
      <c r="F850" s="627"/>
      <c r="G850" s="821"/>
      <c r="H850" s="829" t="s">
        <v>1049</v>
      </c>
      <c r="I850" s="830">
        <f>SUM(I822:I849)</f>
        <v>932054.53</v>
      </c>
      <c r="J850" s="829" t="s">
        <v>36</v>
      </c>
      <c r="K850" s="821"/>
    </row>
    <row r="851" spans="1:14" x14ac:dyDescent="0.2">
      <c r="A851" s="1"/>
      <c r="B851" s="2"/>
      <c r="C851" s="13"/>
      <c r="D851" s="13"/>
      <c r="E851" s="2"/>
      <c r="F851" s="1"/>
      <c r="G851" s="3"/>
      <c r="H851" s="1"/>
      <c r="I851" s="3"/>
      <c r="J851" s="3"/>
      <c r="K851" s="4" t="s">
        <v>0</v>
      </c>
    </row>
    <row r="852" spans="1:14" x14ac:dyDescent="0.2">
      <c r="A852" s="987" t="s">
        <v>1050</v>
      </c>
      <c r="B852" s="987"/>
      <c r="C852" s="987"/>
      <c r="D852" s="987"/>
      <c r="E852" s="987"/>
      <c r="F852" s="987"/>
      <c r="G852" s="987"/>
      <c r="H852" s="987"/>
      <c r="I852" s="987"/>
      <c r="J852" s="987"/>
      <c r="K852" s="987"/>
    </row>
    <row r="853" spans="1:14" x14ac:dyDescent="0.2">
      <c r="A853" s="987" t="s">
        <v>1051</v>
      </c>
      <c r="B853" s="987"/>
      <c r="C853" s="987"/>
      <c r="D853" s="987"/>
      <c r="E853" s="987"/>
      <c r="F853" s="987"/>
      <c r="G853" s="987"/>
      <c r="H853" s="987"/>
      <c r="I853" s="987"/>
      <c r="J853" s="987"/>
      <c r="K853" s="987"/>
    </row>
    <row r="854" spans="1:14" x14ac:dyDescent="0.2">
      <c r="A854" s="987" t="s">
        <v>1052</v>
      </c>
      <c r="B854" s="987"/>
      <c r="C854" s="987"/>
      <c r="D854" s="987"/>
      <c r="E854" s="987"/>
      <c r="F854" s="987"/>
      <c r="G854" s="987"/>
      <c r="H854" s="987"/>
      <c r="I854" s="987"/>
      <c r="J854" s="987"/>
      <c r="K854" s="987"/>
    </row>
    <row r="855" spans="1:14" x14ac:dyDescent="0.2">
      <c r="A855" s="5"/>
      <c r="B855" s="6"/>
      <c r="C855" s="14"/>
      <c r="D855" s="14"/>
      <c r="E855" s="6"/>
      <c r="F855" s="5"/>
      <c r="G855" s="7"/>
      <c r="H855" s="5"/>
      <c r="I855" s="7"/>
      <c r="J855" s="7"/>
      <c r="K855" s="6"/>
    </row>
    <row r="856" spans="1:14" x14ac:dyDescent="0.2">
      <c r="A856" s="956" t="s">
        <v>1</v>
      </c>
      <c r="B856" s="1170" t="s">
        <v>2</v>
      </c>
      <c r="C856" s="957" t="s">
        <v>3</v>
      </c>
      <c r="D856" s="957" t="s">
        <v>4</v>
      </c>
      <c r="E856" s="1170" t="s">
        <v>5</v>
      </c>
      <c r="F856" s="1170" t="s">
        <v>6</v>
      </c>
      <c r="G856" s="1170"/>
      <c r="H856" s="1170" t="s">
        <v>7</v>
      </c>
      <c r="I856" s="1170"/>
      <c r="J856" s="956" t="s">
        <v>8</v>
      </c>
      <c r="K856" s="956" t="s">
        <v>9</v>
      </c>
    </row>
    <row r="857" spans="1:14" ht="42" x14ac:dyDescent="0.2">
      <c r="A857" s="956"/>
      <c r="B857" s="1170"/>
      <c r="C857" s="957"/>
      <c r="D857" s="957"/>
      <c r="E857" s="1170"/>
      <c r="F857" s="806" t="s">
        <v>10</v>
      </c>
      <c r="G857" s="805" t="s">
        <v>11</v>
      </c>
      <c r="H857" s="806" t="s">
        <v>12</v>
      </c>
      <c r="I857" s="805" t="s">
        <v>13</v>
      </c>
      <c r="J857" s="956"/>
      <c r="K857" s="956"/>
    </row>
    <row r="858" spans="1:14" ht="42" x14ac:dyDescent="0.2">
      <c r="A858" s="16"/>
      <c r="B858" s="8" t="s">
        <v>1053</v>
      </c>
      <c r="C858" s="9"/>
      <c r="D858" s="9"/>
      <c r="E858" s="811"/>
      <c r="F858" s="11"/>
      <c r="G858" s="9"/>
      <c r="H858" s="11"/>
      <c r="I858" s="9"/>
      <c r="J858" s="811"/>
      <c r="K858" s="807"/>
    </row>
    <row r="859" spans="1:14" x14ac:dyDescent="0.2">
      <c r="A859" s="18"/>
      <c r="B859" s="8"/>
      <c r="C859" s="9"/>
      <c r="D859" s="9"/>
      <c r="E859" s="811"/>
      <c r="F859" s="11"/>
      <c r="G859" s="9"/>
      <c r="H859" s="11"/>
      <c r="I859" s="9"/>
      <c r="J859" s="811"/>
      <c r="K859" s="807"/>
    </row>
    <row r="860" spans="1:14" x14ac:dyDescent="0.2">
      <c r="A860" s="16"/>
      <c r="B860" s="8"/>
      <c r="C860" s="9"/>
      <c r="D860" s="9"/>
      <c r="E860" s="811"/>
      <c r="F860" s="11"/>
      <c r="G860" s="9"/>
      <c r="H860" s="11"/>
      <c r="I860" s="9"/>
      <c r="J860" s="811"/>
      <c r="K860" s="807"/>
    </row>
    <row r="861" spans="1:14" x14ac:dyDescent="0.2">
      <c r="A861" s="18"/>
      <c r="B861" s="8"/>
      <c r="C861" s="9"/>
      <c r="D861" s="9"/>
      <c r="E861" s="811"/>
      <c r="F861" s="11"/>
      <c r="G861" s="9"/>
      <c r="H861" s="11"/>
      <c r="I861" s="9"/>
      <c r="J861" s="811"/>
      <c r="K861" s="807"/>
    </row>
    <row r="862" spans="1:14" ht="23.25" customHeight="1" x14ac:dyDescent="0.2">
      <c r="A862" s="1393" t="s">
        <v>118</v>
      </c>
      <c r="B862" s="1393"/>
      <c r="C862" s="1393"/>
      <c r="D862" s="1393"/>
      <c r="E862" s="1393"/>
      <c r="F862" s="1393"/>
      <c r="G862" s="1393"/>
      <c r="H862" s="1393"/>
      <c r="I862" s="1393"/>
      <c r="J862" s="1393"/>
      <c r="K862" s="1393"/>
      <c r="L862" s="832"/>
      <c r="M862" s="832"/>
      <c r="N862" s="832"/>
    </row>
    <row r="863" spans="1:14" ht="23.25" customHeight="1" x14ac:dyDescent="0.2">
      <c r="A863" s="1394" t="s">
        <v>1054</v>
      </c>
      <c r="B863" s="1394"/>
      <c r="C863" s="1394"/>
      <c r="D863" s="1394"/>
      <c r="E863" s="1394"/>
      <c r="F863" s="1394"/>
      <c r="G863" s="1394"/>
      <c r="H863" s="1394"/>
      <c r="I863" s="1394"/>
      <c r="J863" s="1394"/>
      <c r="K863" s="1394"/>
      <c r="L863" s="832"/>
      <c r="M863" s="832"/>
      <c r="N863" s="832"/>
    </row>
    <row r="864" spans="1:14" ht="23.25" customHeight="1" x14ac:dyDescent="0.2">
      <c r="A864" s="1394" t="s">
        <v>1055</v>
      </c>
      <c r="B864" s="1394"/>
      <c r="C864" s="1394"/>
      <c r="D864" s="1394"/>
      <c r="E864" s="1394"/>
      <c r="F864" s="1394"/>
      <c r="G864" s="1394"/>
      <c r="H864" s="1394"/>
      <c r="I864" s="1394"/>
      <c r="J864" s="1394"/>
      <c r="K864" s="1394"/>
      <c r="L864" s="832"/>
      <c r="M864" s="832"/>
      <c r="N864" s="832"/>
    </row>
    <row r="865" spans="1:14" ht="23.25" x14ac:dyDescent="0.2">
      <c r="A865" s="1395"/>
      <c r="B865" s="1395"/>
      <c r="C865" s="1395"/>
      <c r="D865" s="1395"/>
      <c r="E865" s="1395"/>
      <c r="F865" s="1395"/>
      <c r="G865" s="1395"/>
      <c r="H865" s="1395"/>
      <c r="I865" s="1395"/>
      <c r="J865" s="1395"/>
      <c r="K865" s="1395"/>
      <c r="L865" s="831"/>
      <c r="M865" s="831"/>
      <c r="N865" s="831"/>
    </row>
    <row r="866" spans="1:14" ht="23.25" x14ac:dyDescent="0.2">
      <c r="A866" s="1389" t="s">
        <v>17</v>
      </c>
      <c r="B866" s="1390" t="s">
        <v>54</v>
      </c>
      <c r="C866" s="1392" t="s">
        <v>55</v>
      </c>
      <c r="D866" s="1392" t="s">
        <v>376</v>
      </c>
      <c r="E866" s="1389" t="s">
        <v>29</v>
      </c>
      <c r="F866" s="1392" t="s">
        <v>6</v>
      </c>
      <c r="G866" s="1392"/>
      <c r="H866" s="1392" t="s">
        <v>7</v>
      </c>
      <c r="I866" s="1392"/>
      <c r="J866" s="1390" t="s">
        <v>8</v>
      </c>
      <c r="K866" s="1392" t="s">
        <v>57</v>
      </c>
    </row>
    <row r="867" spans="1:14" ht="46.5" x14ac:dyDescent="0.2">
      <c r="A867" s="1389"/>
      <c r="B867" s="1391"/>
      <c r="C867" s="1392"/>
      <c r="D867" s="1392"/>
      <c r="E867" s="1389"/>
      <c r="F867" s="833" t="s">
        <v>10</v>
      </c>
      <c r="G867" s="834" t="s">
        <v>11</v>
      </c>
      <c r="H867" s="833" t="s">
        <v>12</v>
      </c>
      <c r="I867" s="835" t="s">
        <v>13</v>
      </c>
      <c r="J867" s="1391"/>
      <c r="K867" s="1392"/>
    </row>
    <row r="868" spans="1:14" ht="63" x14ac:dyDescent="0.2">
      <c r="A868" s="532">
        <v>1</v>
      </c>
      <c r="B868" s="844" t="s">
        <v>1056</v>
      </c>
      <c r="C868" s="848">
        <v>235400</v>
      </c>
      <c r="D868" s="848">
        <v>222033</v>
      </c>
      <c r="E868" s="847" t="s">
        <v>19</v>
      </c>
      <c r="F868" s="626" t="s">
        <v>200</v>
      </c>
      <c r="G868" s="846">
        <v>214261.84</v>
      </c>
      <c r="H868" s="626" t="s">
        <v>200</v>
      </c>
      <c r="I868" s="846">
        <v>214261.84</v>
      </c>
      <c r="J868" s="532" t="s">
        <v>23</v>
      </c>
      <c r="K868" s="842" t="s">
        <v>1057</v>
      </c>
    </row>
    <row r="869" spans="1:14" ht="63" x14ac:dyDescent="0.2">
      <c r="A869" s="532"/>
      <c r="B869" s="844" t="s">
        <v>1058</v>
      </c>
      <c r="C869" s="848"/>
      <c r="D869" s="849"/>
      <c r="E869" s="843"/>
      <c r="F869" s="626"/>
      <c r="G869" s="850"/>
      <c r="H869" s="626"/>
      <c r="I869" s="850"/>
      <c r="J869" s="532"/>
      <c r="K869" s="842">
        <v>46238</v>
      </c>
    </row>
    <row r="870" spans="1:14" x14ac:dyDescent="0.2">
      <c r="A870" s="533"/>
      <c r="B870" s="836" t="s">
        <v>1059</v>
      </c>
      <c r="C870" s="837"/>
      <c r="D870" s="838"/>
      <c r="E870" s="533"/>
      <c r="F870" s="637"/>
      <c r="G870" s="839"/>
      <c r="H870" s="637"/>
      <c r="I870" s="840"/>
      <c r="J870" s="533"/>
      <c r="K870" s="841" t="s">
        <v>1060</v>
      </c>
    </row>
    <row r="871" spans="1:14" ht="63" x14ac:dyDescent="0.2">
      <c r="A871" s="532">
        <v>2</v>
      </c>
      <c r="B871" s="844" t="s">
        <v>1061</v>
      </c>
      <c r="C871" s="848">
        <v>499904</v>
      </c>
      <c r="D871" s="848">
        <v>499103</v>
      </c>
      <c r="E871" s="847" t="s">
        <v>19</v>
      </c>
      <c r="F871" s="626" t="s">
        <v>1062</v>
      </c>
      <c r="G871" s="846">
        <v>481633.88</v>
      </c>
      <c r="H871" s="626" t="s">
        <v>1062</v>
      </c>
      <c r="I871" s="846">
        <v>481633.88</v>
      </c>
      <c r="J871" s="532" t="s">
        <v>23</v>
      </c>
      <c r="K871" s="842" t="s">
        <v>1063</v>
      </c>
    </row>
    <row r="872" spans="1:14" x14ac:dyDescent="0.2">
      <c r="A872" s="532"/>
      <c r="B872" s="844" t="s">
        <v>1064</v>
      </c>
      <c r="C872" s="848"/>
      <c r="D872" s="849"/>
      <c r="E872" s="843"/>
      <c r="F872" s="856"/>
      <c r="G872" s="850"/>
      <c r="H872" s="856"/>
      <c r="I872" s="850"/>
      <c r="J872" s="532"/>
      <c r="K872" s="842">
        <v>46238</v>
      </c>
    </row>
    <row r="873" spans="1:14" x14ac:dyDescent="0.2">
      <c r="A873" s="533"/>
      <c r="B873" s="836" t="s">
        <v>1065</v>
      </c>
      <c r="C873" s="837"/>
      <c r="D873" s="838"/>
      <c r="E873" s="533"/>
      <c r="F873" s="637"/>
      <c r="G873" s="839"/>
      <c r="H873" s="637"/>
      <c r="I873" s="840"/>
      <c r="J873" s="533"/>
      <c r="K873" s="841" t="s">
        <v>1066</v>
      </c>
    </row>
    <row r="874" spans="1:14" ht="63" x14ac:dyDescent="0.2">
      <c r="A874" s="532">
        <v>3</v>
      </c>
      <c r="B874" s="844" t="s">
        <v>1061</v>
      </c>
      <c r="C874" s="848">
        <v>278200</v>
      </c>
      <c r="D874" s="849">
        <v>262414</v>
      </c>
      <c r="E874" s="847" t="s">
        <v>19</v>
      </c>
      <c r="F874" s="626" t="s">
        <v>1067</v>
      </c>
      <c r="G874" s="857">
        <v>253229.51</v>
      </c>
      <c r="H874" s="626" t="s">
        <v>1067</v>
      </c>
      <c r="I874" s="857">
        <v>253229.51</v>
      </c>
      <c r="J874" s="532" t="s">
        <v>23</v>
      </c>
      <c r="K874" s="842" t="s">
        <v>1068</v>
      </c>
    </row>
    <row r="875" spans="1:14" ht="63" x14ac:dyDescent="0.2">
      <c r="A875" s="532"/>
      <c r="B875" s="844" t="s">
        <v>1069</v>
      </c>
      <c r="C875" s="848"/>
      <c r="D875" s="849"/>
      <c r="E875" s="843"/>
      <c r="F875" s="626"/>
      <c r="G875" s="857"/>
      <c r="H875" s="626"/>
      <c r="I875" s="850"/>
      <c r="J875" s="532"/>
      <c r="K875" s="842">
        <v>46239</v>
      </c>
    </row>
    <row r="876" spans="1:14" ht="84" x14ac:dyDescent="0.2">
      <c r="A876" s="532"/>
      <c r="B876" s="844" t="s">
        <v>1070</v>
      </c>
      <c r="C876" s="848"/>
      <c r="D876" s="849"/>
      <c r="E876" s="843"/>
      <c r="F876" s="626"/>
      <c r="G876" s="857"/>
      <c r="H876" s="626"/>
      <c r="I876" s="850"/>
      <c r="J876" s="532"/>
      <c r="K876" s="842" t="s">
        <v>1071</v>
      </c>
    </row>
    <row r="877" spans="1:14" x14ac:dyDescent="0.2">
      <c r="A877" s="533"/>
      <c r="B877" s="836" t="s">
        <v>1072</v>
      </c>
      <c r="C877" s="837"/>
      <c r="D877" s="838"/>
      <c r="E877" s="858"/>
      <c r="F877" s="637"/>
      <c r="G877" s="859"/>
      <c r="H877" s="637"/>
      <c r="I877" s="840"/>
      <c r="J877" s="533"/>
      <c r="K877" s="841"/>
    </row>
    <row r="878" spans="1:14" ht="63" x14ac:dyDescent="0.2">
      <c r="A878" s="532">
        <v>4</v>
      </c>
      <c r="B878" s="844" t="s">
        <v>1061</v>
      </c>
      <c r="C878" s="848">
        <v>499690</v>
      </c>
      <c r="D878" s="849">
        <v>486716</v>
      </c>
      <c r="E878" s="847" t="s">
        <v>19</v>
      </c>
      <c r="F878" s="626" t="s">
        <v>1073</v>
      </c>
      <c r="G878" s="857">
        <v>469680.9</v>
      </c>
      <c r="H878" s="626" t="s">
        <v>1073</v>
      </c>
      <c r="I878" s="857">
        <v>469680.9</v>
      </c>
      <c r="J878" s="532" t="s">
        <v>23</v>
      </c>
      <c r="K878" s="842" t="s">
        <v>1074</v>
      </c>
    </row>
    <row r="879" spans="1:14" ht="63" x14ac:dyDescent="0.2">
      <c r="A879" s="532"/>
      <c r="B879" s="844" t="s">
        <v>1075</v>
      </c>
      <c r="C879" s="848"/>
      <c r="D879" s="848"/>
      <c r="E879" s="843"/>
      <c r="F879" s="626"/>
      <c r="G879" s="857"/>
      <c r="H879" s="626"/>
      <c r="I879" s="857"/>
      <c r="J879" s="532"/>
      <c r="K879" s="842">
        <v>46241</v>
      </c>
    </row>
    <row r="880" spans="1:14" x14ac:dyDescent="0.2">
      <c r="A880" s="533"/>
      <c r="B880" s="836" t="s">
        <v>1076</v>
      </c>
      <c r="C880" s="837"/>
      <c r="D880" s="838"/>
      <c r="E880" s="533"/>
      <c r="F880" s="637"/>
      <c r="G880" s="859"/>
      <c r="H880" s="637"/>
      <c r="I880" s="859"/>
      <c r="J880" s="533"/>
      <c r="K880" s="841" t="s">
        <v>1077</v>
      </c>
    </row>
    <row r="881" spans="1:11" ht="63" x14ac:dyDescent="0.2">
      <c r="A881" s="532">
        <v>5</v>
      </c>
      <c r="B881" s="844" t="s">
        <v>1078</v>
      </c>
      <c r="C881" s="860">
        <v>823900</v>
      </c>
      <c r="D881" s="857">
        <v>760280</v>
      </c>
      <c r="E881" s="847" t="s">
        <v>1079</v>
      </c>
      <c r="F881" s="626" t="s">
        <v>1080</v>
      </c>
      <c r="G881" s="857">
        <v>741273</v>
      </c>
      <c r="H881" s="626" t="s">
        <v>1080</v>
      </c>
      <c r="I881" s="857">
        <v>741273</v>
      </c>
      <c r="J881" s="532" t="s">
        <v>21</v>
      </c>
      <c r="K881" s="842" t="s">
        <v>1081</v>
      </c>
    </row>
    <row r="882" spans="1:11" ht="84" x14ac:dyDescent="0.2">
      <c r="A882" s="532"/>
      <c r="B882" s="844" t="s">
        <v>1082</v>
      </c>
      <c r="C882" s="848"/>
      <c r="D882" s="849"/>
      <c r="E882" s="843"/>
      <c r="F882" s="856"/>
      <c r="G882" s="857"/>
      <c r="H882" s="856"/>
      <c r="I882" s="857"/>
      <c r="J882" s="532" t="s">
        <v>1083</v>
      </c>
      <c r="K882" s="842">
        <v>46241</v>
      </c>
    </row>
    <row r="883" spans="1:11" ht="42" x14ac:dyDescent="0.2">
      <c r="A883" s="533"/>
      <c r="B883" s="836" t="s">
        <v>1084</v>
      </c>
      <c r="C883" s="837"/>
      <c r="D883" s="838"/>
      <c r="E883" s="843"/>
      <c r="F883" s="637"/>
      <c r="G883" s="859"/>
      <c r="H883" s="637"/>
      <c r="I883" s="859"/>
      <c r="J883" s="533"/>
      <c r="K883" s="841" t="s">
        <v>1085</v>
      </c>
    </row>
    <row r="884" spans="1:11" ht="63" x14ac:dyDescent="0.2">
      <c r="A884" s="532">
        <v>6</v>
      </c>
      <c r="B884" s="844" t="s">
        <v>1086</v>
      </c>
      <c r="C884" s="845">
        <v>97027.6</v>
      </c>
      <c r="D884" s="845" t="s">
        <v>1087</v>
      </c>
      <c r="E884" s="847" t="s">
        <v>19</v>
      </c>
      <c r="F884" s="626" t="s">
        <v>1088</v>
      </c>
      <c r="G884" s="846">
        <v>97027.6</v>
      </c>
      <c r="H884" s="626" t="s">
        <v>1088</v>
      </c>
      <c r="I884" s="846">
        <v>97027.6</v>
      </c>
      <c r="J884" s="532" t="s">
        <v>23</v>
      </c>
      <c r="K884" s="842" t="s">
        <v>1089</v>
      </c>
    </row>
    <row r="885" spans="1:11" x14ac:dyDescent="0.2">
      <c r="A885" s="532"/>
      <c r="B885" s="844" t="s">
        <v>1090</v>
      </c>
      <c r="C885" s="848"/>
      <c r="D885" s="849"/>
      <c r="E885" s="843"/>
      <c r="F885" s="626"/>
      <c r="G885" s="845"/>
      <c r="H885" s="532"/>
      <c r="I885" s="850"/>
      <c r="J885" s="532"/>
      <c r="K885" s="842">
        <v>46241</v>
      </c>
    </row>
    <row r="886" spans="1:11" x14ac:dyDescent="0.2">
      <c r="A886" s="533"/>
      <c r="B886" s="836"/>
      <c r="C886" s="837"/>
      <c r="D886" s="838"/>
      <c r="E886" s="531"/>
      <c r="F886" s="637"/>
      <c r="G886" s="839"/>
      <c r="H886" s="533"/>
      <c r="I886" s="840"/>
      <c r="J886" s="533"/>
      <c r="K886" s="841" t="s">
        <v>1091</v>
      </c>
    </row>
    <row r="887" spans="1:11" ht="63" x14ac:dyDescent="0.2">
      <c r="A887" s="532">
        <v>7</v>
      </c>
      <c r="B887" s="844" t="s">
        <v>1078</v>
      </c>
      <c r="C887" s="845">
        <v>963000</v>
      </c>
      <c r="D887" s="846">
        <v>923000</v>
      </c>
      <c r="E887" s="847" t="s">
        <v>1079</v>
      </c>
      <c r="F887" s="626" t="s">
        <v>1092</v>
      </c>
      <c r="G887" s="846">
        <v>905000</v>
      </c>
      <c r="H887" s="626" t="s">
        <v>1092</v>
      </c>
      <c r="I887" s="846">
        <v>905000</v>
      </c>
      <c r="J887" s="532" t="s">
        <v>21</v>
      </c>
      <c r="K887" s="842" t="s">
        <v>1093</v>
      </c>
    </row>
    <row r="888" spans="1:11" ht="42" x14ac:dyDescent="0.2">
      <c r="A888" s="532"/>
      <c r="B888" s="844" t="s">
        <v>1094</v>
      </c>
      <c r="C888" s="848"/>
      <c r="D888" s="849"/>
      <c r="E888" s="843"/>
      <c r="F888" s="626"/>
      <c r="G888" s="845"/>
      <c r="H888" s="532"/>
      <c r="I888" s="850"/>
      <c r="J888" s="532" t="s">
        <v>1083</v>
      </c>
      <c r="K888" s="842">
        <v>46247</v>
      </c>
    </row>
    <row r="889" spans="1:11" x14ac:dyDescent="0.2">
      <c r="A889" s="533"/>
      <c r="B889" s="836" t="s">
        <v>1095</v>
      </c>
      <c r="C889" s="837"/>
      <c r="D889" s="838"/>
      <c r="E889" s="531"/>
      <c r="F889" s="637"/>
      <c r="G889" s="839"/>
      <c r="H889" s="533"/>
      <c r="I889" s="840"/>
      <c r="J889" s="533"/>
      <c r="K889" s="841" t="s">
        <v>1096</v>
      </c>
    </row>
    <row r="890" spans="1:11" ht="63" x14ac:dyDescent="0.2">
      <c r="A890" s="532">
        <v>8</v>
      </c>
      <c r="B890" s="844" t="s">
        <v>1097</v>
      </c>
      <c r="C890" s="845">
        <v>15167.25</v>
      </c>
      <c r="D890" s="846">
        <v>15167.25</v>
      </c>
      <c r="E890" s="847" t="s">
        <v>19</v>
      </c>
      <c r="F890" s="626" t="s">
        <v>1098</v>
      </c>
      <c r="G890" s="846">
        <v>15167.25</v>
      </c>
      <c r="H890" s="626" t="s">
        <v>1098</v>
      </c>
      <c r="I890" s="846">
        <v>15167.25</v>
      </c>
      <c r="J890" s="532" t="s">
        <v>23</v>
      </c>
      <c r="K890" s="842" t="s">
        <v>1099</v>
      </c>
    </row>
    <row r="891" spans="1:11" x14ac:dyDescent="0.2">
      <c r="A891" s="532"/>
      <c r="B891" s="844" t="s">
        <v>1100</v>
      </c>
      <c r="C891" s="848"/>
      <c r="D891" s="849"/>
      <c r="E891" s="843"/>
      <c r="F891" s="626"/>
      <c r="G891" s="845"/>
      <c r="H891" s="532"/>
      <c r="I891" s="850"/>
      <c r="J891" s="532"/>
      <c r="K891" s="842">
        <v>46252</v>
      </c>
    </row>
    <row r="892" spans="1:11" x14ac:dyDescent="0.2">
      <c r="A892" s="533"/>
      <c r="B892" s="836"/>
      <c r="C892" s="837"/>
      <c r="D892" s="838"/>
      <c r="E892" s="531"/>
      <c r="F892" s="637"/>
      <c r="G892" s="839"/>
      <c r="H892" s="533"/>
      <c r="I892" s="840"/>
      <c r="J892" s="533"/>
      <c r="K892" s="841" t="s">
        <v>1101</v>
      </c>
    </row>
    <row r="893" spans="1:11" ht="63" x14ac:dyDescent="0.2">
      <c r="A893" s="566">
        <v>9</v>
      </c>
      <c r="B893" s="844" t="s">
        <v>1061</v>
      </c>
      <c r="C893" s="861">
        <v>278200</v>
      </c>
      <c r="D893" s="861">
        <v>262762</v>
      </c>
      <c r="E893" s="847" t="s">
        <v>19</v>
      </c>
      <c r="F893" s="626" t="s">
        <v>910</v>
      </c>
      <c r="G893" s="860">
        <v>253565.32</v>
      </c>
      <c r="H893" s="626" t="s">
        <v>910</v>
      </c>
      <c r="I893" s="860">
        <v>253565.32</v>
      </c>
      <c r="J893" s="532" t="s">
        <v>23</v>
      </c>
      <c r="K893" s="842" t="s">
        <v>1102</v>
      </c>
    </row>
    <row r="894" spans="1:11" ht="84" x14ac:dyDescent="0.2">
      <c r="A894" s="532"/>
      <c r="B894" s="844" t="s">
        <v>1103</v>
      </c>
      <c r="C894" s="849"/>
      <c r="D894" s="849"/>
      <c r="E894" s="843"/>
      <c r="F894" s="626"/>
      <c r="G894" s="862"/>
      <c r="H894" s="626"/>
      <c r="I894" s="863"/>
      <c r="J894" s="532"/>
      <c r="K894" s="842">
        <v>46254</v>
      </c>
    </row>
    <row r="895" spans="1:11" ht="63" x14ac:dyDescent="0.2">
      <c r="A895" s="533"/>
      <c r="B895" s="836" t="s">
        <v>1104</v>
      </c>
      <c r="C895" s="838"/>
      <c r="D895" s="838"/>
      <c r="E895" s="858"/>
      <c r="F895" s="637"/>
      <c r="G895" s="864"/>
      <c r="H895" s="533"/>
      <c r="I895" s="865"/>
      <c r="J895" s="533"/>
      <c r="K895" s="841" t="s">
        <v>1105</v>
      </c>
    </row>
    <row r="896" spans="1:11" ht="42" x14ac:dyDescent="0.2">
      <c r="A896" s="532">
        <v>10</v>
      </c>
      <c r="B896" s="844" t="s">
        <v>1106</v>
      </c>
      <c r="C896" s="848">
        <v>161409.5</v>
      </c>
      <c r="D896" s="849">
        <v>161409.5</v>
      </c>
      <c r="E896" s="847" t="s">
        <v>19</v>
      </c>
      <c r="F896" s="626" t="s">
        <v>1107</v>
      </c>
      <c r="G896" s="857">
        <v>161409.5</v>
      </c>
      <c r="H896" s="626" t="s">
        <v>1107</v>
      </c>
      <c r="I896" s="857">
        <v>161409.5</v>
      </c>
      <c r="J896" s="532" t="s">
        <v>23</v>
      </c>
      <c r="K896" s="842" t="s">
        <v>1108</v>
      </c>
    </row>
    <row r="897" spans="1:11" x14ac:dyDescent="0.2">
      <c r="A897" s="532"/>
      <c r="B897" s="844" t="s">
        <v>1109</v>
      </c>
      <c r="C897" s="848"/>
      <c r="D897" s="848"/>
      <c r="E897" s="843"/>
      <c r="F897" s="626"/>
      <c r="G897" s="857"/>
      <c r="H897" s="626"/>
      <c r="I897" s="857"/>
      <c r="J897" s="532"/>
      <c r="K897" s="842">
        <v>46258</v>
      </c>
    </row>
    <row r="898" spans="1:11" x14ac:dyDescent="0.2">
      <c r="A898" s="533"/>
      <c r="B898" s="836"/>
      <c r="C898" s="837"/>
      <c r="D898" s="838"/>
      <c r="E898" s="533"/>
      <c r="F898" s="637"/>
      <c r="G898" s="859"/>
      <c r="H898" s="637"/>
      <c r="I898" s="859"/>
      <c r="J898" s="533"/>
      <c r="K898" s="841" t="s">
        <v>1110</v>
      </c>
    </row>
    <row r="899" spans="1:11" ht="84" x14ac:dyDescent="0.2">
      <c r="A899" s="532">
        <v>11</v>
      </c>
      <c r="B899" s="844" t="s">
        <v>1111</v>
      </c>
      <c r="C899" s="860">
        <v>85600</v>
      </c>
      <c r="D899" s="857">
        <v>73822</v>
      </c>
      <c r="E899" s="847" t="s">
        <v>19</v>
      </c>
      <c r="F899" s="626" t="s">
        <v>1112</v>
      </c>
      <c r="G899" s="857">
        <v>71238.22</v>
      </c>
      <c r="H899" s="626" t="s">
        <v>1112</v>
      </c>
      <c r="I899" s="857">
        <v>71238.22</v>
      </c>
      <c r="J899" s="532" t="s">
        <v>23</v>
      </c>
      <c r="K899" s="842" t="s">
        <v>1113</v>
      </c>
    </row>
    <row r="900" spans="1:11" ht="63" x14ac:dyDescent="0.2">
      <c r="A900" s="532"/>
      <c r="B900" s="844" t="s">
        <v>1114</v>
      </c>
      <c r="C900" s="862"/>
      <c r="D900" s="857"/>
      <c r="E900" s="843"/>
      <c r="F900" s="626"/>
      <c r="G900" s="857"/>
      <c r="H900" s="626"/>
      <c r="I900" s="857"/>
      <c r="J900" s="532"/>
      <c r="K900" s="842">
        <v>46258</v>
      </c>
    </row>
    <row r="901" spans="1:11" ht="63" x14ac:dyDescent="0.2">
      <c r="A901" s="532"/>
      <c r="B901" s="844" t="s">
        <v>1115</v>
      </c>
      <c r="C901" s="848"/>
      <c r="D901" s="849"/>
      <c r="E901" s="843"/>
      <c r="F901" s="856"/>
      <c r="G901" s="857"/>
      <c r="H901" s="856"/>
      <c r="I901" s="857"/>
      <c r="J901" s="532"/>
      <c r="K901" s="842" t="s">
        <v>1116</v>
      </c>
    </row>
    <row r="902" spans="1:11" x14ac:dyDescent="0.2">
      <c r="A902" s="533"/>
      <c r="B902" s="836" t="s">
        <v>1117</v>
      </c>
      <c r="C902" s="837"/>
      <c r="D902" s="838"/>
      <c r="E902" s="843"/>
      <c r="F902" s="637"/>
      <c r="G902" s="859"/>
      <c r="H902" s="637"/>
      <c r="I902" s="859"/>
      <c r="J902" s="533"/>
      <c r="K902" s="841"/>
    </row>
    <row r="903" spans="1:11" ht="63" x14ac:dyDescent="0.2">
      <c r="A903" s="532">
        <v>12</v>
      </c>
      <c r="B903" s="844" t="s">
        <v>1118</v>
      </c>
      <c r="C903" s="845">
        <v>14113.3</v>
      </c>
      <c r="D903" s="846">
        <v>14113.3</v>
      </c>
      <c r="E903" s="847" t="s">
        <v>19</v>
      </c>
      <c r="F903" s="626" t="s">
        <v>1119</v>
      </c>
      <c r="G903" s="846">
        <v>14113.3</v>
      </c>
      <c r="H903" s="626" t="s">
        <v>1119</v>
      </c>
      <c r="I903" s="846">
        <v>14113.3</v>
      </c>
      <c r="J903" s="532" t="s">
        <v>23</v>
      </c>
      <c r="K903" s="842" t="s">
        <v>1120</v>
      </c>
    </row>
    <row r="904" spans="1:11" x14ac:dyDescent="0.2">
      <c r="A904" s="532"/>
      <c r="B904" s="844" t="s">
        <v>1121</v>
      </c>
      <c r="C904" s="848"/>
      <c r="D904" s="849"/>
      <c r="E904" s="843"/>
      <c r="F904" s="626"/>
      <c r="G904" s="845"/>
      <c r="H904" s="532"/>
      <c r="I904" s="850"/>
      <c r="J904" s="532"/>
      <c r="K904" s="842">
        <v>46258</v>
      </c>
    </row>
    <row r="905" spans="1:11" x14ac:dyDescent="0.2">
      <c r="A905" s="533"/>
      <c r="B905" s="836"/>
      <c r="C905" s="837"/>
      <c r="D905" s="838"/>
      <c r="E905" s="531"/>
      <c r="F905" s="637"/>
      <c r="G905" s="839"/>
      <c r="H905" s="533"/>
      <c r="I905" s="840"/>
      <c r="J905" s="533"/>
      <c r="K905" s="841" t="s">
        <v>1122</v>
      </c>
    </row>
    <row r="906" spans="1:11" ht="63" x14ac:dyDescent="0.2">
      <c r="A906" s="532">
        <v>13</v>
      </c>
      <c r="B906" s="844" t="s">
        <v>1123</v>
      </c>
      <c r="C906" s="845">
        <v>321000</v>
      </c>
      <c r="D906" s="846">
        <v>308412</v>
      </c>
      <c r="E906" s="847" t="s">
        <v>19</v>
      </c>
      <c r="F906" s="626" t="s">
        <v>1112</v>
      </c>
      <c r="G906" s="846">
        <v>297617.56</v>
      </c>
      <c r="H906" s="626" t="s">
        <v>1112</v>
      </c>
      <c r="I906" s="846">
        <v>297617.56</v>
      </c>
      <c r="J906" s="532" t="s">
        <v>23</v>
      </c>
      <c r="K906" s="842" t="s">
        <v>1124</v>
      </c>
    </row>
    <row r="907" spans="1:11" ht="63" x14ac:dyDescent="0.2">
      <c r="A907" s="532"/>
      <c r="B907" s="844" t="s">
        <v>1125</v>
      </c>
      <c r="C907" s="848"/>
      <c r="D907" s="849"/>
      <c r="E907" s="843"/>
      <c r="F907" s="626"/>
      <c r="G907" s="845"/>
      <c r="H907" s="532"/>
      <c r="I907" s="850"/>
      <c r="J907" s="532"/>
      <c r="K907" s="842">
        <v>46258</v>
      </c>
    </row>
    <row r="908" spans="1:11" x14ac:dyDescent="0.2">
      <c r="A908" s="533"/>
      <c r="B908" s="836" t="s">
        <v>1126</v>
      </c>
      <c r="C908" s="837"/>
      <c r="D908" s="838"/>
      <c r="E908" s="531"/>
      <c r="F908" s="637"/>
      <c r="G908" s="839"/>
      <c r="H908" s="533"/>
      <c r="I908" s="840"/>
      <c r="J908" s="533"/>
      <c r="K908" s="841" t="s">
        <v>1127</v>
      </c>
    </row>
    <row r="909" spans="1:11" ht="63" x14ac:dyDescent="0.2">
      <c r="A909" s="532">
        <v>14</v>
      </c>
      <c r="B909" s="844" t="s">
        <v>1061</v>
      </c>
      <c r="C909" s="845">
        <v>342400</v>
      </c>
      <c r="D909" s="846">
        <v>323822</v>
      </c>
      <c r="E909" s="847" t="s">
        <v>19</v>
      </c>
      <c r="F909" s="626" t="s">
        <v>1128</v>
      </c>
      <c r="G909" s="846">
        <v>312488.21000000002</v>
      </c>
      <c r="H909" s="626" t="s">
        <v>1128</v>
      </c>
      <c r="I909" s="846">
        <v>312488.21000000002</v>
      </c>
      <c r="J909" s="532" t="s">
        <v>23</v>
      </c>
      <c r="K909" s="842" t="s">
        <v>1129</v>
      </c>
    </row>
    <row r="910" spans="1:11" ht="63" x14ac:dyDescent="0.2">
      <c r="A910" s="532"/>
      <c r="B910" s="844" t="s">
        <v>1130</v>
      </c>
      <c r="C910" s="848"/>
      <c r="D910" s="849"/>
      <c r="E910" s="843"/>
      <c r="F910" s="626"/>
      <c r="G910" s="845"/>
      <c r="H910" s="532"/>
      <c r="I910" s="850"/>
      <c r="J910" s="532"/>
      <c r="K910" s="842">
        <v>46258</v>
      </c>
    </row>
    <row r="911" spans="1:11" ht="42" x14ac:dyDescent="0.2">
      <c r="A911" s="533"/>
      <c r="B911" s="836" t="s">
        <v>1131</v>
      </c>
      <c r="C911" s="837"/>
      <c r="D911" s="838"/>
      <c r="E911" s="531"/>
      <c r="F911" s="637"/>
      <c r="G911" s="839"/>
      <c r="H911" s="533"/>
      <c r="I911" s="840"/>
      <c r="J911" s="533"/>
      <c r="K911" s="841" t="s">
        <v>1132</v>
      </c>
    </row>
    <row r="912" spans="1:11" ht="63" x14ac:dyDescent="0.2">
      <c r="A912" s="566">
        <v>15</v>
      </c>
      <c r="B912" s="844" t="s">
        <v>1078</v>
      </c>
      <c r="C912" s="845">
        <v>139100</v>
      </c>
      <c r="D912" s="846">
        <v>120544</v>
      </c>
      <c r="E912" s="847" t="s">
        <v>19</v>
      </c>
      <c r="F912" s="626" t="s">
        <v>1133</v>
      </c>
      <c r="G912" s="846">
        <v>116324.95</v>
      </c>
      <c r="H912" s="626" t="s">
        <v>1133</v>
      </c>
      <c r="I912" s="846">
        <v>116324.95</v>
      </c>
      <c r="J912" s="532" t="s">
        <v>23</v>
      </c>
      <c r="K912" s="842" t="s">
        <v>1134</v>
      </c>
    </row>
    <row r="913" spans="1:12" ht="63" x14ac:dyDescent="0.2">
      <c r="A913" s="532"/>
      <c r="B913" s="844" t="s">
        <v>1135</v>
      </c>
      <c r="C913" s="848"/>
      <c r="D913" s="849"/>
      <c r="E913" s="843"/>
      <c r="F913" s="626"/>
      <c r="G913" s="845"/>
      <c r="H913" s="532"/>
      <c r="I913" s="850"/>
      <c r="J913" s="532"/>
      <c r="K913" s="842">
        <v>46261</v>
      </c>
    </row>
    <row r="914" spans="1:12" x14ac:dyDescent="0.2">
      <c r="A914" s="533"/>
      <c r="B914" s="836"/>
      <c r="C914" s="837"/>
      <c r="D914" s="838"/>
      <c r="E914" s="531"/>
      <c r="F914" s="637"/>
      <c r="G914" s="839"/>
      <c r="H914" s="533"/>
      <c r="I914" s="840"/>
      <c r="J914" s="533"/>
      <c r="K914" s="841" t="s">
        <v>1136</v>
      </c>
    </row>
    <row r="915" spans="1:12" ht="21.75" thickBot="1" x14ac:dyDescent="0.25">
      <c r="A915" s="851"/>
      <c r="B915" s="852"/>
      <c r="C915" s="853">
        <f>SUM(C868:C914)</f>
        <v>4754111.6500000004</v>
      </c>
      <c r="D915" s="854"/>
      <c r="E915" s="851"/>
      <c r="F915" s="852"/>
      <c r="G915" s="855"/>
      <c r="H915" s="854"/>
      <c r="I915" s="853">
        <f>SUM(I868:I914)</f>
        <v>4404031.04</v>
      </c>
      <c r="J915" s="854"/>
      <c r="K915" s="854"/>
    </row>
    <row r="916" spans="1:12" ht="21.75" thickTop="1" x14ac:dyDescent="0.2">
      <c r="A916" s="866"/>
      <c r="B916" s="591"/>
      <c r="C916" s="867"/>
      <c r="D916" s="867"/>
      <c r="E916" s="866"/>
      <c r="F916" s="866"/>
      <c r="G916" s="591"/>
      <c r="H916" s="866"/>
      <c r="I916" s="591"/>
      <c r="J916" s="866"/>
      <c r="K916" s="868"/>
      <c r="L916" s="868" t="s">
        <v>1137</v>
      </c>
    </row>
    <row r="917" spans="1:12" x14ac:dyDescent="0.2">
      <c r="A917" s="1415" t="s">
        <v>118</v>
      </c>
      <c r="B917" s="1416"/>
      <c r="C917" s="1416"/>
      <c r="D917" s="1416"/>
      <c r="E917" s="1416"/>
      <c r="F917" s="1416"/>
      <c r="G917" s="1416"/>
      <c r="H917" s="1416"/>
      <c r="I917" s="1416"/>
      <c r="J917" s="1416"/>
      <c r="K917" s="1416"/>
      <c r="L917" s="1416"/>
    </row>
    <row r="918" spans="1:12" x14ac:dyDescent="0.2">
      <c r="A918" s="1415" t="s">
        <v>1138</v>
      </c>
      <c r="B918" s="1416"/>
      <c r="C918" s="1416"/>
      <c r="D918" s="1416"/>
      <c r="E918" s="1416"/>
      <c r="F918" s="1416"/>
      <c r="G918" s="1416"/>
      <c r="H918" s="1416"/>
      <c r="I918" s="1416"/>
      <c r="J918" s="1416"/>
      <c r="K918" s="1416"/>
      <c r="L918" s="1416"/>
    </row>
    <row r="919" spans="1:12" x14ac:dyDescent="0.2">
      <c r="A919" s="1417" t="s">
        <v>1</v>
      </c>
      <c r="B919" s="1419" t="s">
        <v>54</v>
      </c>
      <c r="C919" s="1421" t="s">
        <v>3</v>
      </c>
      <c r="D919" s="1421" t="s">
        <v>4</v>
      </c>
      <c r="E919" s="1419" t="s">
        <v>5</v>
      </c>
      <c r="F919" s="1422" t="s">
        <v>6</v>
      </c>
      <c r="G919" s="1423"/>
      <c r="H919" s="1422" t="s">
        <v>7</v>
      </c>
      <c r="I919" s="1423"/>
      <c r="J919" s="1419" t="s">
        <v>8</v>
      </c>
      <c r="K919" s="1425" t="s">
        <v>9</v>
      </c>
      <c r="L919" s="1426"/>
    </row>
    <row r="920" spans="1:12" ht="63" x14ac:dyDescent="0.2">
      <c r="A920" s="1418"/>
      <c r="B920" s="1420"/>
      <c r="C920" s="1420"/>
      <c r="D920" s="1420"/>
      <c r="E920" s="1420"/>
      <c r="F920" s="869" t="s">
        <v>10</v>
      </c>
      <c r="G920" s="869" t="s">
        <v>11</v>
      </c>
      <c r="H920" s="869" t="s">
        <v>12</v>
      </c>
      <c r="I920" s="869" t="s">
        <v>13</v>
      </c>
      <c r="J920" s="1424"/>
      <c r="K920" s="869" t="s">
        <v>1139</v>
      </c>
      <c r="L920" s="870" t="s">
        <v>1140</v>
      </c>
    </row>
    <row r="921" spans="1:12" ht="126" x14ac:dyDescent="0.2">
      <c r="A921" s="871">
        <v>1</v>
      </c>
      <c r="B921" s="872" t="s">
        <v>1141</v>
      </c>
      <c r="C921" s="873">
        <v>959790</v>
      </c>
      <c r="D921" s="873">
        <v>955563.5</v>
      </c>
      <c r="E921" s="566" t="s">
        <v>324</v>
      </c>
      <c r="F921" s="874" t="s">
        <v>1142</v>
      </c>
      <c r="G921" s="875">
        <v>951337</v>
      </c>
      <c r="H921" s="874" t="s">
        <v>1107</v>
      </c>
      <c r="I921" s="875">
        <v>954868</v>
      </c>
      <c r="J921" s="808" t="s">
        <v>1143</v>
      </c>
      <c r="K921" s="876" t="s">
        <v>1144</v>
      </c>
      <c r="L921" s="877">
        <v>244582</v>
      </c>
    </row>
    <row r="922" spans="1:12" ht="42" x14ac:dyDescent="0.2">
      <c r="A922" s="878"/>
      <c r="B922" s="622"/>
      <c r="C922" s="879"/>
      <c r="D922" s="879"/>
      <c r="E922" s="533"/>
      <c r="F922" s="880" t="s">
        <v>1107</v>
      </c>
      <c r="G922" s="881">
        <v>955563</v>
      </c>
      <c r="H922" s="880"/>
      <c r="I922" s="881"/>
      <c r="J922" s="810"/>
      <c r="K922" s="882"/>
      <c r="L922" s="883"/>
    </row>
    <row r="923" spans="1:12" ht="126" x14ac:dyDescent="0.2">
      <c r="A923" s="871">
        <v>2</v>
      </c>
      <c r="B923" s="872" t="s">
        <v>1145</v>
      </c>
      <c r="C923" s="873">
        <v>4713885</v>
      </c>
      <c r="D923" s="873">
        <v>4713885</v>
      </c>
      <c r="E923" s="566" t="s">
        <v>324</v>
      </c>
      <c r="F923" s="874" t="s">
        <v>1146</v>
      </c>
      <c r="G923" s="875">
        <v>4708000</v>
      </c>
      <c r="H923" s="874" t="s">
        <v>1147</v>
      </c>
      <c r="I923" s="875">
        <v>4697289.3</v>
      </c>
      <c r="J923" s="808" t="s">
        <v>1143</v>
      </c>
      <c r="K923" s="876" t="s">
        <v>1148</v>
      </c>
      <c r="L923" s="877">
        <v>244588</v>
      </c>
    </row>
    <row r="924" spans="1:12" ht="42" x14ac:dyDescent="0.2">
      <c r="A924" s="878"/>
      <c r="B924" s="622"/>
      <c r="C924" s="879"/>
      <c r="D924" s="879"/>
      <c r="E924" s="533"/>
      <c r="F924" s="880" t="s">
        <v>1147</v>
      </c>
      <c r="G924" s="881">
        <v>4697289.3</v>
      </c>
      <c r="H924" s="880"/>
      <c r="I924" s="881"/>
      <c r="J924" s="810"/>
      <c r="K924" s="882"/>
      <c r="L924" s="883"/>
    </row>
    <row r="925" spans="1:12" ht="147" x14ac:dyDescent="0.2">
      <c r="A925" s="871">
        <v>3</v>
      </c>
      <c r="B925" s="872" t="s">
        <v>1149</v>
      </c>
      <c r="C925" s="873">
        <v>9951000</v>
      </c>
      <c r="D925" s="873">
        <v>9789430</v>
      </c>
      <c r="E925" s="566" t="s">
        <v>324</v>
      </c>
      <c r="F925" s="874" t="s">
        <v>1150</v>
      </c>
      <c r="G925" s="875">
        <v>7650500</v>
      </c>
      <c r="H925" s="874" t="s">
        <v>1151</v>
      </c>
      <c r="I925" s="875">
        <v>6420789</v>
      </c>
      <c r="J925" s="808" t="s">
        <v>1143</v>
      </c>
      <c r="K925" s="876" t="s">
        <v>1152</v>
      </c>
      <c r="L925" s="877">
        <v>244586</v>
      </c>
    </row>
    <row r="926" spans="1:12" ht="42" x14ac:dyDescent="0.2">
      <c r="A926" s="884"/>
      <c r="B926" s="621"/>
      <c r="C926" s="885"/>
      <c r="D926" s="885"/>
      <c r="E926" s="532"/>
      <c r="F926" s="886" t="s">
        <v>1153</v>
      </c>
      <c r="G926" s="887">
        <v>6955000</v>
      </c>
      <c r="H926" s="886"/>
      <c r="I926" s="887"/>
      <c r="J926" s="809"/>
      <c r="K926" s="888"/>
      <c r="L926" s="889"/>
    </row>
    <row r="927" spans="1:12" ht="42" x14ac:dyDescent="0.2">
      <c r="A927" s="884"/>
      <c r="B927" s="621"/>
      <c r="C927" s="885"/>
      <c r="D927" s="885"/>
      <c r="E927" s="532"/>
      <c r="F927" s="886" t="s">
        <v>1154</v>
      </c>
      <c r="G927" s="887">
        <v>9630000</v>
      </c>
      <c r="H927" s="886"/>
      <c r="I927" s="887"/>
      <c r="J927" s="809"/>
      <c r="K927" s="888"/>
      <c r="L927" s="889"/>
    </row>
    <row r="928" spans="1:12" x14ac:dyDescent="0.2">
      <c r="A928" s="878"/>
      <c r="B928" s="622"/>
      <c r="C928" s="879"/>
      <c r="D928" s="879"/>
      <c r="E928" s="533"/>
      <c r="F928" s="880" t="s">
        <v>1151</v>
      </c>
      <c r="G928" s="881">
        <v>6420789</v>
      </c>
      <c r="H928" s="880"/>
      <c r="I928" s="881"/>
      <c r="J928" s="810"/>
      <c r="K928" s="882"/>
      <c r="L928" s="883"/>
    </row>
    <row r="929" spans="1:12" ht="105" x14ac:dyDescent="0.2">
      <c r="A929" s="871">
        <v>4</v>
      </c>
      <c r="B929" s="872" t="s">
        <v>1155</v>
      </c>
      <c r="C929" s="873">
        <v>6907026.5499999998</v>
      </c>
      <c r="D929" s="873">
        <v>6293558.0999999996</v>
      </c>
      <c r="E929" s="566" t="s">
        <v>324</v>
      </c>
      <c r="F929" s="874" t="s">
        <v>1156</v>
      </c>
      <c r="G929" s="875">
        <v>484389</v>
      </c>
      <c r="H929" s="874" t="s">
        <v>1157</v>
      </c>
      <c r="I929" s="875">
        <v>4865033.2</v>
      </c>
      <c r="J929" s="808" t="s">
        <v>1143</v>
      </c>
      <c r="K929" s="876" t="s">
        <v>1158</v>
      </c>
      <c r="L929" s="877">
        <v>244582</v>
      </c>
    </row>
    <row r="930" spans="1:12" x14ac:dyDescent="0.2">
      <c r="A930" s="884"/>
      <c r="B930" s="621"/>
      <c r="C930" s="885"/>
      <c r="D930" s="885"/>
      <c r="E930" s="532"/>
      <c r="F930" s="886" t="s">
        <v>1157</v>
      </c>
      <c r="G930" s="887">
        <v>462497.12</v>
      </c>
      <c r="H930" s="886"/>
      <c r="I930" s="887"/>
      <c r="J930" s="809"/>
      <c r="K930" s="888"/>
      <c r="L930" s="889"/>
    </row>
    <row r="931" spans="1:12" ht="63" x14ac:dyDescent="0.2">
      <c r="A931" s="884"/>
      <c r="B931" s="621"/>
      <c r="C931" s="885"/>
      <c r="D931" s="885"/>
      <c r="E931" s="532"/>
      <c r="F931" s="886" t="s">
        <v>1159</v>
      </c>
      <c r="G931" s="887">
        <v>466092</v>
      </c>
      <c r="H931" s="886"/>
      <c r="I931" s="887"/>
      <c r="J931" s="809"/>
      <c r="K931" s="888"/>
      <c r="L931" s="889"/>
    </row>
    <row r="932" spans="1:12" ht="42" x14ac:dyDescent="0.2">
      <c r="A932" s="884"/>
      <c r="B932" s="621"/>
      <c r="C932" s="885"/>
      <c r="D932" s="885"/>
      <c r="E932" s="532"/>
      <c r="F932" s="886" t="s">
        <v>1156</v>
      </c>
      <c r="G932" s="887">
        <v>1444928</v>
      </c>
      <c r="H932" s="886"/>
      <c r="I932" s="887"/>
      <c r="J932" s="809"/>
      <c r="K932" s="888"/>
      <c r="L932" s="889"/>
    </row>
    <row r="933" spans="1:12" x14ac:dyDescent="0.2">
      <c r="A933" s="884"/>
      <c r="B933" s="621"/>
      <c r="C933" s="885"/>
      <c r="D933" s="885"/>
      <c r="E933" s="532"/>
      <c r="F933" s="886" t="s">
        <v>1157</v>
      </c>
      <c r="G933" s="887">
        <v>1380300</v>
      </c>
      <c r="H933" s="886"/>
      <c r="I933" s="887"/>
      <c r="J933" s="809"/>
      <c r="K933" s="888"/>
      <c r="L933" s="889"/>
    </row>
    <row r="934" spans="1:12" ht="63" x14ac:dyDescent="0.2">
      <c r="A934" s="884"/>
      <c r="B934" s="621"/>
      <c r="C934" s="885"/>
      <c r="D934" s="885"/>
      <c r="E934" s="532"/>
      <c r="F934" s="886" t="s">
        <v>1159</v>
      </c>
      <c r="G934" s="887">
        <v>1391856</v>
      </c>
      <c r="H934" s="886"/>
      <c r="I934" s="887"/>
      <c r="J934" s="809"/>
      <c r="K934" s="888"/>
      <c r="L934" s="889"/>
    </row>
    <row r="935" spans="1:12" ht="42" x14ac:dyDescent="0.2">
      <c r="A935" s="884"/>
      <c r="B935" s="621"/>
      <c r="C935" s="885"/>
      <c r="D935" s="885"/>
      <c r="E935" s="532"/>
      <c r="F935" s="886" t="s">
        <v>1156</v>
      </c>
      <c r="G935" s="887">
        <v>269212</v>
      </c>
      <c r="H935" s="886"/>
      <c r="I935" s="887"/>
      <c r="J935" s="809"/>
      <c r="K935" s="888"/>
      <c r="L935" s="889"/>
    </row>
    <row r="936" spans="1:12" x14ac:dyDescent="0.2">
      <c r="A936" s="884"/>
      <c r="B936" s="621"/>
      <c r="C936" s="885"/>
      <c r="D936" s="885"/>
      <c r="E936" s="532"/>
      <c r="F936" s="886" t="s">
        <v>1157</v>
      </c>
      <c r="G936" s="887">
        <v>199191.2</v>
      </c>
      <c r="H936" s="886"/>
      <c r="I936" s="887"/>
      <c r="J936" s="809"/>
      <c r="K936" s="888"/>
      <c r="L936" s="889"/>
    </row>
    <row r="937" spans="1:12" ht="63" x14ac:dyDescent="0.2">
      <c r="A937" s="884"/>
      <c r="B937" s="621"/>
      <c r="C937" s="885"/>
      <c r="D937" s="885"/>
      <c r="E937" s="532"/>
      <c r="F937" s="886" t="s">
        <v>1159</v>
      </c>
      <c r="G937" s="887">
        <v>259368</v>
      </c>
      <c r="H937" s="886"/>
      <c r="I937" s="887"/>
      <c r="J937" s="809"/>
      <c r="K937" s="888"/>
      <c r="L937" s="889"/>
    </row>
    <row r="938" spans="1:12" ht="42" x14ac:dyDescent="0.2">
      <c r="A938" s="884"/>
      <c r="B938" s="621"/>
      <c r="C938" s="885"/>
      <c r="D938" s="885"/>
      <c r="E938" s="532"/>
      <c r="F938" s="886" t="s">
        <v>1156</v>
      </c>
      <c r="G938" s="887">
        <v>446243.5</v>
      </c>
      <c r="H938" s="886"/>
      <c r="I938" s="887"/>
      <c r="J938" s="809"/>
      <c r="K938" s="888"/>
      <c r="L938" s="889"/>
    </row>
    <row r="939" spans="1:12" x14ac:dyDescent="0.2">
      <c r="A939" s="884"/>
      <c r="B939" s="621"/>
      <c r="C939" s="885"/>
      <c r="D939" s="885"/>
      <c r="E939" s="532"/>
      <c r="F939" s="886" t="s">
        <v>1157</v>
      </c>
      <c r="G939" s="887">
        <v>330565.8</v>
      </c>
      <c r="H939" s="886"/>
      <c r="I939" s="887"/>
      <c r="J939" s="809"/>
      <c r="K939" s="888"/>
      <c r="L939" s="889"/>
    </row>
    <row r="940" spans="1:12" ht="63" x14ac:dyDescent="0.2">
      <c r="A940" s="884"/>
      <c r="B940" s="621"/>
      <c r="C940" s="885"/>
      <c r="D940" s="885"/>
      <c r="E940" s="532"/>
      <c r="F940" s="886" t="s">
        <v>1159</v>
      </c>
      <c r="G940" s="887">
        <v>429979.5</v>
      </c>
      <c r="H940" s="886"/>
      <c r="I940" s="887"/>
      <c r="J940" s="809"/>
      <c r="K940" s="888"/>
      <c r="L940" s="889"/>
    </row>
    <row r="941" spans="1:12" ht="42" x14ac:dyDescent="0.2">
      <c r="A941" s="884"/>
      <c r="B941" s="621"/>
      <c r="C941" s="885"/>
      <c r="D941" s="885"/>
      <c r="E941" s="532"/>
      <c r="F941" s="886" t="s">
        <v>1156</v>
      </c>
      <c r="G941" s="887">
        <v>290505</v>
      </c>
      <c r="H941" s="886"/>
      <c r="I941" s="887"/>
      <c r="J941" s="809"/>
      <c r="K941" s="888"/>
      <c r="L941" s="889"/>
    </row>
    <row r="942" spans="1:12" x14ac:dyDescent="0.2">
      <c r="A942" s="884"/>
      <c r="B942" s="621"/>
      <c r="C942" s="885"/>
      <c r="D942" s="885"/>
      <c r="E942" s="532"/>
      <c r="F942" s="886" t="s">
        <v>1157</v>
      </c>
      <c r="G942" s="887">
        <v>215134.2</v>
      </c>
      <c r="H942" s="886"/>
      <c r="I942" s="887"/>
      <c r="J942" s="809"/>
      <c r="K942" s="888"/>
      <c r="L942" s="889"/>
    </row>
    <row r="943" spans="1:12" ht="63" x14ac:dyDescent="0.2">
      <c r="A943" s="884"/>
      <c r="B943" s="890"/>
      <c r="C943" s="890"/>
      <c r="D943" s="890"/>
      <c r="E943" s="890"/>
      <c r="F943" s="886" t="s">
        <v>1159</v>
      </c>
      <c r="G943" s="887">
        <v>279912</v>
      </c>
      <c r="H943" s="886"/>
      <c r="I943" s="887"/>
      <c r="J943" s="809"/>
      <c r="K943" s="888"/>
      <c r="L943" s="889"/>
    </row>
    <row r="944" spans="1:12" ht="42" x14ac:dyDescent="0.2">
      <c r="A944" s="884"/>
      <c r="B944" s="890"/>
      <c r="C944" s="890"/>
      <c r="D944" s="890"/>
      <c r="E944" s="890"/>
      <c r="F944" s="886" t="s">
        <v>1156</v>
      </c>
      <c r="G944" s="887">
        <v>5564000</v>
      </c>
      <c r="H944" s="891"/>
      <c r="I944" s="891"/>
      <c r="J944" s="36"/>
      <c r="K944" s="891"/>
      <c r="L944" s="891"/>
    </row>
    <row r="945" spans="1:12" x14ac:dyDescent="0.2">
      <c r="A945" s="884"/>
      <c r="B945" s="621"/>
      <c r="C945" s="885"/>
      <c r="D945" s="885"/>
      <c r="E945" s="532"/>
      <c r="F945" s="886" t="s">
        <v>1157</v>
      </c>
      <c r="G945" s="887">
        <v>4120142</v>
      </c>
      <c r="H945" s="886"/>
      <c r="I945" s="887"/>
      <c r="J945" s="809"/>
      <c r="K945" s="888"/>
      <c r="L945" s="889"/>
    </row>
    <row r="946" spans="1:12" ht="63" x14ac:dyDescent="0.2">
      <c r="A946" s="878"/>
      <c r="B946" s="892"/>
      <c r="C946" s="892"/>
      <c r="D946" s="892"/>
      <c r="E946" s="892"/>
      <c r="F946" s="880" t="s">
        <v>1159</v>
      </c>
      <c r="G946" s="881">
        <v>5369260</v>
      </c>
      <c r="H946" s="893"/>
      <c r="I946" s="893"/>
      <c r="J946" s="51"/>
      <c r="K946" s="893"/>
      <c r="L946" s="893"/>
    </row>
    <row r="947" spans="1:12" ht="105" x14ac:dyDescent="0.2">
      <c r="A947" s="871">
        <v>5</v>
      </c>
      <c r="B947" s="872" t="s">
        <v>1160</v>
      </c>
      <c r="C947" s="873">
        <v>808920</v>
      </c>
      <c r="D947" s="873">
        <v>556806.6</v>
      </c>
      <c r="E947" s="566" t="s">
        <v>324</v>
      </c>
      <c r="F947" s="874" t="s">
        <v>1161</v>
      </c>
      <c r="G947" s="875">
        <v>556806.6</v>
      </c>
      <c r="H947" s="874" t="s">
        <v>1161</v>
      </c>
      <c r="I947" s="875">
        <v>556806.6</v>
      </c>
      <c r="J947" s="808" t="s">
        <v>1143</v>
      </c>
      <c r="K947" s="876" t="s">
        <v>1162</v>
      </c>
      <c r="L947" s="877">
        <v>244586</v>
      </c>
    </row>
    <row r="948" spans="1:12" x14ac:dyDescent="0.2">
      <c r="A948" s="878"/>
      <c r="B948" s="892"/>
      <c r="C948" s="892"/>
      <c r="D948" s="892"/>
      <c r="E948" s="892"/>
      <c r="F948" s="880" t="s">
        <v>1163</v>
      </c>
      <c r="G948" s="881">
        <v>754900</v>
      </c>
      <c r="H948" s="893"/>
      <c r="I948" s="893"/>
      <c r="J948" s="51"/>
      <c r="K948" s="893"/>
      <c r="L948" s="893"/>
    </row>
    <row r="949" spans="1:12" ht="63" x14ac:dyDescent="0.2">
      <c r="A949" s="810">
        <v>6</v>
      </c>
      <c r="B949" s="51" t="s">
        <v>1164</v>
      </c>
      <c r="C949" s="894">
        <v>127825.41</v>
      </c>
      <c r="D949" s="895">
        <v>127825.41</v>
      </c>
      <c r="E949" s="810" t="s">
        <v>1165</v>
      </c>
      <c r="F949" s="51" t="s">
        <v>1166</v>
      </c>
      <c r="G949" s="894">
        <v>131966.31</v>
      </c>
      <c r="H949" s="51" t="s">
        <v>1166</v>
      </c>
      <c r="I949" s="894">
        <v>76016.009999999995</v>
      </c>
      <c r="J949" s="810" t="s">
        <v>23</v>
      </c>
      <c r="K949" s="51">
        <v>3300076037</v>
      </c>
      <c r="L949" s="896">
        <v>46244</v>
      </c>
    </row>
    <row r="950" spans="1:12" ht="63" x14ac:dyDescent="0.2">
      <c r="A950" s="810">
        <v>7</v>
      </c>
      <c r="B950" s="51" t="s">
        <v>1167</v>
      </c>
      <c r="C950" s="894">
        <v>498341.8</v>
      </c>
      <c r="D950" s="895">
        <v>498341.8</v>
      </c>
      <c r="E950" s="810" t="s">
        <v>1165</v>
      </c>
      <c r="F950" s="51" t="s">
        <v>1168</v>
      </c>
      <c r="G950" s="894">
        <v>498341.8</v>
      </c>
      <c r="H950" s="8" t="s">
        <v>1168</v>
      </c>
      <c r="I950" s="897">
        <v>498341.8</v>
      </c>
      <c r="J950" s="810" t="s">
        <v>23</v>
      </c>
      <c r="K950" s="51">
        <v>3300076022</v>
      </c>
      <c r="L950" s="896">
        <v>46241</v>
      </c>
    </row>
    <row r="951" spans="1:12" ht="42" x14ac:dyDescent="0.2">
      <c r="A951" s="810">
        <v>8</v>
      </c>
      <c r="B951" s="51" t="s">
        <v>1169</v>
      </c>
      <c r="C951" s="894">
        <v>100526.5</v>
      </c>
      <c r="D951" s="895">
        <v>100526.5</v>
      </c>
      <c r="E951" s="810" t="s">
        <v>1165</v>
      </c>
      <c r="F951" s="51" t="s">
        <v>1170</v>
      </c>
      <c r="G951" s="894">
        <v>100526.5</v>
      </c>
      <c r="H951" s="8" t="s">
        <v>1170</v>
      </c>
      <c r="I951" s="897">
        <v>100526.5</v>
      </c>
      <c r="J951" s="810" t="s">
        <v>23</v>
      </c>
      <c r="K951" s="51">
        <v>3300075954</v>
      </c>
      <c r="L951" s="896">
        <v>46237</v>
      </c>
    </row>
    <row r="952" spans="1:12" ht="63" x14ac:dyDescent="0.2">
      <c r="A952" s="810">
        <v>9</v>
      </c>
      <c r="B952" s="51" t="s">
        <v>1171</v>
      </c>
      <c r="C952" s="894">
        <v>359680.5</v>
      </c>
      <c r="D952" s="895">
        <v>497336</v>
      </c>
      <c r="E952" s="810" t="s">
        <v>1165</v>
      </c>
      <c r="F952" s="51" t="s">
        <v>1172</v>
      </c>
      <c r="G952" s="894">
        <v>497336</v>
      </c>
      <c r="H952" s="8" t="s">
        <v>1172</v>
      </c>
      <c r="I952" s="897">
        <v>497336</v>
      </c>
      <c r="J952" s="810" t="s">
        <v>23</v>
      </c>
      <c r="K952" s="51">
        <v>3300076072</v>
      </c>
      <c r="L952" s="896">
        <v>46247</v>
      </c>
    </row>
    <row r="953" spans="1:12" ht="42" x14ac:dyDescent="0.2">
      <c r="A953" s="810">
        <v>10</v>
      </c>
      <c r="B953" s="51" t="s">
        <v>1173</v>
      </c>
      <c r="C953" s="894">
        <v>309973.65000000002</v>
      </c>
      <c r="D953" s="895">
        <v>309973.65000000002</v>
      </c>
      <c r="E953" s="810" t="s">
        <v>1165</v>
      </c>
      <c r="F953" s="51" t="s">
        <v>1174</v>
      </c>
      <c r="G953" s="894">
        <v>309973.65000000002</v>
      </c>
      <c r="H953" s="8" t="s">
        <v>1174</v>
      </c>
      <c r="I953" s="897">
        <v>309973.65000000002</v>
      </c>
      <c r="J953" s="810" t="s">
        <v>23</v>
      </c>
      <c r="K953" s="51">
        <v>3300076041</v>
      </c>
      <c r="L953" s="896">
        <v>46244</v>
      </c>
    </row>
    <row r="954" spans="1:12" ht="42" x14ac:dyDescent="0.2">
      <c r="A954" s="810">
        <v>11</v>
      </c>
      <c r="B954" s="51" t="s">
        <v>1175</v>
      </c>
      <c r="C954" s="894">
        <v>356096</v>
      </c>
      <c r="D954" s="895">
        <v>356096</v>
      </c>
      <c r="E954" s="810" t="s">
        <v>1165</v>
      </c>
      <c r="F954" s="51" t="s">
        <v>1168</v>
      </c>
      <c r="G954" s="894">
        <v>356096</v>
      </c>
      <c r="H954" s="51" t="s">
        <v>1168</v>
      </c>
      <c r="I954" s="894">
        <v>356096</v>
      </c>
      <c r="J954" s="810" t="s">
        <v>23</v>
      </c>
      <c r="K954" s="51">
        <v>3300076253</v>
      </c>
      <c r="L954" s="896">
        <v>46259</v>
      </c>
    </row>
    <row r="955" spans="1:12" ht="42" x14ac:dyDescent="0.2">
      <c r="A955" s="810">
        <v>12</v>
      </c>
      <c r="B955" s="51" t="s">
        <v>1176</v>
      </c>
      <c r="C955" s="894">
        <v>153149.1</v>
      </c>
      <c r="D955" s="895">
        <v>153149.1</v>
      </c>
      <c r="E955" s="810" t="s">
        <v>1165</v>
      </c>
      <c r="F955" s="51" t="s">
        <v>1166</v>
      </c>
      <c r="G955" s="894">
        <v>153149.1</v>
      </c>
      <c r="H955" s="8" t="s">
        <v>1166</v>
      </c>
      <c r="I955" s="897">
        <v>153149.1</v>
      </c>
      <c r="J955" s="810" t="s">
        <v>23</v>
      </c>
      <c r="K955" s="51">
        <v>3300076068</v>
      </c>
      <c r="L955" s="896">
        <v>46245</v>
      </c>
    </row>
    <row r="956" spans="1:12" ht="42" x14ac:dyDescent="0.2">
      <c r="A956" s="810">
        <v>13</v>
      </c>
      <c r="B956" s="51" t="s">
        <v>1177</v>
      </c>
      <c r="C956" s="894">
        <v>52421.974999999999</v>
      </c>
      <c r="D956" s="895">
        <v>52421.974999999999</v>
      </c>
      <c r="E956" s="810" t="s">
        <v>1165</v>
      </c>
      <c r="F956" s="51" t="s">
        <v>1174</v>
      </c>
      <c r="G956" s="894">
        <v>52421.974999999999</v>
      </c>
      <c r="H956" s="8" t="s">
        <v>1174</v>
      </c>
      <c r="I956" s="897">
        <v>52421.974999999999</v>
      </c>
      <c r="J956" s="810" t="s">
        <v>23</v>
      </c>
      <c r="K956" s="51">
        <v>3300076215</v>
      </c>
      <c r="L956" s="896">
        <v>46258</v>
      </c>
    </row>
    <row r="957" spans="1:12" ht="63" x14ac:dyDescent="0.2">
      <c r="A957" s="810">
        <v>14</v>
      </c>
      <c r="B957" s="51" t="s">
        <v>1178</v>
      </c>
      <c r="C957" s="894">
        <v>408954</v>
      </c>
      <c r="D957" s="895">
        <v>408954</v>
      </c>
      <c r="E957" s="810" t="s">
        <v>1165</v>
      </c>
      <c r="F957" s="51" t="s">
        <v>1172</v>
      </c>
      <c r="G957" s="894">
        <v>408954</v>
      </c>
      <c r="H957" s="8" t="s">
        <v>1172</v>
      </c>
      <c r="I957" s="897">
        <v>408954</v>
      </c>
      <c r="J957" s="810" t="s">
        <v>23</v>
      </c>
      <c r="K957" s="51">
        <v>3300076096</v>
      </c>
      <c r="L957" s="896">
        <v>46247</v>
      </c>
    </row>
    <row r="958" spans="1:12" ht="63" x14ac:dyDescent="0.2">
      <c r="A958" s="810">
        <v>15</v>
      </c>
      <c r="B958" s="51" t="s">
        <v>1179</v>
      </c>
      <c r="C958" s="894">
        <v>496212.5</v>
      </c>
      <c r="D958" s="895">
        <v>496212.5</v>
      </c>
      <c r="E958" s="810" t="s">
        <v>1165</v>
      </c>
      <c r="F958" s="51" t="s">
        <v>1166</v>
      </c>
      <c r="G958" s="894">
        <v>496212.5</v>
      </c>
      <c r="H958" s="8" t="s">
        <v>1166</v>
      </c>
      <c r="I958" s="897">
        <v>496212.5</v>
      </c>
      <c r="J958" s="810" t="s">
        <v>23</v>
      </c>
      <c r="K958" s="51">
        <v>3300076071</v>
      </c>
      <c r="L958" s="896">
        <v>46247</v>
      </c>
    </row>
    <row r="959" spans="1:12" ht="42" x14ac:dyDescent="0.2">
      <c r="A959" s="810">
        <v>16</v>
      </c>
      <c r="B959" s="51" t="s">
        <v>1180</v>
      </c>
      <c r="C959" s="894">
        <v>498620</v>
      </c>
      <c r="D959" s="895">
        <v>498620</v>
      </c>
      <c r="E959" s="810" t="s">
        <v>1165</v>
      </c>
      <c r="F959" s="51" t="s">
        <v>1166</v>
      </c>
      <c r="G959" s="894">
        <v>498620</v>
      </c>
      <c r="H959" s="8" t="s">
        <v>1166</v>
      </c>
      <c r="I959" s="897">
        <v>498620</v>
      </c>
      <c r="J959" s="810" t="s">
        <v>23</v>
      </c>
      <c r="K959" s="51">
        <v>3300076129</v>
      </c>
      <c r="L959" s="896">
        <v>46251</v>
      </c>
    </row>
    <row r="960" spans="1:12" ht="63" x14ac:dyDescent="0.2">
      <c r="A960" s="810">
        <v>17</v>
      </c>
      <c r="B960" s="51" t="s">
        <v>1181</v>
      </c>
      <c r="C960" s="894">
        <v>494340</v>
      </c>
      <c r="D960" s="895">
        <v>494340</v>
      </c>
      <c r="E960" s="810" t="s">
        <v>1165</v>
      </c>
      <c r="F960" s="51" t="s">
        <v>1182</v>
      </c>
      <c r="G960" s="894">
        <v>494340</v>
      </c>
      <c r="H960" s="8" t="s">
        <v>1182</v>
      </c>
      <c r="I960" s="897">
        <v>494340</v>
      </c>
      <c r="J960" s="810" t="s">
        <v>23</v>
      </c>
      <c r="K960" s="51">
        <v>3300076229</v>
      </c>
      <c r="L960" s="896">
        <v>46258</v>
      </c>
    </row>
    <row r="961" spans="1:12" ht="63" x14ac:dyDescent="0.2">
      <c r="A961" s="810">
        <v>18</v>
      </c>
      <c r="B961" s="51" t="s">
        <v>1183</v>
      </c>
      <c r="C961" s="894">
        <v>496212.5</v>
      </c>
      <c r="D961" s="895">
        <v>496212.5</v>
      </c>
      <c r="E961" s="810" t="s">
        <v>1165</v>
      </c>
      <c r="F961" s="51" t="s">
        <v>1172</v>
      </c>
      <c r="G961" s="894">
        <v>496212.5</v>
      </c>
      <c r="H961" s="8" t="s">
        <v>1172</v>
      </c>
      <c r="I961" s="897">
        <v>496212.5</v>
      </c>
      <c r="J961" s="810" t="s">
        <v>23</v>
      </c>
      <c r="K961" s="51">
        <v>3300076105</v>
      </c>
      <c r="L961" s="896">
        <v>46248</v>
      </c>
    </row>
    <row r="962" spans="1:12" ht="63" x14ac:dyDescent="0.2">
      <c r="A962" s="810">
        <v>19</v>
      </c>
      <c r="B962" s="51" t="s">
        <v>1184</v>
      </c>
      <c r="C962" s="894">
        <v>495731</v>
      </c>
      <c r="D962" s="895">
        <v>495731</v>
      </c>
      <c r="E962" s="810" t="s">
        <v>1165</v>
      </c>
      <c r="F962" s="51" t="s">
        <v>1172</v>
      </c>
      <c r="G962" s="894">
        <v>495731</v>
      </c>
      <c r="H962" s="8" t="s">
        <v>1172</v>
      </c>
      <c r="I962" s="897">
        <v>495731</v>
      </c>
      <c r="J962" s="810" t="s">
        <v>23</v>
      </c>
      <c r="K962" s="51">
        <v>3300076097</v>
      </c>
      <c r="L962" s="896">
        <v>46247</v>
      </c>
    </row>
    <row r="963" spans="1:12" ht="63" x14ac:dyDescent="0.2">
      <c r="A963" s="810">
        <v>20</v>
      </c>
      <c r="B963" s="51" t="s">
        <v>1185</v>
      </c>
      <c r="C963" s="894">
        <v>485041.7</v>
      </c>
      <c r="D963" s="895">
        <v>485041.7</v>
      </c>
      <c r="E963" s="810" t="s">
        <v>1165</v>
      </c>
      <c r="F963" s="51" t="s">
        <v>1186</v>
      </c>
      <c r="G963" s="894">
        <v>485041.7</v>
      </c>
      <c r="H963" s="51" t="s">
        <v>1186</v>
      </c>
      <c r="I963" s="894">
        <v>485041.7</v>
      </c>
      <c r="J963" s="810" t="s">
        <v>23</v>
      </c>
      <c r="K963" s="51">
        <v>3300076208</v>
      </c>
      <c r="L963" s="896">
        <v>46258</v>
      </c>
    </row>
    <row r="964" spans="1:12" ht="42" x14ac:dyDescent="0.2">
      <c r="A964" s="810">
        <v>21</v>
      </c>
      <c r="B964" s="51" t="s">
        <v>1175</v>
      </c>
      <c r="C964" s="894">
        <v>490434.5</v>
      </c>
      <c r="D964" s="895">
        <v>490434.5</v>
      </c>
      <c r="E964" s="810" t="s">
        <v>1165</v>
      </c>
      <c r="F964" s="51" t="s">
        <v>1166</v>
      </c>
      <c r="G964" s="894">
        <v>490434.5</v>
      </c>
      <c r="H964" s="8" t="s">
        <v>1166</v>
      </c>
      <c r="I964" s="897">
        <v>490434.5</v>
      </c>
      <c r="J964" s="810" t="s">
        <v>23</v>
      </c>
      <c r="K964" s="51">
        <v>3300076260</v>
      </c>
      <c r="L964" s="896">
        <v>46260</v>
      </c>
    </row>
    <row r="965" spans="1:12" ht="42" x14ac:dyDescent="0.2">
      <c r="A965" s="810">
        <v>22</v>
      </c>
      <c r="B965" s="51" t="s">
        <v>1187</v>
      </c>
      <c r="C965" s="894">
        <v>239936.8</v>
      </c>
      <c r="D965" s="895">
        <v>239936.8</v>
      </c>
      <c r="E965" s="810" t="s">
        <v>1165</v>
      </c>
      <c r="F965" s="51" t="s">
        <v>1188</v>
      </c>
      <c r="G965" s="894">
        <v>239936.8</v>
      </c>
      <c r="H965" s="8" t="s">
        <v>1188</v>
      </c>
      <c r="I965" s="897">
        <v>239936.8</v>
      </c>
      <c r="J965" s="810" t="s">
        <v>23</v>
      </c>
      <c r="K965" s="51">
        <v>3300076261</v>
      </c>
      <c r="L965" s="896">
        <v>46260</v>
      </c>
    </row>
    <row r="966" spans="1:12" ht="63" x14ac:dyDescent="0.2">
      <c r="A966" s="810">
        <v>23</v>
      </c>
      <c r="B966" s="51" t="s">
        <v>1189</v>
      </c>
      <c r="C966" s="894">
        <v>493441.2</v>
      </c>
      <c r="D966" s="895">
        <v>493441.2</v>
      </c>
      <c r="E966" s="810" t="s">
        <v>1165</v>
      </c>
      <c r="F966" s="51" t="s">
        <v>1186</v>
      </c>
      <c r="G966" s="894">
        <v>493441.2</v>
      </c>
      <c r="H966" s="8" t="s">
        <v>1186</v>
      </c>
      <c r="I966" s="897">
        <v>493441.2</v>
      </c>
      <c r="J966" s="810" t="s">
        <v>23</v>
      </c>
      <c r="K966" s="51">
        <v>3300076310</v>
      </c>
      <c r="L966" s="896">
        <v>46265</v>
      </c>
    </row>
    <row r="967" spans="1:12" ht="63" x14ac:dyDescent="0.2">
      <c r="A967" s="810">
        <v>24</v>
      </c>
      <c r="B967" s="51" t="s">
        <v>1190</v>
      </c>
      <c r="C967" s="894">
        <v>497336</v>
      </c>
      <c r="D967" s="895">
        <v>497336</v>
      </c>
      <c r="E967" s="810" t="s">
        <v>1165</v>
      </c>
      <c r="F967" s="51" t="s">
        <v>1166</v>
      </c>
      <c r="G967" s="894">
        <v>497336</v>
      </c>
      <c r="H967" s="8" t="s">
        <v>1166</v>
      </c>
      <c r="I967" s="897">
        <v>497336</v>
      </c>
      <c r="J967" s="810" t="s">
        <v>23</v>
      </c>
      <c r="K967" s="51">
        <v>3300076306</v>
      </c>
      <c r="L967" s="896">
        <v>46262</v>
      </c>
    </row>
    <row r="968" spans="1:12" ht="63.75" thickBot="1" x14ac:dyDescent="0.25">
      <c r="A968" s="810">
        <v>25</v>
      </c>
      <c r="B968" s="51" t="s">
        <v>1191</v>
      </c>
      <c r="C968" s="894">
        <v>165520.44</v>
      </c>
      <c r="D968" s="895">
        <v>165520.44</v>
      </c>
      <c r="E968" s="810" t="s">
        <v>1165</v>
      </c>
      <c r="F968" s="51" t="s">
        <v>1166</v>
      </c>
      <c r="G968" s="894">
        <v>165520.44</v>
      </c>
      <c r="H968" s="8" t="s">
        <v>1166</v>
      </c>
      <c r="I968" s="897">
        <v>165520.44</v>
      </c>
      <c r="J968" s="810" t="s">
        <v>23</v>
      </c>
      <c r="K968" s="51">
        <v>3300076311</v>
      </c>
      <c r="L968" s="896">
        <v>46265</v>
      </c>
    </row>
    <row r="969" spans="1:12" ht="21.75" thickBot="1" x14ac:dyDescent="0.4">
      <c r="A969" s="1405" t="s">
        <v>118</v>
      </c>
      <c r="B969" s="1406"/>
      <c r="C969" s="1406"/>
      <c r="D969" s="1406"/>
      <c r="E969" s="1406"/>
      <c r="F969" s="1406"/>
      <c r="G969" s="1406"/>
      <c r="H969" s="1406"/>
      <c r="I969" s="1406"/>
      <c r="J969" s="1406"/>
      <c r="K969" s="1406"/>
      <c r="L969" s="1407"/>
    </row>
    <row r="970" spans="1:12" ht="21.75" thickBot="1" x14ac:dyDescent="0.4">
      <c r="A970" s="1405" t="s">
        <v>1192</v>
      </c>
      <c r="B970" s="1406"/>
      <c r="C970" s="1406"/>
      <c r="D970" s="1406"/>
      <c r="E970" s="1406"/>
      <c r="F970" s="1406"/>
      <c r="G970" s="1406"/>
      <c r="H970" s="1406"/>
      <c r="I970" s="1406"/>
      <c r="J970" s="1406"/>
      <c r="K970" s="1406"/>
      <c r="L970" s="1407"/>
    </row>
    <row r="971" spans="1:12" ht="21.75" thickBot="1" x14ac:dyDescent="0.4">
      <c r="A971" s="1408" t="s">
        <v>1193</v>
      </c>
      <c r="B971" s="1409"/>
      <c r="C971" s="1409"/>
      <c r="D971" s="1409"/>
      <c r="E971" s="1409"/>
      <c r="F971" s="1409"/>
      <c r="G971" s="1409"/>
      <c r="H971" s="1409"/>
      <c r="I971" s="1409"/>
      <c r="J971" s="1409"/>
      <c r="K971" s="1409"/>
      <c r="L971" s="1410"/>
    </row>
    <row r="972" spans="1:12" ht="42" customHeight="1" thickBot="1" x14ac:dyDescent="0.25">
      <c r="A972" s="1411" t="s">
        <v>1</v>
      </c>
      <c r="B972" s="1411" t="s">
        <v>54</v>
      </c>
      <c r="C972" s="1411" t="s">
        <v>3</v>
      </c>
      <c r="D972" s="1411" t="s">
        <v>4</v>
      </c>
      <c r="E972" s="1411" t="s">
        <v>5</v>
      </c>
      <c r="F972" s="1413" t="s">
        <v>6</v>
      </c>
      <c r="G972" s="1414"/>
      <c r="H972" s="1413" t="s">
        <v>7</v>
      </c>
      <c r="I972" s="1414"/>
      <c r="J972" s="1411" t="s">
        <v>8</v>
      </c>
      <c r="K972" s="1413" t="s">
        <v>9</v>
      </c>
      <c r="L972" s="1414"/>
    </row>
    <row r="973" spans="1:12" ht="63.75" thickBot="1" x14ac:dyDescent="0.25">
      <c r="A973" s="1412"/>
      <c r="B973" s="1412"/>
      <c r="C973" s="1412"/>
      <c r="D973" s="1412"/>
      <c r="E973" s="1412"/>
      <c r="F973" s="898" t="s">
        <v>10</v>
      </c>
      <c r="G973" s="898" t="s">
        <v>10</v>
      </c>
      <c r="H973" s="898" t="s">
        <v>12</v>
      </c>
      <c r="I973" s="898" t="s">
        <v>13</v>
      </c>
      <c r="J973" s="1412"/>
      <c r="K973" s="898" t="s">
        <v>1139</v>
      </c>
      <c r="L973" s="898" t="s">
        <v>1140</v>
      </c>
    </row>
    <row r="974" spans="1:12" ht="84.75" thickBot="1" x14ac:dyDescent="0.25">
      <c r="A974" s="899">
        <v>1</v>
      </c>
      <c r="B974" s="900" t="s">
        <v>1194</v>
      </c>
      <c r="C974" s="901">
        <v>225000</v>
      </c>
      <c r="D974" s="901">
        <v>223356.51</v>
      </c>
      <c r="E974" s="902" t="s">
        <v>22</v>
      </c>
      <c r="F974" s="900" t="s">
        <v>1195</v>
      </c>
      <c r="G974" s="901">
        <v>221995.84</v>
      </c>
      <c r="H974" s="900" t="s">
        <v>1195</v>
      </c>
      <c r="I974" s="901">
        <v>222000.02</v>
      </c>
      <c r="J974" s="900" t="s">
        <v>1196</v>
      </c>
      <c r="K974" s="902" t="s">
        <v>1197</v>
      </c>
      <c r="L974" s="903">
        <v>244568</v>
      </c>
    </row>
    <row r="975" spans="1:12" ht="42.75" thickBot="1" x14ac:dyDescent="0.25">
      <c r="A975" s="1402">
        <v>2</v>
      </c>
      <c r="B975" s="1396" t="s">
        <v>1198</v>
      </c>
      <c r="C975" s="1431">
        <v>963000</v>
      </c>
      <c r="D975" s="1431">
        <v>963000</v>
      </c>
      <c r="E975" s="1396" t="s">
        <v>1199</v>
      </c>
      <c r="F975" s="900" t="s">
        <v>1200</v>
      </c>
      <c r="G975" s="901">
        <v>925015</v>
      </c>
      <c r="H975" s="1396" t="s">
        <v>1200</v>
      </c>
      <c r="I975" s="1399">
        <v>925015</v>
      </c>
      <c r="J975" s="1396" t="s">
        <v>1143</v>
      </c>
      <c r="K975" s="1402" t="s">
        <v>1201</v>
      </c>
      <c r="L975" s="1428">
        <v>244564</v>
      </c>
    </row>
    <row r="976" spans="1:12" ht="42.75" thickBot="1" x14ac:dyDescent="0.25">
      <c r="A976" s="1403"/>
      <c r="B976" s="1397"/>
      <c r="C976" s="1432"/>
      <c r="D976" s="1432"/>
      <c r="E976" s="1397"/>
      <c r="F976" s="900" t="s">
        <v>1202</v>
      </c>
      <c r="G976" s="901">
        <v>959362</v>
      </c>
      <c r="H976" s="1397"/>
      <c r="I976" s="1400"/>
      <c r="J976" s="1397"/>
      <c r="K976" s="1403"/>
      <c r="L976" s="1429"/>
    </row>
    <row r="977" spans="1:12" ht="63.75" thickBot="1" x14ac:dyDescent="0.25">
      <c r="A977" s="1403"/>
      <c r="B977" s="1397"/>
      <c r="C977" s="1432"/>
      <c r="D977" s="1432"/>
      <c r="E977" s="1397"/>
      <c r="F977" s="900" t="s">
        <v>1203</v>
      </c>
      <c r="G977" s="901">
        <v>888100</v>
      </c>
      <c r="H977" s="1397"/>
      <c r="I977" s="1400"/>
      <c r="J977" s="1397"/>
      <c r="K977" s="1403"/>
      <c r="L977" s="1429"/>
    </row>
    <row r="978" spans="1:12" ht="21.75" thickBot="1" x14ac:dyDescent="0.25">
      <c r="A978" s="1403"/>
      <c r="B978" s="1397"/>
      <c r="C978" s="1432"/>
      <c r="D978" s="1432"/>
      <c r="E978" s="1397"/>
      <c r="F978" s="900" t="s">
        <v>1204</v>
      </c>
      <c r="G978" s="901">
        <v>942000</v>
      </c>
      <c r="H978" s="1397"/>
      <c r="I978" s="1400"/>
      <c r="J978" s="1397"/>
      <c r="K978" s="1403"/>
      <c r="L978" s="1429"/>
    </row>
    <row r="979" spans="1:12" ht="42.75" thickBot="1" x14ac:dyDescent="0.25">
      <c r="A979" s="1403"/>
      <c r="B979" s="1397"/>
      <c r="C979" s="1432"/>
      <c r="D979" s="1432"/>
      <c r="E979" s="1397"/>
      <c r="F979" s="900" t="s">
        <v>1205</v>
      </c>
      <c r="G979" s="901">
        <v>929290</v>
      </c>
      <c r="H979" s="1397"/>
      <c r="I979" s="1400"/>
      <c r="J979" s="1397"/>
      <c r="K979" s="1403"/>
      <c r="L979" s="1429"/>
    </row>
    <row r="980" spans="1:12" ht="42.75" thickBot="1" x14ac:dyDescent="0.25">
      <c r="A980" s="1404"/>
      <c r="B980" s="1398"/>
      <c r="C980" s="1433"/>
      <c r="D980" s="1433"/>
      <c r="E980" s="1398"/>
      <c r="F980" s="900" t="s">
        <v>1206</v>
      </c>
      <c r="G980" s="901">
        <v>866700</v>
      </c>
      <c r="H980" s="1398"/>
      <c r="I980" s="1401"/>
      <c r="J980" s="1398"/>
      <c r="K980" s="1404"/>
      <c r="L980" s="1430"/>
    </row>
    <row r="981" spans="1:12" ht="42.75" thickBot="1" x14ac:dyDescent="0.25">
      <c r="A981" s="1402">
        <v>3</v>
      </c>
      <c r="B981" s="1396" t="s">
        <v>1207</v>
      </c>
      <c r="C981" s="1431">
        <v>2688696</v>
      </c>
      <c r="D981" s="1431">
        <v>2688696</v>
      </c>
      <c r="E981" s="1402" t="s">
        <v>1199</v>
      </c>
      <c r="F981" s="900" t="s">
        <v>1208</v>
      </c>
      <c r="G981" s="901">
        <v>2303400</v>
      </c>
      <c r="H981" s="1396" t="s">
        <v>1209</v>
      </c>
      <c r="I981" s="1399">
        <v>2549780.04</v>
      </c>
      <c r="J981" s="1396" t="s">
        <v>1143</v>
      </c>
      <c r="K981" s="1402" t="s">
        <v>1210</v>
      </c>
      <c r="L981" s="1428">
        <v>244578</v>
      </c>
    </row>
    <row r="982" spans="1:12" ht="63.75" thickBot="1" x14ac:dyDescent="0.25">
      <c r="A982" s="1403"/>
      <c r="B982" s="1397"/>
      <c r="C982" s="1432"/>
      <c r="D982" s="1432"/>
      <c r="E982" s="1403"/>
      <c r="F982" s="900" t="s">
        <v>1209</v>
      </c>
      <c r="G982" s="901">
        <v>2565150</v>
      </c>
      <c r="H982" s="1397"/>
      <c r="I982" s="1400"/>
      <c r="J982" s="1397"/>
      <c r="K982" s="1403"/>
      <c r="L982" s="1429"/>
    </row>
    <row r="983" spans="1:12" ht="63.75" thickBot="1" x14ac:dyDescent="0.25">
      <c r="A983" s="1404"/>
      <c r="B983" s="1398"/>
      <c r="C983" s="1433"/>
      <c r="D983" s="1433"/>
      <c r="E983" s="1404"/>
      <c r="F983" s="900" t="s">
        <v>1211</v>
      </c>
      <c r="G983" s="901">
        <v>2674692</v>
      </c>
      <c r="H983" s="1398"/>
      <c r="I983" s="1401"/>
      <c r="J983" s="1398"/>
      <c r="K983" s="1404"/>
      <c r="L983" s="1430"/>
    </row>
    <row r="984" spans="1:12" x14ac:dyDescent="0.2">
      <c r="A984" s="72"/>
      <c r="B984" s="29"/>
      <c r="C984" s="73"/>
      <c r="D984" s="73"/>
      <c r="E984" s="29"/>
      <c r="F984" s="72"/>
      <c r="G984" s="74"/>
      <c r="H984" s="72"/>
      <c r="I984" s="74"/>
      <c r="J984" s="74"/>
      <c r="K984" s="804" t="s">
        <v>0</v>
      </c>
    </row>
    <row r="985" spans="1:12" x14ac:dyDescent="0.2">
      <c r="A985" s="955" t="s">
        <v>1050</v>
      </c>
      <c r="B985" s="955"/>
      <c r="C985" s="955"/>
      <c r="D985" s="955"/>
      <c r="E985" s="955"/>
      <c r="F985" s="955"/>
      <c r="G985" s="955"/>
      <c r="H985" s="955"/>
      <c r="I985" s="955"/>
      <c r="J985" s="955"/>
      <c r="K985" s="955"/>
    </row>
    <row r="986" spans="1:12" x14ac:dyDescent="0.2">
      <c r="A986" s="955" t="s">
        <v>1212</v>
      </c>
      <c r="B986" s="955"/>
      <c r="C986" s="955"/>
      <c r="D986" s="955"/>
      <c r="E986" s="955"/>
      <c r="F986" s="955"/>
      <c r="G986" s="955"/>
      <c r="H986" s="955"/>
      <c r="I986" s="955"/>
      <c r="J986" s="955"/>
      <c r="K986" s="955"/>
    </row>
    <row r="987" spans="1:12" x14ac:dyDescent="0.2">
      <c r="A987" s="955" t="s">
        <v>1213</v>
      </c>
      <c r="B987" s="955"/>
      <c r="C987" s="955"/>
      <c r="D987" s="955"/>
      <c r="E987" s="955"/>
      <c r="F987" s="955"/>
      <c r="G987" s="955"/>
      <c r="H987" s="955"/>
      <c r="I987" s="955"/>
      <c r="J987" s="955"/>
      <c r="K987" s="955"/>
    </row>
    <row r="988" spans="1:12" x14ac:dyDescent="0.2">
      <c r="A988" s="956" t="s">
        <v>1</v>
      </c>
      <c r="B988" s="956" t="s">
        <v>2</v>
      </c>
      <c r="C988" s="957" t="s">
        <v>3</v>
      </c>
      <c r="D988" s="957" t="s">
        <v>4</v>
      </c>
      <c r="E988" s="956" t="s">
        <v>5</v>
      </c>
      <c r="F988" s="956" t="s">
        <v>6</v>
      </c>
      <c r="G988" s="956"/>
      <c r="H988" s="956" t="s">
        <v>7</v>
      </c>
      <c r="I988" s="956"/>
      <c r="J988" s="956" t="s">
        <v>8</v>
      </c>
      <c r="K988" s="956" t="s">
        <v>9</v>
      </c>
    </row>
    <row r="989" spans="1:12" ht="42" x14ac:dyDescent="0.2">
      <c r="A989" s="956"/>
      <c r="B989" s="956"/>
      <c r="C989" s="957"/>
      <c r="D989" s="957"/>
      <c r="E989" s="956"/>
      <c r="F989" s="805" t="s">
        <v>10</v>
      </c>
      <c r="G989" s="805" t="s">
        <v>11</v>
      </c>
      <c r="H989" s="805" t="s">
        <v>12</v>
      </c>
      <c r="I989" s="805" t="s">
        <v>13</v>
      </c>
      <c r="J989" s="956"/>
      <c r="K989" s="956"/>
    </row>
    <row r="990" spans="1:12" x14ac:dyDescent="0.2">
      <c r="A990" s="1111" t="s">
        <v>1214</v>
      </c>
      <c r="B990" s="1427"/>
      <c r="C990" s="1427"/>
      <c r="D990" s="1427"/>
      <c r="E990" s="1427"/>
      <c r="F990" s="1427"/>
      <c r="G990" s="1427"/>
      <c r="H990" s="1427"/>
      <c r="I990" s="1427"/>
      <c r="J990" s="1427"/>
      <c r="K990" s="1112"/>
    </row>
    <row r="991" spans="1:12" x14ac:dyDescent="0.2">
      <c r="A991" s="904" t="s">
        <v>39</v>
      </c>
      <c r="B991" s="904" t="s">
        <v>635</v>
      </c>
      <c r="C991" s="904" t="s">
        <v>39</v>
      </c>
      <c r="D991" s="904" t="s">
        <v>39</v>
      </c>
      <c r="E991" s="904" t="s">
        <v>39</v>
      </c>
      <c r="F991" s="904" t="s">
        <v>39</v>
      </c>
      <c r="G991" s="904" t="s">
        <v>39</v>
      </c>
      <c r="H991" s="904" t="s">
        <v>39</v>
      </c>
      <c r="I991" s="904" t="s">
        <v>39</v>
      </c>
      <c r="J991" s="904" t="s">
        <v>39</v>
      </c>
      <c r="K991" s="904" t="s">
        <v>39</v>
      </c>
    </row>
    <row r="992" spans="1:12" x14ac:dyDescent="0.2">
      <c r="A992" s="1111" t="s">
        <v>1215</v>
      </c>
      <c r="B992" s="1427"/>
      <c r="C992" s="1427"/>
      <c r="D992" s="1427"/>
      <c r="E992" s="1427"/>
      <c r="F992" s="1427"/>
      <c r="G992" s="1427"/>
      <c r="H992" s="1427"/>
      <c r="I992" s="1427"/>
      <c r="J992" s="1427"/>
      <c r="K992" s="1112"/>
    </row>
    <row r="993" spans="1:11" ht="241.5" customHeight="1" x14ac:dyDescent="0.2">
      <c r="A993" s="904">
        <v>1</v>
      </c>
      <c r="B993" s="422" t="s">
        <v>1216</v>
      </c>
      <c r="C993" s="905"/>
      <c r="D993" s="905"/>
      <c r="E993" s="904" t="s">
        <v>1217</v>
      </c>
      <c r="F993" s="904" t="s">
        <v>1218</v>
      </c>
      <c r="G993" s="905">
        <v>6692.85</v>
      </c>
      <c r="H993" s="904" t="s">
        <v>1218</v>
      </c>
      <c r="I993" s="905">
        <v>6692.85</v>
      </c>
      <c r="J993" s="422" t="s">
        <v>1219</v>
      </c>
      <c r="K993" s="906"/>
    </row>
    <row r="994" spans="1:11" x14ac:dyDescent="0.2">
      <c r="A994" s="1111" t="s">
        <v>1220</v>
      </c>
      <c r="B994" s="1427"/>
      <c r="C994" s="1427"/>
      <c r="D994" s="1427"/>
      <c r="E994" s="1427"/>
      <c r="F994" s="1427"/>
      <c r="G994" s="1427"/>
      <c r="H994" s="1427"/>
      <c r="I994" s="1427"/>
      <c r="J994" s="1427"/>
      <c r="K994" s="1112"/>
    </row>
    <row r="995" spans="1:11" ht="63" x14ac:dyDescent="0.35">
      <c r="A995" s="907">
        <v>1</v>
      </c>
      <c r="B995" s="922" t="s">
        <v>1221</v>
      </c>
      <c r="C995" s="923">
        <v>4950</v>
      </c>
      <c r="D995" s="923" t="s">
        <v>39</v>
      </c>
      <c r="E995" s="545" t="s">
        <v>73</v>
      </c>
      <c r="F995" s="513" t="s">
        <v>1222</v>
      </c>
      <c r="G995" s="923">
        <v>2610</v>
      </c>
      <c r="H995" s="513" t="s">
        <v>1222</v>
      </c>
      <c r="I995" s="923">
        <v>2610</v>
      </c>
      <c r="J995" s="922" t="s">
        <v>1223</v>
      </c>
      <c r="K995" s="922" t="s">
        <v>1224</v>
      </c>
    </row>
    <row r="996" spans="1:11" ht="42" x14ac:dyDescent="0.2">
      <c r="A996" s="920"/>
      <c r="B996" s="920" t="s">
        <v>1225</v>
      </c>
      <c r="C996" s="924"/>
      <c r="D996" s="925"/>
      <c r="E996" s="920"/>
      <c r="F996" s="514" t="s">
        <v>1226</v>
      </c>
      <c r="G996" s="924"/>
      <c r="H996" s="514" t="s">
        <v>1226</v>
      </c>
      <c r="I996" s="924"/>
      <c r="J996" s="920" t="s">
        <v>1227</v>
      </c>
      <c r="K996" s="920" t="s">
        <v>1228</v>
      </c>
    </row>
    <row r="997" spans="1:11" ht="42" x14ac:dyDescent="0.2">
      <c r="A997" s="920"/>
      <c r="B997" s="920" t="s">
        <v>1229</v>
      </c>
      <c r="C997" s="924"/>
      <c r="D997" s="925"/>
      <c r="E997" s="920"/>
      <c r="F997" s="514" t="s">
        <v>1230</v>
      </c>
      <c r="G997" s="924"/>
      <c r="H997" s="514" t="s">
        <v>1230</v>
      </c>
      <c r="I997" s="924"/>
      <c r="J997" s="920" t="s">
        <v>1231</v>
      </c>
      <c r="K997" s="920"/>
    </row>
    <row r="998" spans="1:11" ht="63" x14ac:dyDescent="0.2">
      <c r="A998" s="920"/>
      <c r="B998" s="920" t="s">
        <v>1232</v>
      </c>
      <c r="C998" s="924"/>
      <c r="D998" s="925"/>
      <c r="E998" s="920"/>
      <c r="F998" s="514" t="s">
        <v>1233</v>
      </c>
      <c r="G998" s="924">
        <v>2340</v>
      </c>
      <c r="H998" s="514" t="s">
        <v>1234</v>
      </c>
      <c r="I998" s="924">
        <v>2340</v>
      </c>
      <c r="J998" s="920"/>
      <c r="K998" s="920"/>
    </row>
    <row r="999" spans="1:11" ht="42" x14ac:dyDescent="0.2">
      <c r="A999" s="920"/>
      <c r="B999" s="920" t="s">
        <v>1235</v>
      </c>
      <c r="C999" s="924"/>
      <c r="D999" s="925"/>
      <c r="E999" s="920"/>
      <c r="F999" s="514" t="s">
        <v>1236</v>
      </c>
      <c r="G999" s="924"/>
      <c r="H999" s="514" t="s">
        <v>1236</v>
      </c>
      <c r="I999" s="924"/>
      <c r="J999" s="920"/>
      <c r="K999" s="920"/>
    </row>
    <row r="1000" spans="1:11" x14ac:dyDescent="0.35">
      <c r="A1000" s="920"/>
      <c r="B1000" s="920"/>
      <c r="C1000" s="924"/>
      <c r="D1000" s="925"/>
      <c r="E1000" s="920"/>
      <c r="F1000" s="514" t="s">
        <v>153</v>
      </c>
      <c r="G1000" s="924"/>
      <c r="H1000" s="514" t="s">
        <v>153</v>
      </c>
      <c r="I1000" s="924"/>
      <c r="J1000" s="926"/>
      <c r="K1000" s="920"/>
    </row>
    <row r="1001" spans="1:11" ht="63" x14ac:dyDescent="0.35">
      <c r="A1001" s="907">
        <v>2</v>
      </c>
      <c r="B1001" s="922" t="s">
        <v>1221</v>
      </c>
      <c r="C1001" s="908">
        <v>5885</v>
      </c>
      <c r="D1001" s="291" t="s">
        <v>39</v>
      </c>
      <c r="E1001" s="545" t="s">
        <v>73</v>
      </c>
      <c r="F1001" s="812" t="s">
        <v>1237</v>
      </c>
      <c r="G1001" s="908">
        <v>5885</v>
      </c>
      <c r="H1001" s="812" t="s">
        <v>1237</v>
      </c>
      <c r="I1001" s="908">
        <v>380</v>
      </c>
      <c r="J1001" s="927" t="s">
        <v>1238</v>
      </c>
      <c r="K1001" s="909" t="s">
        <v>1239</v>
      </c>
    </row>
    <row r="1002" spans="1:11" ht="42" x14ac:dyDescent="0.2">
      <c r="A1002" s="809"/>
      <c r="B1002" s="920" t="s">
        <v>1240</v>
      </c>
      <c r="C1002" s="910"/>
      <c r="D1002" s="911"/>
      <c r="E1002" s="912"/>
      <c r="F1002" s="514" t="s">
        <v>1241</v>
      </c>
      <c r="G1002" s="910"/>
      <c r="H1002" s="514" t="s">
        <v>1241</v>
      </c>
      <c r="I1002" s="910"/>
      <c r="J1002" s="913" t="s">
        <v>1227</v>
      </c>
      <c r="K1002" s="914" t="s">
        <v>1242</v>
      </c>
    </row>
    <row r="1003" spans="1:11" ht="63" x14ac:dyDescent="0.2">
      <c r="A1003" s="815"/>
      <c r="B1003" s="920" t="s">
        <v>1243</v>
      </c>
      <c r="C1003" s="910"/>
      <c r="D1003" s="911"/>
      <c r="E1003" s="912"/>
      <c r="F1003" s="514" t="s">
        <v>153</v>
      </c>
      <c r="G1003" s="910"/>
      <c r="H1003" s="514" t="s">
        <v>153</v>
      </c>
      <c r="I1003" s="910"/>
      <c r="J1003" s="920" t="s">
        <v>1231</v>
      </c>
      <c r="K1003" s="914"/>
    </row>
    <row r="1004" spans="1:11" ht="63" x14ac:dyDescent="0.35">
      <c r="A1004" s="815"/>
      <c r="B1004" s="928" t="s">
        <v>1244</v>
      </c>
      <c r="C1004" s="910"/>
      <c r="D1004" s="911"/>
      <c r="E1004" s="912"/>
      <c r="F1004" s="813"/>
      <c r="G1004" s="910"/>
      <c r="H1004" s="813"/>
      <c r="I1004" s="910">
        <v>1198.4000000000001</v>
      </c>
      <c r="J1004" s="926" t="s">
        <v>1245</v>
      </c>
      <c r="K1004" s="914"/>
    </row>
    <row r="1005" spans="1:11" x14ac:dyDescent="0.35">
      <c r="A1005" s="810"/>
      <c r="B1005" s="929"/>
      <c r="C1005" s="915"/>
      <c r="D1005" s="916"/>
      <c r="E1005" s="917"/>
      <c r="F1005" s="814"/>
      <c r="G1005" s="915"/>
      <c r="H1005" s="814"/>
      <c r="I1005" s="915"/>
      <c r="J1005" s="918"/>
      <c r="K1005" s="919"/>
    </row>
    <row r="1006" spans="1:11" ht="63" x14ac:dyDescent="0.35">
      <c r="A1006" s="907">
        <v>3</v>
      </c>
      <c r="B1006" s="922" t="s">
        <v>1221</v>
      </c>
      <c r="C1006" s="908">
        <v>2000</v>
      </c>
      <c r="D1006" s="291" t="s">
        <v>39</v>
      </c>
      <c r="E1006" s="545" t="s">
        <v>73</v>
      </c>
      <c r="F1006" s="812" t="s">
        <v>1237</v>
      </c>
      <c r="G1006" s="908">
        <v>2000</v>
      </c>
      <c r="H1006" s="812" t="s">
        <v>1237</v>
      </c>
      <c r="I1006" s="908">
        <v>2000</v>
      </c>
      <c r="J1006" s="927" t="s">
        <v>1238</v>
      </c>
      <c r="K1006" s="909" t="s">
        <v>1246</v>
      </c>
    </row>
    <row r="1007" spans="1:11" ht="42" x14ac:dyDescent="0.35">
      <c r="A1007" s="809"/>
      <c r="B1007" s="920" t="s">
        <v>1240</v>
      </c>
      <c r="C1007" s="910"/>
      <c r="D1007" s="911"/>
      <c r="E1007" s="912"/>
      <c r="F1007" s="930" t="s">
        <v>1247</v>
      </c>
      <c r="G1007" s="910"/>
      <c r="H1007" s="930" t="s">
        <v>1247</v>
      </c>
      <c r="I1007" s="910"/>
      <c r="J1007" s="913" t="s">
        <v>1227</v>
      </c>
      <c r="K1007" s="914" t="s">
        <v>1248</v>
      </c>
    </row>
    <row r="1008" spans="1:11" ht="63" x14ac:dyDescent="0.2">
      <c r="A1008" s="815"/>
      <c r="B1008" s="920" t="s">
        <v>1249</v>
      </c>
      <c r="C1008" s="910"/>
      <c r="D1008" s="911"/>
      <c r="E1008" s="912"/>
      <c r="F1008" s="514" t="s">
        <v>1250</v>
      </c>
      <c r="G1008" s="910"/>
      <c r="H1008" s="514" t="s">
        <v>1250</v>
      </c>
      <c r="I1008" s="910"/>
      <c r="J1008" s="920" t="s">
        <v>1231</v>
      </c>
      <c r="K1008" s="914"/>
    </row>
    <row r="1009" spans="1:11" x14ac:dyDescent="0.35">
      <c r="A1009" s="815"/>
      <c r="B1009" s="928"/>
      <c r="C1009" s="910"/>
      <c r="D1009" s="911"/>
      <c r="E1009" s="912"/>
      <c r="F1009" s="813"/>
      <c r="G1009" s="910"/>
      <c r="H1009" s="813"/>
      <c r="I1009" s="910"/>
      <c r="J1009" s="931"/>
      <c r="K1009" s="914"/>
    </row>
    <row r="1010" spans="1:11" ht="63" x14ac:dyDescent="0.35">
      <c r="A1010" s="907">
        <v>4</v>
      </c>
      <c r="B1010" s="932" t="s">
        <v>1251</v>
      </c>
      <c r="C1010" s="933">
        <v>17600</v>
      </c>
      <c r="D1010" s="933"/>
      <c r="E1010" s="545" t="s">
        <v>73</v>
      </c>
      <c r="F1010" s="513" t="s">
        <v>1252</v>
      </c>
      <c r="G1010" s="933">
        <v>17600</v>
      </c>
      <c r="H1010" s="513" t="s">
        <v>1252</v>
      </c>
      <c r="I1010" s="933">
        <v>17601</v>
      </c>
      <c r="J1010" s="927" t="s">
        <v>1238</v>
      </c>
      <c r="K1010" s="934" t="s">
        <v>1253</v>
      </c>
    </row>
    <row r="1011" spans="1:11" ht="63" x14ac:dyDescent="0.2">
      <c r="A1011" s="920"/>
      <c r="B1011" s="920" t="s">
        <v>1254</v>
      </c>
      <c r="C1011" s="925"/>
      <c r="D1011" s="925"/>
      <c r="E1011" s="920"/>
      <c r="F1011" s="935" t="s">
        <v>1255</v>
      </c>
      <c r="G1011" s="920"/>
      <c r="H1011" s="935" t="s">
        <v>1255</v>
      </c>
      <c r="I1011" s="920"/>
      <c r="J1011" s="913" t="s">
        <v>1227</v>
      </c>
      <c r="K1011" s="936" t="s">
        <v>1256</v>
      </c>
    </row>
    <row r="1012" spans="1:11" ht="42" x14ac:dyDescent="0.2">
      <c r="A1012" s="937"/>
      <c r="B1012" s="937"/>
      <c r="C1012" s="938"/>
      <c r="D1012" s="938"/>
      <c r="E1012" s="937"/>
      <c r="F1012" s="939" t="s">
        <v>153</v>
      </c>
      <c r="G1012" s="937"/>
      <c r="H1012" s="939" t="s">
        <v>153</v>
      </c>
      <c r="I1012" s="937"/>
      <c r="J1012" s="937" t="s">
        <v>1231</v>
      </c>
      <c r="K1012" s="940"/>
    </row>
    <row r="1013" spans="1:11" ht="63" x14ac:dyDescent="0.35">
      <c r="A1013" s="907">
        <v>5</v>
      </c>
      <c r="B1013" s="932" t="s">
        <v>1257</v>
      </c>
      <c r="C1013" s="933">
        <v>41040</v>
      </c>
      <c r="D1013" s="933"/>
      <c r="E1013" s="545" t="s">
        <v>73</v>
      </c>
      <c r="F1013" s="513" t="s">
        <v>1258</v>
      </c>
      <c r="G1013" s="933">
        <v>41040</v>
      </c>
      <c r="H1013" s="513" t="s">
        <v>1258</v>
      </c>
      <c r="I1013" s="933">
        <v>41041</v>
      </c>
      <c r="J1013" s="927" t="s">
        <v>1238</v>
      </c>
      <c r="K1013" s="922" t="s">
        <v>1259</v>
      </c>
    </row>
    <row r="1014" spans="1:11" ht="63" x14ac:dyDescent="0.2">
      <c r="A1014" s="920"/>
      <c r="B1014" s="920" t="s">
        <v>1260</v>
      </c>
      <c r="C1014" s="925"/>
      <c r="D1014" s="925"/>
      <c r="E1014" s="920"/>
      <c r="F1014" s="514" t="s">
        <v>1261</v>
      </c>
      <c r="G1014" s="925"/>
      <c r="H1014" s="514" t="s">
        <v>1261</v>
      </c>
      <c r="I1014" s="925"/>
      <c r="J1014" s="913" t="s">
        <v>1227</v>
      </c>
      <c r="K1014" s="920" t="s">
        <v>1262</v>
      </c>
    </row>
    <row r="1015" spans="1:11" ht="63" x14ac:dyDescent="0.35">
      <c r="A1015" s="937"/>
      <c r="B1015" s="941" t="s">
        <v>1263</v>
      </c>
      <c r="C1015" s="938"/>
      <c r="D1015" s="938"/>
      <c r="E1015" s="937"/>
      <c r="F1015" s="518" t="s">
        <v>1264</v>
      </c>
      <c r="G1015" s="937"/>
      <c r="H1015" s="518" t="s">
        <v>1264</v>
      </c>
      <c r="I1015" s="937"/>
      <c r="J1015" s="937" t="s">
        <v>1231</v>
      </c>
      <c r="K1015" s="937"/>
    </row>
    <row r="1016" spans="1:11" x14ac:dyDescent="0.2">
      <c r="A1016" s="1111" t="s">
        <v>1265</v>
      </c>
      <c r="B1016" s="1427"/>
      <c r="C1016" s="1427"/>
      <c r="D1016" s="1427"/>
      <c r="E1016" s="1427"/>
      <c r="F1016" s="1427"/>
      <c r="G1016" s="1427"/>
      <c r="H1016" s="1427"/>
      <c r="I1016" s="1427"/>
      <c r="J1016" s="1427"/>
      <c r="K1016" s="1112"/>
    </row>
    <row r="1017" spans="1:11" ht="84" x14ac:dyDescent="0.35">
      <c r="A1017" s="942">
        <v>1</v>
      </c>
      <c r="B1017" s="943" t="s">
        <v>1266</v>
      </c>
      <c r="C1017" s="944">
        <v>7811</v>
      </c>
      <c r="D1017" s="921" t="s">
        <v>39</v>
      </c>
      <c r="E1017" s="296" t="s">
        <v>22</v>
      </c>
      <c r="F1017" s="945" t="s">
        <v>1267</v>
      </c>
      <c r="G1017" s="944">
        <v>7811</v>
      </c>
      <c r="H1017" s="945" t="s">
        <v>1267</v>
      </c>
      <c r="I1017" s="944">
        <v>7811</v>
      </c>
      <c r="J1017" s="946" t="s">
        <v>1268</v>
      </c>
      <c r="K1017" s="802" t="s">
        <v>39</v>
      </c>
    </row>
    <row r="1018" spans="1:11" ht="42" x14ac:dyDescent="0.35">
      <c r="A1018" s="943"/>
      <c r="B1018" s="943" t="s">
        <v>808</v>
      </c>
      <c r="C1018" s="921"/>
      <c r="D1018" s="921"/>
      <c r="E1018" s="802"/>
      <c r="F1018" s="947" t="s">
        <v>1269</v>
      </c>
      <c r="G1018" s="802"/>
      <c r="H1018" s="947" t="s">
        <v>1269</v>
      </c>
      <c r="I1018" s="802"/>
      <c r="J1018" s="945" t="s">
        <v>1270</v>
      </c>
      <c r="K1018" s="802"/>
    </row>
    <row r="1019" spans="1:11" ht="42" x14ac:dyDescent="0.35">
      <c r="A1019" s="943"/>
      <c r="B1019" s="943" t="s">
        <v>1271</v>
      </c>
      <c r="C1019" s="921"/>
      <c r="D1019" s="921"/>
      <c r="E1019" s="802"/>
      <c r="F1019" s="948" t="s">
        <v>1272</v>
      </c>
      <c r="G1019" s="802"/>
      <c r="H1019" s="948" t="s">
        <v>1272</v>
      </c>
      <c r="I1019" s="802"/>
      <c r="J1019" s="945"/>
      <c r="K1019" s="802"/>
    </row>
    <row r="1020" spans="1:11" ht="42" x14ac:dyDescent="0.35">
      <c r="A1020" s="943"/>
      <c r="B1020" s="943" t="s">
        <v>1273</v>
      </c>
      <c r="C1020" s="921"/>
      <c r="D1020" s="921"/>
      <c r="E1020" s="802"/>
      <c r="F1020" s="947" t="s">
        <v>1274</v>
      </c>
      <c r="G1020" s="802"/>
      <c r="H1020" s="947" t="s">
        <v>1274</v>
      </c>
      <c r="I1020" s="802"/>
      <c r="J1020" s="949"/>
      <c r="K1020" s="802"/>
    </row>
    <row r="1021" spans="1:11" ht="42" x14ac:dyDescent="0.35">
      <c r="A1021" s="943"/>
      <c r="B1021" s="943" t="s">
        <v>1275</v>
      </c>
      <c r="C1021" s="921"/>
      <c r="D1021" s="921"/>
      <c r="E1021" s="802"/>
      <c r="F1021" s="802"/>
      <c r="G1021" s="802"/>
      <c r="H1021" s="802"/>
      <c r="I1021" s="802"/>
      <c r="J1021" s="945"/>
      <c r="K1021" s="802"/>
    </row>
    <row r="1022" spans="1:11" ht="42" x14ac:dyDescent="0.2">
      <c r="A1022" s="943"/>
      <c r="B1022" s="943" t="s">
        <v>1276</v>
      </c>
      <c r="C1022" s="921"/>
      <c r="D1022" s="921"/>
      <c r="E1022" s="802"/>
      <c r="F1022" s="802"/>
      <c r="G1022" s="802"/>
      <c r="H1022" s="802"/>
      <c r="I1022" s="802"/>
      <c r="J1022" s="802"/>
      <c r="K1022" s="802"/>
    </row>
    <row r="1023" spans="1:11" ht="42" x14ac:dyDescent="0.2">
      <c r="A1023" s="943"/>
      <c r="B1023" s="943" t="s">
        <v>1277</v>
      </c>
      <c r="C1023" s="921"/>
      <c r="D1023" s="921"/>
      <c r="E1023" s="802"/>
      <c r="F1023" s="802"/>
      <c r="G1023" s="802"/>
      <c r="H1023" s="802"/>
      <c r="I1023" s="802"/>
      <c r="J1023" s="802"/>
      <c r="K1023" s="802"/>
    </row>
    <row r="1024" spans="1:11" x14ac:dyDescent="0.2">
      <c r="A1024" s="943"/>
      <c r="B1024" s="943" t="s">
        <v>1278</v>
      </c>
      <c r="C1024" s="921"/>
      <c r="D1024" s="921"/>
      <c r="E1024" s="802"/>
      <c r="F1024" s="802"/>
      <c r="G1024" s="802"/>
      <c r="H1024" s="802"/>
      <c r="I1024" s="802"/>
      <c r="J1024" s="803"/>
      <c r="K1024" s="802"/>
    </row>
    <row r="1025" spans="1:11" ht="42" x14ac:dyDescent="0.35">
      <c r="A1025" s="942">
        <v>2</v>
      </c>
      <c r="B1025" s="943" t="s">
        <v>1279</v>
      </c>
      <c r="C1025" s="944">
        <v>13000</v>
      </c>
      <c r="D1025" s="921" t="s">
        <v>39</v>
      </c>
      <c r="E1025" s="296" t="s">
        <v>22</v>
      </c>
      <c r="F1025" s="947" t="s">
        <v>1280</v>
      </c>
      <c r="G1025" s="944">
        <v>13000</v>
      </c>
      <c r="H1025" s="947" t="s">
        <v>1280</v>
      </c>
      <c r="I1025" s="944">
        <v>13000</v>
      </c>
      <c r="J1025" s="946" t="s">
        <v>1281</v>
      </c>
      <c r="K1025" s="802" t="s">
        <v>39</v>
      </c>
    </row>
    <row r="1026" spans="1:11" ht="42" x14ac:dyDescent="0.35">
      <c r="A1026" s="943"/>
      <c r="B1026" s="943" t="s">
        <v>684</v>
      </c>
      <c r="C1026" s="921"/>
      <c r="D1026" s="921"/>
      <c r="E1026" s="802"/>
      <c r="F1026" s="947" t="s">
        <v>1282</v>
      </c>
      <c r="G1026" s="802"/>
      <c r="H1026" s="947" t="s">
        <v>1282</v>
      </c>
      <c r="I1026" s="802"/>
      <c r="J1026" s="945"/>
      <c r="K1026" s="802"/>
    </row>
    <row r="1027" spans="1:11" x14ac:dyDescent="0.35">
      <c r="A1027" s="943"/>
      <c r="B1027" s="943" t="s">
        <v>1271</v>
      </c>
      <c r="C1027" s="921"/>
      <c r="D1027" s="921"/>
      <c r="E1027" s="802"/>
      <c r="F1027" s="948" t="s">
        <v>1283</v>
      </c>
      <c r="G1027" s="802"/>
      <c r="H1027" s="948" t="s">
        <v>1283</v>
      </c>
      <c r="I1027" s="802"/>
      <c r="J1027" s="945"/>
      <c r="K1027" s="802"/>
    </row>
    <row r="1028" spans="1:11" ht="42" x14ac:dyDescent="0.35">
      <c r="A1028" s="943"/>
      <c r="B1028" s="943" t="s">
        <v>1273</v>
      </c>
      <c r="C1028" s="921"/>
      <c r="D1028" s="921"/>
      <c r="E1028" s="802"/>
      <c r="F1028" s="947" t="s">
        <v>1284</v>
      </c>
      <c r="G1028" s="802"/>
      <c r="H1028" s="947" t="s">
        <v>1284</v>
      </c>
      <c r="I1028" s="802"/>
      <c r="J1028" s="949"/>
      <c r="K1028" s="802"/>
    </row>
    <row r="1029" spans="1:11" ht="42" x14ac:dyDescent="0.35">
      <c r="A1029" s="943"/>
      <c r="B1029" s="943" t="s">
        <v>1285</v>
      </c>
      <c r="C1029" s="921"/>
      <c r="D1029" s="921"/>
      <c r="E1029" s="802"/>
      <c r="F1029" s="802"/>
      <c r="G1029" s="802"/>
      <c r="H1029" s="802"/>
      <c r="I1029" s="802"/>
      <c r="J1029" s="945"/>
      <c r="K1029" s="802"/>
    </row>
    <row r="1030" spans="1:11" x14ac:dyDescent="0.2">
      <c r="A1030" s="943"/>
      <c r="B1030" s="943" t="s">
        <v>1286</v>
      </c>
      <c r="C1030" s="921"/>
      <c r="D1030" s="921"/>
      <c r="E1030" s="802"/>
      <c r="F1030" s="802"/>
      <c r="G1030" s="802"/>
      <c r="H1030" s="802"/>
      <c r="I1030" s="802"/>
      <c r="J1030" s="802"/>
      <c r="K1030" s="802"/>
    </row>
    <row r="1031" spans="1:11" ht="42" x14ac:dyDescent="0.2">
      <c r="A1031" s="943"/>
      <c r="B1031" s="943" t="s">
        <v>1287</v>
      </c>
      <c r="C1031" s="921"/>
      <c r="D1031" s="921"/>
      <c r="E1031" s="802"/>
      <c r="F1031" s="802"/>
      <c r="G1031" s="802"/>
      <c r="H1031" s="802"/>
      <c r="I1031" s="802"/>
      <c r="J1031" s="802"/>
      <c r="K1031" s="802"/>
    </row>
    <row r="1032" spans="1:11" x14ac:dyDescent="0.2">
      <c r="A1032" s="72"/>
      <c r="B1032" s="29"/>
      <c r="C1032" s="73"/>
      <c r="D1032" s="73"/>
      <c r="E1032" s="29"/>
      <c r="F1032" s="72"/>
      <c r="G1032" s="74"/>
      <c r="H1032" s="72"/>
      <c r="I1032" s="74"/>
      <c r="J1032" s="74"/>
      <c r="K1032" s="820" t="s">
        <v>0</v>
      </c>
    </row>
    <row r="1033" spans="1:11" x14ac:dyDescent="0.2">
      <c r="A1033" s="955" t="s">
        <v>1288</v>
      </c>
      <c r="B1033" s="955"/>
      <c r="C1033" s="955"/>
      <c r="D1033" s="955"/>
      <c r="E1033" s="955"/>
      <c r="F1033" s="955"/>
      <c r="G1033" s="955"/>
      <c r="H1033" s="955"/>
      <c r="I1033" s="955"/>
      <c r="J1033" s="955"/>
      <c r="K1033" s="955"/>
    </row>
    <row r="1034" spans="1:11" x14ac:dyDescent="0.2">
      <c r="A1034" s="955" t="s">
        <v>1289</v>
      </c>
      <c r="B1034" s="955"/>
      <c r="C1034" s="955"/>
      <c r="D1034" s="955"/>
      <c r="E1034" s="955"/>
      <c r="F1034" s="955"/>
      <c r="G1034" s="955"/>
      <c r="H1034" s="955"/>
      <c r="I1034" s="955"/>
      <c r="J1034" s="955"/>
      <c r="K1034" s="955"/>
    </row>
    <row r="1035" spans="1:11" x14ac:dyDescent="0.2">
      <c r="A1035" s="955" t="s">
        <v>1290</v>
      </c>
      <c r="B1035" s="955"/>
      <c r="C1035" s="955"/>
      <c r="D1035" s="955"/>
      <c r="E1035" s="955"/>
      <c r="F1035" s="955"/>
      <c r="G1035" s="955"/>
      <c r="H1035" s="955"/>
      <c r="I1035" s="955"/>
      <c r="J1035" s="955"/>
      <c r="K1035" s="955"/>
    </row>
    <row r="1036" spans="1:11" x14ac:dyDescent="0.2">
      <c r="A1036" s="75"/>
      <c r="B1036" s="25"/>
      <c r="C1036" s="76"/>
      <c r="D1036" s="76"/>
      <c r="E1036" s="25"/>
      <c r="F1036" s="75"/>
      <c r="G1036" s="77"/>
      <c r="H1036" s="75"/>
      <c r="I1036" s="77"/>
      <c r="J1036" s="77"/>
      <c r="K1036" s="25"/>
    </row>
    <row r="1037" spans="1:11" ht="38.25" customHeight="1" x14ac:dyDescent="0.2">
      <c r="A1037" s="956" t="s">
        <v>1</v>
      </c>
      <c r="B1037" s="956" t="s">
        <v>2</v>
      </c>
      <c r="C1037" s="957" t="s">
        <v>3</v>
      </c>
      <c r="D1037" s="957" t="s">
        <v>4</v>
      </c>
      <c r="E1037" s="956" t="s">
        <v>5</v>
      </c>
      <c r="F1037" s="956" t="s">
        <v>6</v>
      </c>
      <c r="G1037" s="956"/>
      <c r="H1037" s="956" t="s">
        <v>7</v>
      </c>
      <c r="I1037" s="956"/>
      <c r="J1037" s="956" t="s">
        <v>8</v>
      </c>
      <c r="K1037" s="956" t="s">
        <v>9</v>
      </c>
    </row>
    <row r="1038" spans="1:11" ht="42" x14ac:dyDescent="0.2">
      <c r="A1038" s="956"/>
      <c r="B1038" s="956"/>
      <c r="C1038" s="957"/>
      <c r="D1038" s="957"/>
      <c r="E1038" s="956"/>
      <c r="F1038" s="817" t="s">
        <v>10</v>
      </c>
      <c r="G1038" s="817" t="s">
        <v>11</v>
      </c>
      <c r="H1038" s="817" t="s">
        <v>12</v>
      </c>
      <c r="I1038" s="817" t="s">
        <v>13</v>
      </c>
      <c r="J1038" s="956"/>
      <c r="K1038" s="956"/>
    </row>
    <row r="1039" spans="1:11" x14ac:dyDescent="0.2">
      <c r="A1039" s="816" t="s">
        <v>39</v>
      </c>
      <c r="B1039" s="950" t="s">
        <v>39</v>
      </c>
      <c r="C1039" s="951" t="s">
        <v>39</v>
      </c>
      <c r="D1039" s="951" t="s">
        <v>39</v>
      </c>
      <c r="E1039" s="952" t="s">
        <v>39</v>
      </c>
      <c r="F1039" s="953" t="s">
        <v>39</v>
      </c>
      <c r="G1039" s="951" t="s">
        <v>39</v>
      </c>
      <c r="H1039" s="953" t="s">
        <v>39</v>
      </c>
      <c r="I1039" s="951" t="s">
        <v>39</v>
      </c>
      <c r="J1039" s="954" t="s">
        <v>39</v>
      </c>
      <c r="K1039" s="953" t="s">
        <v>39</v>
      </c>
    </row>
    <row r="1040" spans="1:11" x14ac:dyDescent="0.2">
      <c r="A1040" s="18"/>
      <c r="B1040" s="8"/>
      <c r="C1040" s="9"/>
      <c r="D1040" s="9"/>
      <c r="E1040" s="818"/>
      <c r="F1040" s="11"/>
      <c r="G1040" s="9"/>
      <c r="H1040" s="11"/>
      <c r="I1040" s="9"/>
      <c r="J1040" s="818"/>
      <c r="K1040" s="819"/>
    </row>
    <row r="1041" spans="1:11" x14ac:dyDescent="0.2">
      <c r="A1041" s="16"/>
      <c r="B1041" s="8"/>
      <c r="C1041" s="9"/>
      <c r="D1041" s="9"/>
      <c r="E1041" s="818"/>
      <c r="F1041" s="11"/>
      <c r="G1041" s="9"/>
      <c r="H1041" s="11"/>
      <c r="I1041" s="9"/>
      <c r="J1041" s="818"/>
      <c r="K1041" s="819"/>
    </row>
    <row r="1042" spans="1:11" x14ac:dyDescent="0.2">
      <c r="A1042" s="18"/>
      <c r="B1042" s="8"/>
      <c r="C1042" s="9"/>
      <c r="D1042" s="9"/>
      <c r="E1042" s="818"/>
      <c r="F1042" s="11"/>
      <c r="G1042" s="9"/>
      <c r="H1042" s="11"/>
      <c r="I1042" s="9"/>
      <c r="J1042" s="818"/>
      <c r="K1042" s="819"/>
    </row>
  </sheetData>
  <mergeCells count="1064">
    <mergeCell ref="A990:K990"/>
    <mergeCell ref="A992:K992"/>
    <mergeCell ref="A994:K994"/>
    <mergeCell ref="A1016:K1016"/>
    <mergeCell ref="A985:K985"/>
    <mergeCell ref="A986:K986"/>
    <mergeCell ref="A987:K987"/>
    <mergeCell ref="A988:A989"/>
    <mergeCell ref="B988:B989"/>
    <mergeCell ref="C988:C989"/>
    <mergeCell ref="D988:D989"/>
    <mergeCell ref="E988:E989"/>
    <mergeCell ref="F988:G988"/>
    <mergeCell ref="H988:I988"/>
    <mergeCell ref="J988:J989"/>
    <mergeCell ref="K988:K989"/>
    <mergeCell ref="L975:L980"/>
    <mergeCell ref="A981:A983"/>
    <mergeCell ref="B981:B983"/>
    <mergeCell ref="C981:C983"/>
    <mergeCell ref="D981:D983"/>
    <mergeCell ref="E981:E983"/>
    <mergeCell ref="H981:H983"/>
    <mergeCell ref="I981:I983"/>
    <mergeCell ref="J981:J983"/>
    <mergeCell ref="K981:K983"/>
    <mergeCell ref="L981:L983"/>
    <mergeCell ref="A975:A980"/>
    <mergeCell ref="B975:B980"/>
    <mergeCell ref="C975:C980"/>
    <mergeCell ref="D975:D980"/>
    <mergeCell ref="E975:E980"/>
    <mergeCell ref="H975:H980"/>
    <mergeCell ref="I975:I980"/>
    <mergeCell ref="J975:J980"/>
    <mergeCell ref="K975:K980"/>
    <mergeCell ref="A969:L969"/>
    <mergeCell ref="A970:L970"/>
    <mergeCell ref="A971:L971"/>
    <mergeCell ref="A972:A973"/>
    <mergeCell ref="B972:B973"/>
    <mergeCell ref="C972:C973"/>
    <mergeCell ref="D972:D973"/>
    <mergeCell ref="E972:E973"/>
    <mergeCell ref="F972:G972"/>
    <mergeCell ref="H972:I972"/>
    <mergeCell ref="J972:J973"/>
    <mergeCell ref="K972:L972"/>
    <mergeCell ref="A917:L917"/>
    <mergeCell ref="A918:L918"/>
    <mergeCell ref="A919:A920"/>
    <mergeCell ref="B919:B920"/>
    <mergeCell ref="C919:C920"/>
    <mergeCell ref="D919:D920"/>
    <mergeCell ref="E919:E920"/>
    <mergeCell ref="F919:G919"/>
    <mergeCell ref="H919:I919"/>
    <mergeCell ref="J919:J920"/>
    <mergeCell ref="K919:L919"/>
    <mergeCell ref="A866:A867"/>
    <mergeCell ref="B866:B867"/>
    <mergeCell ref="C866:C867"/>
    <mergeCell ref="D866:D867"/>
    <mergeCell ref="E866:E867"/>
    <mergeCell ref="F866:G866"/>
    <mergeCell ref="H866:I866"/>
    <mergeCell ref="J866:J867"/>
    <mergeCell ref="K866:K867"/>
    <mergeCell ref="A862:K862"/>
    <mergeCell ref="A863:K863"/>
    <mergeCell ref="A864:K864"/>
    <mergeCell ref="A865:K865"/>
    <mergeCell ref="A852:K852"/>
    <mergeCell ref="A853:K853"/>
    <mergeCell ref="A854:K854"/>
    <mergeCell ref="A856:A857"/>
    <mergeCell ref="B856:B857"/>
    <mergeCell ref="C856:C857"/>
    <mergeCell ref="D856:D857"/>
    <mergeCell ref="E856:E857"/>
    <mergeCell ref="F856:G856"/>
    <mergeCell ref="H856:I856"/>
    <mergeCell ref="J856:J857"/>
    <mergeCell ref="K856:K857"/>
    <mergeCell ref="A816:K816"/>
    <mergeCell ref="A817:K817"/>
    <mergeCell ref="A818:K818"/>
    <mergeCell ref="A820:A821"/>
    <mergeCell ref="B820:B821"/>
    <mergeCell ref="C820:C821"/>
    <mergeCell ref="D820:D821"/>
    <mergeCell ref="E820:E821"/>
    <mergeCell ref="F820:G820"/>
    <mergeCell ref="H820:I820"/>
    <mergeCell ref="J820:J821"/>
    <mergeCell ref="K820:K821"/>
    <mergeCell ref="A802:K802"/>
    <mergeCell ref="A796:K796"/>
    <mergeCell ref="A797:K797"/>
    <mergeCell ref="A798:K798"/>
    <mergeCell ref="A800:A801"/>
    <mergeCell ref="B800:B801"/>
    <mergeCell ref="C800:C801"/>
    <mergeCell ref="D800:D801"/>
    <mergeCell ref="E800:E801"/>
    <mergeCell ref="F800:G800"/>
    <mergeCell ref="H800:I800"/>
    <mergeCell ref="J800:J801"/>
    <mergeCell ref="K800:K801"/>
    <mergeCell ref="A701:B701"/>
    <mergeCell ref="A658:K658"/>
    <mergeCell ref="A659:K659"/>
    <mergeCell ref="A660:K660"/>
    <mergeCell ref="A661:J661"/>
    <mergeCell ref="A662:A664"/>
    <mergeCell ref="B662:B664"/>
    <mergeCell ref="D662:D664"/>
    <mergeCell ref="E662:E664"/>
    <mergeCell ref="F662:G663"/>
    <mergeCell ref="H662:I663"/>
    <mergeCell ref="J662:J664"/>
    <mergeCell ref="K487:L487"/>
    <mergeCell ref="A570:K570"/>
    <mergeCell ref="A571:K571"/>
    <mergeCell ref="A572:K572"/>
    <mergeCell ref="A573:A574"/>
    <mergeCell ref="B573:B574"/>
    <mergeCell ref="C573:C574"/>
    <mergeCell ref="D573:D574"/>
    <mergeCell ref="E573:E574"/>
    <mergeCell ref="F573:G573"/>
    <mergeCell ref="H573:I573"/>
    <mergeCell ref="J573:J574"/>
    <mergeCell ref="K573:K574"/>
    <mergeCell ref="A561:K561"/>
    <mergeCell ref="A562:K562"/>
    <mergeCell ref="A563:K563"/>
    <mergeCell ref="A565:A566"/>
    <mergeCell ref="B565:B566"/>
    <mergeCell ref="C565:C566"/>
    <mergeCell ref="D565:D566"/>
    <mergeCell ref="E565:E566"/>
    <mergeCell ref="F565:G565"/>
    <mergeCell ref="H565:I565"/>
    <mergeCell ref="J565:J566"/>
    <mergeCell ref="K565:K566"/>
    <mergeCell ref="A553:K553"/>
    <mergeCell ref="A554:K554"/>
    <mergeCell ref="A555:A556"/>
    <mergeCell ref="B555:B556"/>
    <mergeCell ref="C555:C556"/>
    <mergeCell ref="D555:D556"/>
    <mergeCell ref="E555:E556"/>
    <mergeCell ref="F555:G555"/>
    <mergeCell ref="H555:I555"/>
    <mergeCell ref="J555:J556"/>
    <mergeCell ref="K555:K556"/>
    <mergeCell ref="A548:K548"/>
    <mergeCell ref="A549:K549"/>
    <mergeCell ref="A550:A551"/>
    <mergeCell ref="B550:B551"/>
    <mergeCell ref="C550:C551"/>
    <mergeCell ref="D550:D551"/>
    <mergeCell ref="E550:E551"/>
    <mergeCell ref="F550:G550"/>
    <mergeCell ref="H550:I550"/>
    <mergeCell ref="J550:J551"/>
    <mergeCell ref="K550:K551"/>
    <mergeCell ref="A539:K539"/>
    <mergeCell ref="A540:K540"/>
    <mergeCell ref="A541:K541"/>
    <mergeCell ref="A542:A543"/>
    <mergeCell ref="B542:B543"/>
    <mergeCell ref="C542:C543"/>
    <mergeCell ref="D542:D543"/>
    <mergeCell ref="E542:E543"/>
    <mergeCell ref="F542:G542"/>
    <mergeCell ref="H542:I542"/>
    <mergeCell ref="J542:J543"/>
    <mergeCell ref="K542:K543"/>
    <mergeCell ref="A525:K525"/>
    <mergeCell ref="A526:K526"/>
    <mergeCell ref="A527:K527"/>
    <mergeCell ref="A529:A530"/>
    <mergeCell ref="B529:B530"/>
    <mergeCell ref="C529:C530"/>
    <mergeCell ref="D529:D530"/>
    <mergeCell ref="E529:E530"/>
    <mergeCell ref="F529:G529"/>
    <mergeCell ref="H529:I529"/>
    <mergeCell ref="J529:J530"/>
    <mergeCell ref="K529:K530"/>
    <mergeCell ref="A516:K516"/>
    <mergeCell ref="A517:K517"/>
    <mergeCell ref="A519:A520"/>
    <mergeCell ref="B519:B520"/>
    <mergeCell ref="C519:C520"/>
    <mergeCell ref="D519:D520"/>
    <mergeCell ref="E519:E520"/>
    <mergeCell ref="F519:G519"/>
    <mergeCell ref="H519:I519"/>
    <mergeCell ref="J519:J520"/>
    <mergeCell ref="K519:K520"/>
    <mergeCell ref="L502:L504"/>
    <mergeCell ref="A513:A514"/>
    <mergeCell ref="B513:B514"/>
    <mergeCell ref="C513:C514"/>
    <mergeCell ref="D513:D514"/>
    <mergeCell ref="E513:E514"/>
    <mergeCell ref="H513:H514"/>
    <mergeCell ref="I513:I514"/>
    <mergeCell ref="J513:J514"/>
    <mergeCell ref="K513:K514"/>
    <mergeCell ref="L513:L514"/>
    <mergeCell ref="A502:A504"/>
    <mergeCell ref="B502:B504"/>
    <mergeCell ref="C502:C504"/>
    <mergeCell ref="D502:D504"/>
    <mergeCell ref="E502:E504"/>
    <mergeCell ref="H502:H504"/>
    <mergeCell ref="I502:I504"/>
    <mergeCell ref="J502:J504"/>
    <mergeCell ref="K502:K504"/>
    <mergeCell ref="A488:L488"/>
    <mergeCell ref="A489:L489"/>
    <mergeCell ref="A490:L490"/>
    <mergeCell ref="A492:A493"/>
    <mergeCell ref="B492:B493"/>
    <mergeCell ref="C492:C493"/>
    <mergeCell ref="D492:D493"/>
    <mergeCell ref="E492:E493"/>
    <mergeCell ref="F492:G492"/>
    <mergeCell ref="H492:I492"/>
    <mergeCell ref="J492:J493"/>
    <mergeCell ref="K492:L493"/>
    <mergeCell ref="A469:K469"/>
    <mergeCell ref="A470:K470"/>
    <mergeCell ref="A471:K471"/>
    <mergeCell ref="A472:K472"/>
    <mergeCell ref="A473:A474"/>
    <mergeCell ref="B473:B474"/>
    <mergeCell ref="C473:C474"/>
    <mergeCell ref="D473:D474"/>
    <mergeCell ref="E473:E474"/>
    <mergeCell ref="F473:G473"/>
    <mergeCell ref="H473:I473"/>
    <mergeCell ref="J473:J474"/>
    <mergeCell ref="K473:K474"/>
    <mergeCell ref="A454:K454"/>
    <mergeCell ref="A458:K458"/>
    <mergeCell ref="A459:K459"/>
    <mergeCell ref="A460:K460"/>
    <mergeCell ref="A462:A463"/>
    <mergeCell ref="B462:B463"/>
    <mergeCell ref="C462:C463"/>
    <mergeCell ref="D462:D463"/>
    <mergeCell ref="E462:E463"/>
    <mergeCell ref="F462:G462"/>
    <mergeCell ref="H462:I462"/>
    <mergeCell ref="J462:J463"/>
    <mergeCell ref="K462:K463"/>
    <mergeCell ref="A448:K448"/>
    <mergeCell ref="A449:K449"/>
    <mergeCell ref="A450:K450"/>
    <mergeCell ref="A452:A453"/>
    <mergeCell ref="B452:B453"/>
    <mergeCell ref="C452:C453"/>
    <mergeCell ref="D452:D453"/>
    <mergeCell ref="E452:E453"/>
    <mergeCell ref="F452:G452"/>
    <mergeCell ref="H452:I452"/>
    <mergeCell ref="J452:J453"/>
    <mergeCell ref="K452:K453"/>
    <mergeCell ref="A440:K440"/>
    <mergeCell ref="A441:K441"/>
    <mergeCell ref="A442:K442"/>
    <mergeCell ref="A444:A445"/>
    <mergeCell ref="B444:B445"/>
    <mergeCell ref="C444:C445"/>
    <mergeCell ref="D444:D445"/>
    <mergeCell ref="E444:E445"/>
    <mergeCell ref="F444:G444"/>
    <mergeCell ref="H444:I444"/>
    <mergeCell ref="J444:J445"/>
    <mergeCell ref="K444:K445"/>
    <mergeCell ref="A429:K429"/>
    <mergeCell ref="A430:K430"/>
    <mergeCell ref="A431:K431"/>
    <mergeCell ref="A433:A434"/>
    <mergeCell ref="B433:B434"/>
    <mergeCell ref="C433:C434"/>
    <mergeCell ref="D433:D434"/>
    <mergeCell ref="E433:E434"/>
    <mergeCell ref="F433:G433"/>
    <mergeCell ref="H433:I433"/>
    <mergeCell ref="J433:J434"/>
    <mergeCell ref="K433:K434"/>
    <mergeCell ref="F418:H418"/>
    <mergeCell ref="J418:K418"/>
    <mergeCell ref="A420:K420"/>
    <mergeCell ref="A421:K421"/>
    <mergeCell ref="A422:K422"/>
    <mergeCell ref="A424:A425"/>
    <mergeCell ref="B424:B425"/>
    <mergeCell ref="C424:C425"/>
    <mergeCell ref="D424:D425"/>
    <mergeCell ref="E424:E425"/>
    <mergeCell ref="F424:G424"/>
    <mergeCell ref="H424:I424"/>
    <mergeCell ref="J424:J425"/>
    <mergeCell ref="K424:K425"/>
    <mergeCell ref="K411:K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K414:K416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K405:K407"/>
    <mergeCell ref="A408:A410"/>
    <mergeCell ref="B408:B410"/>
    <mergeCell ref="C408:C410"/>
    <mergeCell ref="D408:D410"/>
    <mergeCell ref="E408:E410"/>
    <mergeCell ref="F408:F410"/>
    <mergeCell ref="G408:G410"/>
    <mergeCell ref="H408:H410"/>
    <mergeCell ref="I408:I410"/>
    <mergeCell ref="K408:K410"/>
    <mergeCell ref="A405:A407"/>
    <mergeCell ref="B405:B407"/>
    <mergeCell ref="C405:C407"/>
    <mergeCell ref="D405:D407"/>
    <mergeCell ref="E405:E407"/>
    <mergeCell ref="F405:F407"/>
    <mergeCell ref="G405:G407"/>
    <mergeCell ref="H405:H407"/>
    <mergeCell ref="I405:I407"/>
    <mergeCell ref="K400:K402"/>
    <mergeCell ref="A403:A404"/>
    <mergeCell ref="B403:B404"/>
    <mergeCell ref="C403:C404"/>
    <mergeCell ref="D403:D404"/>
    <mergeCell ref="E403:E404"/>
    <mergeCell ref="F403:G403"/>
    <mergeCell ref="H403:I403"/>
    <mergeCell ref="J403:J404"/>
    <mergeCell ref="K403:K404"/>
    <mergeCell ref="A400:A402"/>
    <mergeCell ref="B400:B402"/>
    <mergeCell ref="C400:C402"/>
    <mergeCell ref="D400:D402"/>
    <mergeCell ref="E400:E402"/>
    <mergeCell ref="F400:F402"/>
    <mergeCell ref="G400:G402"/>
    <mergeCell ref="H400:H402"/>
    <mergeCell ref="I400:I402"/>
    <mergeCell ref="K394:K396"/>
    <mergeCell ref="A397:A399"/>
    <mergeCell ref="B397:B399"/>
    <mergeCell ref="C397:C399"/>
    <mergeCell ref="D397:D399"/>
    <mergeCell ref="E397:E399"/>
    <mergeCell ref="F397:F399"/>
    <mergeCell ref="G397:G399"/>
    <mergeCell ref="H397:H399"/>
    <mergeCell ref="I397:I399"/>
    <mergeCell ref="K397:K399"/>
    <mergeCell ref="A394:A396"/>
    <mergeCell ref="B394:B396"/>
    <mergeCell ref="C394:C396"/>
    <mergeCell ref="D394:D396"/>
    <mergeCell ref="E394:E396"/>
    <mergeCell ref="F394:F396"/>
    <mergeCell ref="G394:G396"/>
    <mergeCell ref="H394:H396"/>
    <mergeCell ref="I394:I396"/>
    <mergeCell ref="K388:K390"/>
    <mergeCell ref="A391:A393"/>
    <mergeCell ref="B391:B393"/>
    <mergeCell ref="C391:C393"/>
    <mergeCell ref="D391:D393"/>
    <mergeCell ref="E391:E393"/>
    <mergeCell ref="F391:F393"/>
    <mergeCell ref="G391:G393"/>
    <mergeCell ref="H391:H393"/>
    <mergeCell ref="I391:I393"/>
    <mergeCell ref="K391:K393"/>
    <mergeCell ref="A388:A390"/>
    <mergeCell ref="B388:B390"/>
    <mergeCell ref="C388:C390"/>
    <mergeCell ref="D388:D390"/>
    <mergeCell ref="E388:E390"/>
    <mergeCell ref="F388:F390"/>
    <mergeCell ref="G388:G390"/>
    <mergeCell ref="H388:H390"/>
    <mergeCell ref="I388:I390"/>
    <mergeCell ref="K382:K384"/>
    <mergeCell ref="A385:A387"/>
    <mergeCell ref="B385:B387"/>
    <mergeCell ref="C385:C387"/>
    <mergeCell ref="D385:D387"/>
    <mergeCell ref="E385:E387"/>
    <mergeCell ref="F385:F387"/>
    <mergeCell ref="G385:G387"/>
    <mergeCell ref="H385:H387"/>
    <mergeCell ref="I385:I387"/>
    <mergeCell ref="K385:K387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K379:K381"/>
    <mergeCell ref="A379:A381"/>
    <mergeCell ref="B379:B381"/>
    <mergeCell ref="C379:C381"/>
    <mergeCell ref="D379:D381"/>
    <mergeCell ref="E379:E381"/>
    <mergeCell ref="F379:F381"/>
    <mergeCell ref="G379:G381"/>
    <mergeCell ref="H379:H381"/>
    <mergeCell ref="I379:I381"/>
    <mergeCell ref="K373:K375"/>
    <mergeCell ref="A376:A378"/>
    <mergeCell ref="B376:B378"/>
    <mergeCell ref="C376:C378"/>
    <mergeCell ref="D376:D378"/>
    <mergeCell ref="E376:E378"/>
    <mergeCell ref="F376:F378"/>
    <mergeCell ref="G376:G378"/>
    <mergeCell ref="H376:H378"/>
    <mergeCell ref="I376:I378"/>
    <mergeCell ref="K376:K378"/>
    <mergeCell ref="A373:A375"/>
    <mergeCell ref="B373:B375"/>
    <mergeCell ref="C373:C375"/>
    <mergeCell ref="D373:D375"/>
    <mergeCell ref="E373:E375"/>
    <mergeCell ref="F373:F375"/>
    <mergeCell ref="G373:G375"/>
    <mergeCell ref="H373:H375"/>
    <mergeCell ref="I373:I375"/>
    <mergeCell ref="K367:K369"/>
    <mergeCell ref="A370:A372"/>
    <mergeCell ref="B370:B372"/>
    <mergeCell ref="C370:C372"/>
    <mergeCell ref="D370:D372"/>
    <mergeCell ref="E370:E372"/>
    <mergeCell ref="F370:F372"/>
    <mergeCell ref="G370:G372"/>
    <mergeCell ref="H370:H372"/>
    <mergeCell ref="I370:I372"/>
    <mergeCell ref="K370:K372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K361:K363"/>
    <mergeCell ref="A364:A366"/>
    <mergeCell ref="B364:B366"/>
    <mergeCell ref="C364:C366"/>
    <mergeCell ref="D364:D366"/>
    <mergeCell ref="E364:E366"/>
    <mergeCell ref="F364:F366"/>
    <mergeCell ref="G364:G366"/>
    <mergeCell ref="H364:H366"/>
    <mergeCell ref="I364:I366"/>
    <mergeCell ref="K364:K366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I361:I363"/>
    <mergeCell ref="K355:K357"/>
    <mergeCell ref="A358:A360"/>
    <mergeCell ref="B358:B360"/>
    <mergeCell ref="C358:C360"/>
    <mergeCell ref="D358:D360"/>
    <mergeCell ref="E358:E360"/>
    <mergeCell ref="F358:F360"/>
    <mergeCell ref="G358:G360"/>
    <mergeCell ref="H358:H360"/>
    <mergeCell ref="I358:I360"/>
    <mergeCell ref="K358:K360"/>
    <mergeCell ref="A355:A357"/>
    <mergeCell ref="B355:B357"/>
    <mergeCell ref="C355:C357"/>
    <mergeCell ref="D355:D357"/>
    <mergeCell ref="E355:E357"/>
    <mergeCell ref="F355:F357"/>
    <mergeCell ref="G355:G357"/>
    <mergeCell ref="H355:H357"/>
    <mergeCell ref="I355:I357"/>
    <mergeCell ref="K349:K351"/>
    <mergeCell ref="A352:A354"/>
    <mergeCell ref="B352:B354"/>
    <mergeCell ref="C352:C354"/>
    <mergeCell ref="D352:D354"/>
    <mergeCell ref="E352:E354"/>
    <mergeCell ref="F352:F354"/>
    <mergeCell ref="G352:G354"/>
    <mergeCell ref="H352:H354"/>
    <mergeCell ref="I352:I354"/>
    <mergeCell ref="K352:K354"/>
    <mergeCell ref="A349:A351"/>
    <mergeCell ref="B349:B351"/>
    <mergeCell ref="C349:C351"/>
    <mergeCell ref="D349:D351"/>
    <mergeCell ref="E349:E351"/>
    <mergeCell ref="F349:F351"/>
    <mergeCell ref="G349:G351"/>
    <mergeCell ref="H349:H351"/>
    <mergeCell ref="I349:I351"/>
    <mergeCell ref="K343:K345"/>
    <mergeCell ref="A346:A348"/>
    <mergeCell ref="B346:B348"/>
    <mergeCell ref="C346:C348"/>
    <mergeCell ref="D346:D348"/>
    <mergeCell ref="E346:E348"/>
    <mergeCell ref="F346:F348"/>
    <mergeCell ref="G346:G348"/>
    <mergeCell ref="H346:H348"/>
    <mergeCell ref="I346:I348"/>
    <mergeCell ref="K346:K348"/>
    <mergeCell ref="A343:A345"/>
    <mergeCell ref="B343:B345"/>
    <mergeCell ref="C343:C345"/>
    <mergeCell ref="D343:D345"/>
    <mergeCell ref="E343:E345"/>
    <mergeCell ref="F343:F345"/>
    <mergeCell ref="G343:G345"/>
    <mergeCell ref="H343:H345"/>
    <mergeCell ref="I343:I345"/>
    <mergeCell ref="A337:K337"/>
    <mergeCell ref="A338:K338"/>
    <mergeCell ref="A339:K339"/>
    <mergeCell ref="A341:A342"/>
    <mergeCell ref="B341:B342"/>
    <mergeCell ref="C341:C342"/>
    <mergeCell ref="D341:D342"/>
    <mergeCell ref="E341:E342"/>
    <mergeCell ref="F341:G341"/>
    <mergeCell ref="H341:I341"/>
    <mergeCell ref="J341:J342"/>
    <mergeCell ref="K341:K342"/>
    <mergeCell ref="A326:L326"/>
    <mergeCell ref="A327:L327"/>
    <mergeCell ref="A328:A329"/>
    <mergeCell ref="B328:B329"/>
    <mergeCell ref="C328:C329"/>
    <mergeCell ref="D328:D329"/>
    <mergeCell ref="E328:E329"/>
    <mergeCell ref="F328:G328"/>
    <mergeCell ref="H328:I328"/>
    <mergeCell ref="J328:J329"/>
    <mergeCell ref="K328:L329"/>
    <mergeCell ref="A301:L301"/>
    <mergeCell ref="A303:K303"/>
    <mergeCell ref="A304:K304"/>
    <mergeCell ref="A305:K305"/>
    <mergeCell ref="A307:A308"/>
    <mergeCell ref="B307:B308"/>
    <mergeCell ref="C307:C308"/>
    <mergeCell ref="D307:D308"/>
    <mergeCell ref="E307:E308"/>
    <mergeCell ref="F307:G307"/>
    <mergeCell ref="H307:I307"/>
    <mergeCell ref="J307:J308"/>
    <mergeCell ref="K307:K308"/>
    <mergeCell ref="A295:L295"/>
    <mergeCell ref="A296:L296"/>
    <mergeCell ref="A297:L297"/>
    <mergeCell ref="A298:L298"/>
    <mergeCell ref="A299:A300"/>
    <mergeCell ref="B299:B300"/>
    <mergeCell ref="C299:C300"/>
    <mergeCell ref="D299:D300"/>
    <mergeCell ref="E299:E300"/>
    <mergeCell ref="F299:G299"/>
    <mergeCell ref="H299:I299"/>
    <mergeCell ref="J299:J300"/>
    <mergeCell ref="K299:L300"/>
    <mergeCell ref="A292:A294"/>
    <mergeCell ref="B292:B294"/>
    <mergeCell ref="C292:C294"/>
    <mergeCell ref="D292:D294"/>
    <mergeCell ref="E292:E294"/>
    <mergeCell ref="H292:H294"/>
    <mergeCell ref="I292:I294"/>
    <mergeCell ref="J292:J294"/>
    <mergeCell ref="K292:K294"/>
    <mergeCell ref="A282:L282"/>
    <mergeCell ref="A284:K284"/>
    <mergeCell ref="A285:K285"/>
    <mergeCell ref="A286:K286"/>
    <mergeCell ref="A288:A289"/>
    <mergeCell ref="B288:B289"/>
    <mergeCell ref="C288:C289"/>
    <mergeCell ref="D288:D289"/>
    <mergeCell ref="E288:E289"/>
    <mergeCell ref="F288:G288"/>
    <mergeCell ref="H288:I288"/>
    <mergeCell ref="J288:J289"/>
    <mergeCell ref="K288:K289"/>
    <mergeCell ref="A273:K273"/>
    <mergeCell ref="A276:L276"/>
    <mergeCell ref="A277:L277"/>
    <mergeCell ref="A278:L278"/>
    <mergeCell ref="A279:L279"/>
    <mergeCell ref="A280:A281"/>
    <mergeCell ref="B280:B281"/>
    <mergeCell ref="C280:C281"/>
    <mergeCell ref="D280:D281"/>
    <mergeCell ref="E280:E281"/>
    <mergeCell ref="F280:G280"/>
    <mergeCell ref="H280:I280"/>
    <mergeCell ref="J280:J281"/>
    <mergeCell ref="K280:L281"/>
    <mergeCell ref="A263:K263"/>
    <mergeCell ref="A267:K267"/>
    <mergeCell ref="A268:K268"/>
    <mergeCell ref="A269:K269"/>
    <mergeCell ref="A271:A272"/>
    <mergeCell ref="B271:B272"/>
    <mergeCell ref="C271:C272"/>
    <mergeCell ref="D271:D272"/>
    <mergeCell ref="E271:E272"/>
    <mergeCell ref="F271:G271"/>
    <mergeCell ref="H271:I271"/>
    <mergeCell ref="J271:J272"/>
    <mergeCell ref="K271:K272"/>
    <mergeCell ref="A257:K257"/>
    <mergeCell ref="A258:K258"/>
    <mergeCell ref="A259:K259"/>
    <mergeCell ref="A261:A262"/>
    <mergeCell ref="B261:B262"/>
    <mergeCell ref="C261:C262"/>
    <mergeCell ref="D261:D262"/>
    <mergeCell ref="E261:E262"/>
    <mergeCell ref="F261:G261"/>
    <mergeCell ref="H261:I261"/>
    <mergeCell ref="J261:J262"/>
    <mergeCell ref="K261:K262"/>
    <mergeCell ref="A244:J244"/>
    <mergeCell ref="A245:K245"/>
    <mergeCell ref="A246:K246"/>
    <mergeCell ref="A247:K247"/>
    <mergeCell ref="A249:A250"/>
    <mergeCell ref="B249:B250"/>
    <mergeCell ref="C249:C250"/>
    <mergeCell ref="D249:D250"/>
    <mergeCell ref="E249:E250"/>
    <mergeCell ref="F249:G249"/>
    <mergeCell ref="H249:I249"/>
    <mergeCell ref="J249:J250"/>
    <mergeCell ref="K249:K250"/>
    <mergeCell ref="A224:B224"/>
    <mergeCell ref="A226:K226"/>
    <mergeCell ref="A227:K227"/>
    <mergeCell ref="A228:K228"/>
    <mergeCell ref="A230:A231"/>
    <mergeCell ref="B230:B231"/>
    <mergeCell ref="C230:C231"/>
    <mergeCell ref="D230:D231"/>
    <mergeCell ref="E230:E231"/>
    <mergeCell ref="F230:G230"/>
    <mergeCell ref="H230:I230"/>
    <mergeCell ref="J230:J231"/>
    <mergeCell ref="K230:K231"/>
    <mergeCell ref="A213:K213"/>
    <mergeCell ref="A214:K214"/>
    <mergeCell ref="A215:K215"/>
    <mergeCell ref="A216:K216"/>
    <mergeCell ref="A217:A218"/>
    <mergeCell ref="B217:B218"/>
    <mergeCell ref="C217:C218"/>
    <mergeCell ref="D217:D218"/>
    <mergeCell ref="E217:E218"/>
    <mergeCell ref="F217:G217"/>
    <mergeCell ref="H217:I217"/>
    <mergeCell ref="J217:J218"/>
    <mergeCell ref="K217:K218"/>
    <mergeCell ref="J187:J190"/>
    <mergeCell ref="K187:K190"/>
    <mergeCell ref="A203:K203"/>
    <mergeCell ref="A204:L204"/>
    <mergeCell ref="A205:L205"/>
    <mergeCell ref="A207:A208"/>
    <mergeCell ref="B207:B208"/>
    <mergeCell ref="C207:C208"/>
    <mergeCell ref="D207:D208"/>
    <mergeCell ref="E207:E208"/>
    <mergeCell ref="F207:G207"/>
    <mergeCell ref="H207:I207"/>
    <mergeCell ref="J207:J208"/>
    <mergeCell ref="K207:L208"/>
    <mergeCell ref="A195:K195"/>
    <mergeCell ref="A196:K196"/>
    <mergeCell ref="A197:K197"/>
    <mergeCell ref="A199:A200"/>
    <mergeCell ref="B199:B200"/>
    <mergeCell ref="C199:C200"/>
    <mergeCell ref="D199:D200"/>
    <mergeCell ref="E199:E200"/>
    <mergeCell ref="F199:G199"/>
    <mergeCell ref="H199:I199"/>
    <mergeCell ref="J199:J200"/>
    <mergeCell ref="K199:K200"/>
    <mergeCell ref="A180:K180"/>
    <mergeCell ref="A181:K181"/>
    <mergeCell ref="A182:K182"/>
    <mergeCell ref="A183:A186"/>
    <mergeCell ref="B183:B186"/>
    <mergeCell ref="C183:C186"/>
    <mergeCell ref="D183:D186"/>
    <mergeCell ref="E183:E186"/>
    <mergeCell ref="F183:G184"/>
    <mergeCell ref="H183:I184"/>
    <mergeCell ref="J183:J186"/>
    <mergeCell ref="K183:K186"/>
    <mergeCell ref="F185:F186"/>
    <mergeCell ref="G185:G186"/>
    <mergeCell ref="H185:H186"/>
    <mergeCell ref="I185:I186"/>
    <mergeCell ref="A191:A192"/>
    <mergeCell ref="B191:B192"/>
    <mergeCell ref="C191:C192"/>
    <mergeCell ref="D191:D192"/>
    <mergeCell ref="E191:E192"/>
    <mergeCell ref="H191:H192"/>
    <mergeCell ref="I191:I192"/>
    <mergeCell ref="J191:J192"/>
    <mergeCell ref="K191:K192"/>
    <mergeCell ref="A187:A190"/>
    <mergeCell ref="B187:B190"/>
    <mergeCell ref="C187:C190"/>
    <mergeCell ref="D187:D190"/>
    <mergeCell ref="E187:E190"/>
    <mergeCell ref="H187:H190"/>
    <mergeCell ref="I187:I190"/>
    <mergeCell ref="J163:J166"/>
    <mergeCell ref="K163:K166"/>
    <mergeCell ref="F165:F166"/>
    <mergeCell ref="G165:G166"/>
    <mergeCell ref="H165:H166"/>
    <mergeCell ref="I165:I166"/>
    <mergeCell ref="J129:J132"/>
    <mergeCell ref="K129:L132"/>
    <mergeCell ref="F130:F132"/>
    <mergeCell ref="G130:G132"/>
    <mergeCell ref="H130:H132"/>
    <mergeCell ref="I130:I132"/>
    <mergeCell ref="A158:K158"/>
    <mergeCell ref="A159:K159"/>
    <mergeCell ref="A160:K160"/>
    <mergeCell ref="A178:K178"/>
    <mergeCell ref="A179:K179"/>
    <mergeCell ref="A110:K110"/>
    <mergeCell ref="A111:K111"/>
    <mergeCell ref="A112:K112"/>
    <mergeCell ref="A114:A115"/>
    <mergeCell ref="B114:B115"/>
    <mergeCell ref="C114:C115"/>
    <mergeCell ref="D114:D115"/>
    <mergeCell ref="E114:E115"/>
    <mergeCell ref="F114:G114"/>
    <mergeCell ref="H114:I114"/>
    <mergeCell ref="J114:J115"/>
    <mergeCell ref="K114:K115"/>
    <mergeCell ref="A99:K99"/>
    <mergeCell ref="A100:K100"/>
    <mergeCell ref="A101:K101"/>
    <mergeCell ref="A103:A104"/>
    <mergeCell ref="B103:B104"/>
    <mergeCell ref="C103:C104"/>
    <mergeCell ref="D103:D104"/>
    <mergeCell ref="E103:E104"/>
    <mergeCell ref="F103:G103"/>
    <mergeCell ref="H103:I103"/>
    <mergeCell ref="J103:J104"/>
    <mergeCell ref="K103:K104"/>
    <mergeCell ref="J55:J56"/>
    <mergeCell ref="K55:K56"/>
    <mergeCell ref="A93:K93"/>
    <mergeCell ref="A95:A96"/>
    <mergeCell ref="B95:B96"/>
    <mergeCell ref="C95:C96"/>
    <mergeCell ref="D95:D96"/>
    <mergeCell ref="E95:E96"/>
    <mergeCell ref="F95:G95"/>
    <mergeCell ref="H95:I95"/>
    <mergeCell ref="J95:J96"/>
    <mergeCell ref="K95:K96"/>
    <mergeCell ref="A44:K44"/>
    <mergeCell ref="A45:K45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6:K46"/>
    <mergeCell ref="A51:K51"/>
    <mergeCell ref="A91:K91"/>
    <mergeCell ref="A92:K92"/>
    <mergeCell ref="C26:C27"/>
    <mergeCell ref="D26:D27"/>
    <mergeCell ref="E26:E27"/>
    <mergeCell ref="F26:G26"/>
    <mergeCell ref="H26:I26"/>
    <mergeCell ref="J26:J27"/>
    <mergeCell ref="K26:K27"/>
    <mergeCell ref="A24:K24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A13:K13"/>
    <mergeCell ref="A14:K14"/>
    <mergeCell ref="A17:A18"/>
    <mergeCell ref="B17:B18"/>
    <mergeCell ref="C17:C18"/>
    <mergeCell ref="D17:D18"/>
    <mergeCell ref="E17:E18"/>
    <mergeCell ref="A52:K52"/>
    <mergeCell ref="A53:K53"/>
    <mergeCell ref="A54:K54"/>
    <mergeCell ref="A55:A56"/>
    <mergeCell ref="B55:B56"/>
    <mergeCell ref="C55:C56"/>
    <mergeCell ref="D55:D56"/>
    <mergeCell ref="E55:E56"/>
    <mergeCell ref="F55:G55"/>
    <mergeCell ref="H55:I55"/>
    <mergeCell ref="F17:G17"/>
    <mergeCell ref="H17:I17"/>
    <mergeCell ref="J17:J18"/>
    <mergeCell ref="K17:K18"/>
    <mergeCell ref="A15:K15"/>
    <mergeCell ref="A33:K33"/>
    <mergeCell ref="A34:K34"/>
    <mergeCell ref="A35:K35"/>
    <mergeCell ref="A37:A38"/>
    <mergeCell ref="B37:B38"/>
    <mergeCell ref="C37:C38"/>
    <mergeCell ref="D37:D38"/>
    <mergeCell ref="E37:E38"/>
    <mergeCell ref="F37:G37"/>
    <mergeCell ref="H37:I37"/>
    <mergeCell ref="J37:J38"/>
    <mergeCell ref="K37:K38"/>
    <mergeCell ref="A21:C21"/>
    <mergeCell ref="A22:K22"/>
    <mergeCell ref="A23:K23"/>
    <mergeCell ref="A26:A27"/>
    <mergeCell ref="B26:B27"/>
    <mergeCell ref="K583:K584"/>
    <mergeCell ref="I589:I592"/>
    <mergeCell ref="F591:F592"/>
    <mergeCell ref="G591:G592"/>
    <mergeCell ref="A585:A588"/>
    <mergeCell ref="C585:C588"/>
    <mergeCell ref="D585:D588"/>
    <mergeCell ref="E585:E588"/>
    <mergeCell ref="F585:F586"/>
    <mergeCell ref="G585:G586"/>
    <mergeCell ref="H585:H588"/>
    <mergeCell ref="I585:I588"/>
    <mergeCell ref="A124:K124"/>
    <mergeCell ref="A125:K125"/>
    <mergeCell ref="A126:K126"/>
    <mergeCell ref="A127:K127"/>
    <mergeCell ref="A129:A132"/>
    <mergeCell ref="B129:B132"/>
    <mergeCell ref="C129:C132"/>
    <mergeCell ref="D129:D132"/>
    <mergeCell ref="E129:E132"/>
    <mergeCell ref="F129:G129"/>
    <mergeCell ref="H129:I129"/>
    <mergeCell ref="A161:K161"/>
    <mergeCell ref="A162:K162"/>
    <mergeCell ref="A163:A166"/>
    <mergeCell ref="B163:B166"/>
    <mergeCell ref="C163:C166"/>
    <mergeCell ref="D163:D166"/>
    <mergeCell ref="E163:E166"/>
    <mergeCell ref="F163:G164"/>
    <mergeCell ref="H163:I164"/>
    <mergeCell ref="F605:G605"/>
    <mergeCell ref="H605:I605"/>
    <mergeCell ref="K605:L605"/>
    <mergeCell ref="K607:L607"/>
    <mergeCell ref="B597:H597"/>
    <mergeCell ref="A579:K579"/>
    <mergeCell ref="I569:L569"/>
    <mergeCell ref="A599:K599"/>
    <mergeCell ref="A600:K600"/>
    <mergeCell ref="A601:K601"/>
    <mergeCell ref="A603:K603"/>
    <mergeCell ref="A593:A596"/>
    <mergeCell ref="C593:C596"/>
    <mergeCell ref="D593:D596"/>
    <mergeCell ref="E593:E596"/>
    <mergeCell ref="F593:F596"/>
    <mergeCell ref="G593:G596"/>
    <mergeCell ref="H593:H596"/>
    <mergeCell ref="I593:I596"/>
    <mergeCell ref="A589:A592"/>
    <mergeCell ref="C589:C592"/>
    <mergeCell ref="D589:D592"/>
    <mergeCell ref="E589:E592"/>
    <mergeCell ref="H589:H592"/>
    <mergeCell ref="A580:L580"/>
    <mergeCell ref="A581:L581"/>
    <mergeCell ref="A583:A584"/>
    <mergeCell ref="B583:B584"/>
    <mergeCell ref="E583:E584"/>
    <mergeCell ref="F583:G583"/>
    <mergeCell ref="H583:I583"/>
    <mergeCell ref="J583:J584"/>
    <mergeCell ref="A703:K703"/>
    <mergeCell ref="A704:K704"/>
    <mergeCell ref="A705:K705"/>
    <mergeCell ref="A706:K706"/>
    <mergeCell ref="A708:A709"/>
    <mergeCell ref="B708:B709"/>
    <mergeCell ref="C708:C709"/>
    <mergeCell ref="D708:D709"/>
    <mergeCell ref="E708:E709"/>
    <mergeCell ref="F708:G708"/>
    <mergeCell ref="H708:I708"/>
    <mergeCell ref="J708:J709"/>
    <mergeCell ref="K708:K709"/>
    <mergeCell ref="B710:B712"/>
    <mergeCell ref="A715:K715"/>
    <mergeCell ref="A716:K716"/>
    <mergeCell ref="A717:K717"/>
    <mergeCell ref="A718:K718"/>
    <mergeCell ref="A720:A721"/>
    <mergeCell ref="B720:B721"/>
    <mergeCell ref="C720:C721"/>
    <mergeCell ref="D720:D721"/>
    <mergeCell ref="E720:E721"/>
    <mergeCell ref="F720:G720"/>
    <mergeCell ref="H720:I720"/>
    <mergeCell ref="J720:J721"/>
    <mergeCell ref="K720:K721"/>
    <mergeCell ref="E745:E748"/>
    <mergeCell ref="J745:J748"/>
    <mergeCell ref="A737:L737"/>
    <mergeCell ref="A738:L738"/>
    <mergeCell ref="A739:L739"/>
    <mergeCell ref="A740:L740"/>
    <mergeCell ref="A741:L741"/>
    <mergeCell ref="A742:L742"/>
    <mergeCell ref="A743:A744"/>
    <mergeCell ref="B743:B744"/>
    <mergeCell ref="D743:D744"/>
    <mergeCell ref="E743:E744"/>
    <mergeCell ref="F743:G743"/>
    <mergeCell ref="H743:I743"/>
    <mergeCell ref="J743:J744"/>
    <mergeCell ref="C810:C811"/>
    <mergeCell ref="D810:D811"/>
    <mergeCell ref="E810:E811"/>
    <mergeCell ref="F810:G810"/>
    <mergeCell ref="H810:I810"/>
    <mergeCell ref="J810:J811"/>
    <mergeCell ref="K810:K811"/>
    <mergeCell ref="K749:L749"/>
    <mergeCell ref="A750:L750"/>
    <mergeCell ref="A751:L751"/>
    <mergeCell ref="A752:L752"/>
    <mergeCell ref="A753:L753"/>
    <mergeCell ref="A754:L754"/>
    <mergeCell ref="A765:K765"/>
    <mergeCell ref="A766:K766"/>
    <mergeCell ref="A767:K767"/>
    <mergeCell ref="A756:A757"/>
    <mergeCell ref="B756:B757"/>
    <mergeCell ref="D756:D757"/>
    <mergeCell ref="E756:E757"/>
    <mergeCell ref="F756:G756"/>
    <mergeCell ref="H756:I756"/>
    <mergeCell ref="J756:J757"/>
    <mergeCell ref="A768:A769"/>
    <mergeCell ref="B768:B769"/>
    <mergeCell ref="C768:C769"/>
    <mergeCell ref="D768:D769"/>
    <mergeCell ref="E768:E769"/>
    <mergeCell ref="F768:G768"/>
    <mergeCell ref="H768:I768"/>
    <mergeCell ref="J768:J769"/>
    <mergeCell ref="K768:K769"/>
    <mergeCell ref="A1033:K1033"/>
    <mergeCell ref="A1034:K1034"/>
    <mergeCell ref="A1035:K1035"/>
    <mergeCell ref="A1037:A1038"/>
    <mergeCell ref="B1037:B1038"/>
    <mergeCell ref="C1037:C1038"/>
    <mergeCell ref="D1037:D1038"/>
    <mergeCell ref="E1037:E1038"/>
    <mergeCell ref="F1037:G1037"/>
    <mergeCell ref="H1037:I1037"/>
    <mergeCell ref="J1037:J1038"/>
    <mergeCell ref="K1037:K1038"/>
    <mergeCell ref="A779:K779"/>
    <mergeCell ref="A780:K780"/>
    <mergeCell ref="A781:K781"/>
    <mergeCell ref="A783:A785"/>
    <mergeCell ref="B783:B785"/>
    <mergeCell ref="C783:C785"/>
    <mergeCell ref="D783:D785"/>
    <mergeCell ref="E783:E785"/>
    <mergeCell ref="F783:G783"/>
    <mergeCell ref="H783:I783"/>
    <mergeCell ref="J783:J785"/>
    <mergeCell ref="K783:K785"/>
    <mergeCell ref="F784:F785"/>
    <mergeCell ref="H784:H785"/>
    <mergeCell ref="A812:K812"/>
    <mergeCell ref="A806:K806"/>
    <mergeCell ref="A807:K807"/>
    <mergeCell ref="A808:K808"/>
    <mergeCell ref="A810:A811"/>
    <mergeCell ref="B810:B811"/>
  </mergeCells>
  <conditionalFormatting sqref="K897:K898">
    <cfRule type="timePeriod" dxfId="4" priority="5" timePeriod="yesterday">
      <formula>FLOOR(K897,1)=TODAY()-1</formula>
    </cfRule>
  </conditionalFormatting>
  <conditionalFormatting sqref="K910:K911">
    <cfRule type="timePeriod" dxfId="3" priority="4" timePeriod="yesterday">
      <formula>FLOOR(K910,1)=TODAY()-1</formula>
    </cfRule>
  </conditionalFormatting>
  <conditionalFormatting sqref="K913:K914">
    <cfRule type="timePeriod" dxfId="2" priority="3" timePeriod="yesterday">
      <formula>FLOOR(K913,1)=TODAY()-1</formula>
    </cfRule>
  </conditionalFormatting>
  <conditionalFormatting sqref="K904:K905">
    <cfRule type="timePeriod" dxfId="1" priority="2" timePeriod="yesterday">
      <formula>FLOOR(K904,1)=TODAY()-1</formula>
    </cfRule>
  </conditionalFormatting>
  <conditionalFormatting sqref="K907:K908">
    <cfRule type="timePeriod" dxfId="0" priority="1" timePeriod="yesterday">
      <formula>FLOOR(K907,1)=TODAY()-1</formula>
    </cfRule>
  </conditionalFormatting>
  <printOptions horizontalCentered="1"/>
  <pageMargins left="0.23622047244094491" right="0.23622047244094491" top="0.35433070866141736" bottom="0.74803149606299213" header="0.31496062992125984" footer="0.31496062992125984"/>
  <pageSetup paperSize="9" scale="70" fitToHeight="0" orientation="landscape" r:id="rId1"/>
  <rowBreaks count="58" manualBreakCount="58">
    <brk id="11" max="16383" man="1"/>
    <brk id="20" max="16383" man="1"/>
    <brk id="31" max="16383" man="1"/>
    <brk id="42" max="16383" man="1"/>
    <brk id="50" max="16383" man="1"/>
    <brk id="89" max="16383" man="1"/>
    <brk id="97" max="16383" man="1"/>
    <brk id="108" max="16383" man="1"/>
    <brk id="123" max="16383" man="1"/>
    <brk id="157" max="16383" man="1"/>
    <brk id="177" max="16383" man="1"/>
    <brk id="193" max="16383" man="1"/>
    <brk id="202" max="16383" man="1"/>
    <brk id="211" max="16383" man="1"/>
    <brk id="224" max="16383" man="1"/>
    <brk id="243" max="16383" man="1"/>
    <brk id="255" max="16383" man="1"/>
    <brk id="265" max="16383" man="1"/>
    <brk id="275" max="16383" man="1"/>
    <brk id="282" max="16383" man="1"/>
    <brk id="294" max="16383" man="1"/>
    <brk id="301" max="16383" man="1"/>
    <brk id="324" max="16383" man="1"/>
    <brk id="335" max="16383" man="1"/>
    <brk id="369" max="16383" man="1"/>
    <brk id="402" max="16383" man="1"/>
    <brk id="418" max="16383" man="1"/>
    <brk id="427" max="16383" man="1"/>
    <brk id="438" max="16383" man="1"/>
    <brk id="446" max="16383" man="1"/>
    <brk id="456" max="16383" man="1"/>
    <brk id="467" max="16383" man="1"/>
    <brk id="486" max="16383" man="1"/>
    <brk id="515" max="16383" man="1"/>
    <brk id="524" max="16383" man="1"/>
    <brk id="537" max="16383" man="1"/>
    <brk id="547" max="16383" man="1"/>
    <brk id="552" max="16383" man="1"/>
    <brk id="559" max="16383" man="1"/>
    <brk id="568" max="16383" man="1"/>
    <brk id="577" max="16383" man="1"/>
    <brk id="597" max="16383" man="1"/>
    <brk id="656" max="16383" man="1"/>
    <brk id="701" max="16383" man="1"/>
    <brk id="713" max="16383" man="1"/>
    <brk id="735" max="16383" man="1"/>
    <brk id="748" max="16383" man="1"/>
    <brk id="764" max="16383" man="1"/>
    <brk id="778" max="16383" man="1"/>
    <brk id="794" max="16383" man="1"/>
    <brk id="804" max="16383" man="1"/>
    <brk id="814" max="16383" man="1"/>
    <brk id="850" max="16383" man="1"/>
    <brk id="861" max="16383" man="1"/>
    <brk id="915" max="16383" man="1"/>
    <brk id="968" max="16383" man="1"/>
    <brk id="983" max="16383" man="1"/>
    <brk id="103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2026-09-15T03:35:34Z</cp:lastPrinted>
  <dcterms:created xsi:type="dcterms:W3CDTF">2018-03-02T12:39:40Z</dcterms:created>
  <dcterms:modified xsi:type="dcterms:W3CDTF">2026-09-15T03:35:55Z</dcterms:modified>
</cp:coreProperties>
</file>