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---โอนงานส่วนกลาง ให้คุณนาวรัตน์---\12 สขร\สขร 69\8 พ.ค. 69\"/>
    </mc:Choice>
  </mc:AlternateContent>
  <xr:revisionPtr revIDLastSave="0" documentId="13_ncr:1_{6FA055B6-ACD4-40EB-903A-D9A61F4A39CC}" xr6:coauthVersionLast="36" xr6:coauthVersionMax="36" xr10:uidLastSave="{00000000-0000-0000-0000-000000000000}"/>
  <bookViews>
    <workbookView xWindow="-120" yWindow="-120" windowWidth="29040" windowHeight="15840" tabRatio="606" xr2:uid="{00000000-000D-0000-FFFF-FFFF00000000}"/>
  </bookViews>
  <sheets>
    <sheet name="5-69" sheetId="7" r:id="rId1"/>
  </sheets>
  <definedNames>
    <definedName name="___xlnm.Print_Titles_1">#N/A</definedName>
    <definedName name="__xlnm.Print_Titles_1">NA()</definedName>
    <definedName name="__xlnm.Print_Titles_2">#N/A</definedName>
    <definedName name="Excel_BuiltIn_Print_Area_5">"$#REF!.$A$1:$J$15"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57" i="7" l="1"/>
  <c r="I1328" i="7"/>
  <c r="I1313" i="7" l="1"/>
  <c r="I1288" i="7"/>
  <c r="I1241" i="7" l="1"/>
  <c r="C1235" i="7"/>
  <c r="I1227" i="7"/>
  <c r="C1225" i="7"/>
  <c r="C1224" i="7"/>
  <c r="C1223" i="7"/>
  <c r="C1222" i="7"/>
  <c r="I1206" i="7" l="1"/>
  <c r="G1206" i="7"/>
  <c r="I1202" i="7"/>
  <c r="G1202" i="7"/>
  <c r="I1167" i="7" l="1"/>
  <c r="H1167" i="7"/>
  <c r="I1133" i="7" l="1"/>
  <c r="D1133" i="7"/>
  <c r="C1133" i="7"/>
  <c r="I1132" i="7"/>
  <c r="D1132" i="7"/>
  <c r="C1132" i="7"/>
  <c r="I1080" i="7"/>
  <c r="D1080" i="7"/>
  <c r="C1080" i="7"/>
  <c r="H1053" i="7" l="1"/>
  <c r="D1053" i="7"/>
  <c r="G1053" i="7" s="1"/>
  <c r="H1052" i="7"/>
  <c r="D1052" i="7"/>
  <c r="G1052" i="7" s="1"/>
  <c r="H1051" i="7"/>
  <c r="D1051" i="7"/>
  <c r="G1051" i="7" s="1"/>
  <c r="H1050" i="7"/>
  <c r="D1050" i="7"/>
  <c r="G1050" i="7" s="1"/>
  <c r="H1049" i="7"/>
  <c r="D1049" i="7"/>
  <c r="G1049" i="7" s="1"/>
  <c r="H1048" i="7"/>
  <c r="D1048" i="7"/>
  <c r="G1048" i="7" s="1"/>
  <c r="H1047" i="7"/>
  <c r="D1047" i="7"/>
  <c r="G1047" i="7" s="1"/>
  <c r="I1023" i="7" l="1"/>
  <c r="I936" i="7" l="1"/>
  <c r="D935" i="7"/>
  <c r="D934" i="7"/>
  <c r="I914" i="7" l="1"/>
  <c r="I897" i="7" l="1"/>
  <c r="C897" i="7"/>
  <c r="H785" i="7" l="1"/>
  <c r="I781" i="7"/>
  <c r="H781" i="7"/>
  <c r="I774" i="7"/>
  <c r="H774" i="7"/>
  <c r="I758" i="7"/>
  <c r="H757" i="7"/>
  <c r="H754" i="7"/>
  <c r="I744" i="7"/>
  <c r="H744" i="7"/>
  <c r="I743" i="7"/>
  <c r="H743" i="7"/>
  <c r="I742" i="7"/>
  <c r="H742" i="7"/>
  <c r="I741" i="7"/>
  <c r="H741" i="7"/>
  <c r="I740" i="7"/>
  <c r="H740" i="7"/>
  <c r="I739" i="7"/>
  <c r="H739" i="7"/>
  <c r="I738" i="7"/>
  <c r="H738" i="7"/>
  <c r="I737" i="7"/>
  <c r="H737" i="7"/>
  <c r="I745" i="7" l="1"/>
  <c r="C725" i="7"/>
  <c r="C712" i="7"/>
  <c r="I702" i="7"/>
  <c r="I692" i="7"/>
  <c r="I530" i="7"/>
  <c r="H530" i="7"/>
  <c r="I529" i="7"/>
  <c r="H529" i="7"/>
  <c r="I523" i="7"/>
  <c r="H523" i="7"/>
  <c r="I519" i="7"/>
  <c r="H519" i="7"/>
  <c r="I512" i="7"/>
  <c r="H512" i="7"/>
  <c r="I526" i="7" l="1"/>
  <c r="I531" i="7"/>
  <c r="J425" i="7" l="1"/>
  <c r="J426" i="7" s="1"/>
  <c r="H425" i="7"/>
  <c r="J424" i="7"/>
  <c r="I424" i="7" s="1"/>
  <c r="H424" i="7"/>
  <c r="J423" i="7"/>
  <c r="I423" i="7" s="1"/>
  <c r="H423" i="7"/>
  <c r="J422" i="7"/>
  <c r="I422" i="7" s="1"/>
  <c r="H422" i="7"/>
  <c r="J421" i="7"/>
  <c r="I421" i="7" s="1"/>
  <c r="H421" i="7"/>
  <c r="I425" i="7" l="1"/>
  <c r="I426" i="7" s="1"/>
  <c r="C420" i="7" l="1"/>
  <c r="J419" i="7"/>
  <c r="I419" i="7" s="1"/>
  <c r="H419" i="7"/>
  <c r="J418" i="7"/>
  <c r="I418" i="7" s="1"/>
  <c r="H418" i="7"/>
  <c r="J417" i="7"/>
  <c r="I417" i="7" s="1"/>
  <c r="H417" i="7"/>
  <c r="J416" i="7"/>
  <c r="I416" i="7" s="1"/>
  <c r="H416" i="7"/>
  <c r="J415" i="7"/>
  <c r="I415" i="7" s="1"/>
  <c r="H415" i="7"/>
  <c r="J414" i="7"/>
  <c r="H414" i="7"/>
  <c r="J413" i="7"/>
  <c r="I413" i="7" s="1"/>
  <c r="H413" i="7"/>
  <c r="J412" i="7"/>
  <c r="I412" i="7" s="1"/>
  <c r="H412" i="7"/>
  <c r="J411" i="7"/>
  <c r="I411" i="7" s="1"/>
  <c r="H411" i="7"/>
  <c r="J410" i="7"/>
  <c r="I410" i="7" s="1"/>
  <c r="H410" i="7"/>
  <c r="J409" i="7"/>
  <c r="I409" i="7" s="1"/>
  <c r="H409" i="7"/>
  <c r="J420" i="7" l="1"/>
  <c r="I420" i="7"/>
  <c r="I396" i="7" l="1"/>
  <c r="I359" i="7" l="1"/>
  <c r="I282" i="7" l="1"/>
  <c r="I76" i="7" l="1"/>
  <c r="C76" i="7"/>
  <c r="I1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  <author>ไพทรัพย์ ตั้งลิขิตไพศาล</author>
    <author>00101878</author>
    <author>00100299</author>
  </authors>
  <commentList>
    <comment ref="C406" authorId="0" shapeId="0" xr:uid="{C3AD531E-0779-449B-B8ED-30B7960A196F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406" authorId="0" shapeId="0" xr:uid="{59C9666F-7D23-4669-988B-C4FE9D3467DD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407" authorId="0" shapeId="0" xr:uid="{1B5C4217-7363-49DB-80EE-47A5F8CDDFD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  <comment ref="A618" authorId="1" shapeId="0" xr:uid="{CDE5F294-CC36-4381-A68C-D9EFAF0BC4AE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แถบเหลือง= ข้อมูลจากข้อ31
แถบเขียว=ข้อมูลจากรายงานพิจารณาผล
</t>
        </r>
      </text>
    </comment>
    <comment ref="C621" authorId="1" shapeId="0" xr:uid="{658E6029-83EA-48D8-BA7E-79D3C191737D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ถอด vat ทุกรายการ
ถ้าเป็นเจาะจงใช้ราคากลาง ถอดvat</t>
        </r>
      </text>
    </comment>
    <comment ref="F621" authorId="1" shapeId="0" xr:uid="{C96E418B-BFA1-4489-8AAC-CEF3E69FF0BC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</t>
        </r>
        <r>
          <rPr>
            <sz val="9"/>
            <color indexed="81"/>
            <rFont val="Tahoma"/>
            <family val="2"/>
          </rPr>
          <t xml:space="preserve">
มาจากรายงานพิจารณาผล</t>
        </r>
      </text>
    </comment>
    <comment ref="J621" authorId="1" shapeId="0" xr:uid="{4B164B4E-C946-4666-858E-5F042FEF841B}">
      <text>
        <r>
          <rPr>
            <b/>
            <sz val="9"/>
            <color indexed="81"/>
            <rFont val="Tahoma"/>
            <family val="2"/>
          </rPr>
          <t>ไพทรัพย์ ตั้งลิขิตไพศาล:
วิธีประกวดราคา=ราคาต่ำสุด
เฉพาะเจาะจง=ราคาเหมาะสม</t>
        </r>
      </text>
    </comment>
    <comment ref="C1200" authorId="2" shapeId="0" xr:uid="{BCC19977-FEF9-4595-BF0B-AB2A45D69B3A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1200" authorId="2" shapeId="0" xr:uid="{1C841AA1-87CD-4672-A25D-253B409276BC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1201" authorId="2" shapeId="0" xr:uid="{88B5BA78-CB94-43F6-9E65-D71F2582169D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1201" authorId="2" shapeId="0" xr:uid="{F5FB7FF2-1AC4-4B68-AF84-9740298134E9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  <comment ref="A1396" authorId="3" shapeId="0" xr:uid="{3774405D-84A8-4FCD-8CCA-6453A3481E25}">
      <text>
        <r>
          <rPr>
            <b/>
            <sz val="14"/>
            <color indexed="81"/>
            <rFont val="TH SarabunPSK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1396" authorId="3" shapeId="0" xr:uid="{BC885078-9B88-42FC-9933-4BFCC5A67192}">
      <text>
        <r>
          <rPr>
            <b/>
            <sz val="14"/>
            <color indexed="81"/>
            <rFont val="TH SarabunPSK"/>
            <family val="2"/>
          </rPr>
          <t>ระบุซื้อของงานที่จัดซื้อหรือจ้าง</t>
        </r>
      </text>
    </comment>
    <comment ref="C1396" authorId="3" shapeId="0" xr:uid="{86BB4988-60E1-4D32-B75B-FFC788BBB456}">
      <text>
        <r>
          <rPr>
            <b/>
            <sz val="14"/>
            <color indexed="81"/>
            <rFont val="TH SarabunPSK"/>
            <family val="2"/>
          </rPr>
          <t>วงเงินงบประมาณ วงเงินตามโครงการเงินกู้หรือเงินช่วยเหลือที่จะซื้อหรือจ้างในครั้งนั้น ถ้าไม่มีวงเงินให้ระบุวงเงินที่ประมาณว่าจะซื้อหรือจ้างในครั้งนั้น</t>
        </r>
      </text>
    </comment>
    <comment ref="D1396" authorId="3" shapeId="0" xr:uid="{C6863A58-C5E2-4B3D-ACA3-B218D3C7F0B6}">
      <text>
        <r>
          <rPr>
            <b/>
            <sz val="14"/>
            <color indexed="81"/>
            <rFont val="TH SarabunPSK"/>
            <family val="2"/>
          </rPr>
          <t>ระบุวงเงินราคากลางของงานซื้อหรือจ้างในครั้งนั้น</t>
        </r>
      </text>
    </comment>
    <comment ref="F1396" authorId="3" shapeId="0" xr:uid="{E1C5221E-CC8C-485C-954E-02D6AF52B10D}">
      <text>
        <r>
          <rPr>
            <b/>
            <sz val="14"/>
            <color indexed="81"/>
            <rFont val="TH SarabunPSK"/>
            <family val="2"/>
          </rPr>
          <t xml:space="preserve">ระบุชื่อของผู้ที่เข้าเสนอราคาในการจัดซื้อหรือจ้างนั้นทุกราย พร้อมทั้งราคาที่เสนอ
</t>
        </r>
      </text>
    </comment>
    <comment ref="H1396" authorId="3" shapeId="0" xr:uid="{2F53323B-A87D-4784-973C-E9E1E75F1FDE}">
      <text>
        <r>
          <rPr>
            <b/>
            <sz val="14"/>
            <color indexed="81"/>
            <rFont val="TH SarabunPSK"/>
            <family val="2"/>
          </rPr>
      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      </r>
      </text>
    </comment>
    <comment ref="J1396" authorId="3" shapeId="0" xr:uid="{2C15049F-EDD3-4C71-81DB-F43E3BBDF659}">
      <text>
        <r>
          <rPr>
            <b/>
            <sz val="14"/>
            <color indexed="81"/>
            <rFont val="TH SarabunPSK"/>
            <family val="2"/>
          </rPr>
          <t>เหตุผลที่คัดเลือกผู้ขายหรือผู้รับจ้างรายนั้น</t>
        </r>
      </text>
    </comment>
    <comment ref="K1396" authorId="3" shapeId="0" xr:uid="{D9556B3C-0DCA-4047-90D7-3D8D7041EAFC}">
      <text>
        <r>
          <rPr>
            <b/>
            <sz val="14"/>
            <color indexed="81"/>
            <rFont val="TH SarabunPSK"/>
            <family val="2"/>
          </rPr>
          <t>ระบุเลขที่ของสัญญาหรือข้อตกลงเป็นหนังสือ พร้อมทั้ง วัน เดือน ปี ที่ทำสัญญาหรือข้อตกลงนั้น</t>
        </r>
      </text>
    </comment>
  </commentList>
</comments>
</file>

<file path=xl/sharedStrings.xml><?xml version="1.0" encoding="utf-8"?>
<sst xmlns="http://schemas.openxmlformats.org/spreadsheetml/2006/main" count="3640" uniqueCount="1486">
  <si>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</si>
  <si>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</si>
  <si>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</si>
  <si>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</si>
  <si>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</si>
  <si>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</si>
  <si>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</si>
  <si>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</si>
  <si>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</si>
  <si>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</si>
  <si>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</si>
  <si>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</si>
  <si>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</si>
  <si>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</si>
  <si>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สรุปผลการดำเนินการจัดซื้อจัดจ้างในรอบเดือน................</t>
  </si>
  <si>
    <t>ผู้ช่วยผู้ว่าการ (ระบบส่งและจ่ายน้ำ) การประปานครหลวง</t>
  </si>
  <si>
    <t>ลำดับ
ที่</t>
  </si>
  <si>
    <t>เลขที่และวันที่ของสัญญาหรือข้อตกลง
ในการซื้อ/จ้าง</t>
  </si>
  <si>
    <t>หมึกพิมพ์ 4 รายการ</t>
  </si>
  <si>
    <t>วิธีเฉพาะเจาะจง</t>
  </si>
  <si>
    <t>ห้างหุ้นส่วนจำกัด ตรีอุดม</t>
  </si>
  <si>
    <t>ราคาต่ำสุด</t>
  </si>
  <si>
    <t>เลขที่ 3300074979 ลงวันที่ 14 พฤษภาคม 2569</t>
  </si>
  <si>
    <r>
      <t>สรุปผลการดำเนินการจัดซื้อจัดจ้างในรอบเดือน</t>
    </r>
    <r>
      <rPr>
        <b/>
        <sz val="16"/>
        <color rgb="FFFF0000"/>
        <rFont val="TH SarabunPSK"/>
        <family val="2"/>
      </rPr>
      <t xml:space="preserve">พฤษภาคม </t>
    </r>
    <r>
      <rPr>
        <b/>
        <sz val="16"/>
        <rFont val="TH SarabunPSK"/>
        <family val="2"/>
      </rPr>
      <t>2569</t>
    </r>
  </si>
  <si>
    <r>
      <t xml:space="preserve">วันที่ </t>
    </r>
    <r>
      <rPr>
        <b/>
        <sz val="16"/>
        <color rgb="FFFF0000"/>
        <rFont val="TH SarabunPSK"/>
        <family val="2"/>
      </rPr>
      <t xml:space="preserve">29 </t>
    </r>
    <r>
      <rPr>
        <b/>
        <sz val="16"/>
        <rFont val="TH SarabunPSK"/>
        <family val="2"/>
      </rPr>
      <t>พฤษภาคม 2569</t>
    </r>
  </si>
  <si>
    <t>สรุปผลการดำเนินการจัดซื้อจัดจ้างในรอบเดือน พฤษภาคม 2569</t>
  </si>
  <si>
    <t>หน่วยงาน ฝ่ายพัฒนาธุรกิจ</t>
  </si>
  <si>
    <t>วันที่  2 เดือน มิถุนายน พ.ศ. 2569</t>
  </si>
  <si>
    <t>วงเงินงบประมาณที่จะซื้อ/จ้าง (ไม่รวมภาษีมูลค่าเพิ่ม)</t>
  </si>
  <si>
    <t>ราคากลาง (บาท) (รวมภาษีมูลค่าเพิ่ม)</t>
  </si>
  <si>
    <t>จ้างจัดทำเสื้อผู้ปฏิบัติงานล้างถังพักน้ำ จำนวน 50 ตัว</t>
  </si>
  <si>
    <t>เฉพาะเจาะจง</t>
  </si>
  <si>
    <t>บริษัท วรรณาไลท์ จำกัด</t>
  </si>
  <si>
    <t>ตามมาตรา 6(2) (ข)</t>
  </si>
  <si>
    <t>เลขที่ 3300075180 ลงวันที่ 28 พฤษภาคม 2569</t>
  </si>
  <si>
    <t>จ้างให้บริการล้างถังพักน้ำในพื้นที่ไม่อับอากาศ งานเลขที่ จจ.ลถ.2-2569</t>
  </si>
  <si>
    <t>บริษัท เอส.เอ.เค. คลีนนิ่ง แทงค์ แอนด์ เซอร์วิส จำกัด</t>
  </si>
  <si>
    <t>เลขที่ 3300075224 ลงวันที่ 29 พฤษภาคม 2569</t>
  </si>
  <si>
    <t>รองผู้ว่าการ (แผนและพัฒนา) การประปานครหลวง</t>
  </si>
  <si>
    <t>วันที่  2  เดือน มิถุนายน พ.ศ 2569</t>
  </si>
  <si>
    <t>ซื้อหมึกพิมพ์</t>
  </si>
  <si>
    <t xml:space="preserve"> วิธีเฉพาะเจาะจง </t>
  </si>
  <si>
    <t>ห้างหุ้นส่วนจำกัด ยูเนี่ยน ปริ้นท์</t>
  </si>
  <si>
    <t xml:space="preserve"> ราคาเหมาะสมและคุณภาพดี </t>
  </si>
  <si>
    <t>PO เลขที่ 3300074879 ลว. 5 พ.ค. 69</t>
  </si>
  <si>
    <t xml:space="preserve"> ฝ่ายสนับสนุนงานบริการ</t>
  </si>
  <si>
    <t>วันที่  2 มิถุยายน 2569</t>
  </si>
  <si>
    <t>ไม่มี</t>
  </si>
  <si>
    <t>แบบ สขร.1</t>
  </si>
  <si>
    <t xml:space="preserve">สรุปผลการดำเนินการจัดซื้อจัดจ้างในรอบเดือน  พฤษภาคม 2569  </t>
  </si>
  <si>
    <t>หน่วยงาน    ฝ่ายบำรุงรักษาระบบอัตโนมัติและเครื่องวัด    การประปานครหลวง</t>
  </si>
  <si>
    <t xml:space="preserve">วันที่   27   เดือน   พฤษภาคม  พ.ศ.   2569 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</si>
  <si>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</si>
  <si>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</si>
  <si>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</si>
  <si>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</si>
  <si>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ราคาที่ตกลงซื้อ/จ้าง(บาท)</t>
  </si>
  <si>
    <t>จ้างซ่อมกล้องวงจรปิด ยี่ห้อ Bosch ชนิด PTZ</t>
  </si>
  <si>
    <t>บ. ลีนุกซ์ ซีสเต็ม จำกัด</t>
  </si>
  <si>
    <t>ราคาเหมาะสม</t>
  </si>
  <si>
    <t>3300074917</t>
  </si>
  <si>
    <t>บ. พรอุดมทรัพย์ เอ็นจิเนียริ่ง จำกัด</t>
  </si>
  <si>
    <t xml:space="preserve">จ้างซ่อมบรรทุก TOYOTA HILUX VIGO </t>
  </si>
  <si>
    <t>หจก. ธาราเอ็นจิเนียริ่ง</t>
  </si>
  <si>
    <t>3300074855</t>
  </si>
  <si>
    <t>สีฟ้า ทะเบียน ถบ9677</t>
  </si>
  <si>
    <t xml:space="preserve">ซื้ออะไหล่มอเตอร์ประตู D5 สจ.ลุมพินี </t>
  </si>
  <si>
    <t>3300074918</t>
  </si>
  <si>
    <t>บ. สินไพบูลย์และบุตร จำกัด</t>
  </si>
  <si>
    <t>หจก. เอสทีพีพี เอ็นจิเนียริ่ง</t>
  </si>
  <si>
    <t>ซื้อ DRUM FUJIFILM CT351168</t>
  </si>
  <si>
    <t>หจก. ตรีอุดม</t>
  </si>
  <si>
    <t>3300074919</t>
  </si>
  <si>
    <t>หจก. พิรุฬห์ฮาร์ดแวร์</t>
  </si>
  <si>
    <t>รวมเป็นเงินทั้งหมด</t>
  </si>
  <si>
    <t>* เป็นราคารวมภาษีมูลค่าเพิ่ม</t>
  </si>
  <si>
    <t>หน่วยงาน สำนักผู้ว่าการ</t>
  </si>
  <si>
    <t>วันที่ 2 เดือน มิถุนายน พ.ศ. 2569</t>
  </si>
  <si>
    <t>-</t>
  </si>
  <si>
    <t xml:space="preserve">สรุปผลการดำเนินการจัดซื้อจัดจ้างในรอบเดือน พฤษภาคม 2569          </t>
  </si>
  <si>
    <t>ฝ่ายโรงงานผลิตน้ำบางเขน การประปานครหลวง</t>
  </si>
  <si>
    <t>วันที่ 2 มิถุนายน 2569</t>
  </si>
  <si>
    <t xml:space="preserve"> ราคากลาง (บาท)</t>
  </si>
  <si>
    <t xml:space="preserve"> เลขที่และวันที่ของสัญญาหรือข้อตกลงในการซื้อ/จ้าง</t>
  </si>
  <si>
    <t xml:space="preserve">    ราคาที่ตกลง    ซื้อ/จ้าง (บาท)</t>
  </si>
  <si>
    <t>จ้างตรวจสอบพร้อมล้างทำความสะอาดเครื่องปรับอากาศ โรงสูบน้ำดิบ 1-2 และสถานีสูบจ่ายน้ำ 1 โรงงานผลิตน้ำบางเขน</t>
  </si>
  <si>
    <t>1. บริษัท เอ.ที.89 เซอร์วิส จำกัด</t>
  </si>
  <si>
    <t>บริษัท เอ.ที.89 เซอร์วิส จำกัด</t>
  </si>
  <si>
    <t xml:space="preserve">  3300074938  วันที่ 11 พ.ค. 69</t>
  </si>
  <si>
    <t>ตรงตาม</t>
  </si>
  <si>
    <t>คุณสมบัติ</t>
  </si>
  <si>
    <t>ซื้อรางระบายน้ำฝนพร้อมอุปกรณ์ประกอบ</t>
  </si>
  <si>
    <t>1. ห้างหุ้นส่วนจำกัด ธาราเอ็นจิเนียริ่ง</t>
  </si>
  <si>
    <t xml:space="preserve">     ห้างหุ้นส่วนจำกัด     ธาราเอ็นจิเนียริ่ง</t>
  </si>
  <si>
    <t xml:space="preserve">  3300074954  วันที่ 11 พ.ค. 69</t>
  </si>
  <si>
    <t>จ้างรื้อพร้อมเปลี่ยนบานกระจกประตูและหน้าต่าง</t>
  </si>
  <si>
    <t>1. บริษัท ไทคูนวณิชย์ จำกัด</t>
  </si>
  <si>
    <t>บริษัท ไทคูนวณิชย์ จำกัด</t>
  </si>
  <si>
    <t xml:space="preserve">  3300074955  วันที่ 11 พ.ค. 69</t>
  </si>
  <si>
    <t xml:space="preserve">ซื้อตลับหมึกพิมพ์ Color LaserJet สำหรับเครื่องพิมพ์ยี่ห้อ HP รุ่น M154a </t>
  </si>
  <si>
    <t>1. ห้างหุ้นส่วนจำกัด ตรีอุดม</t>
  </si>
  <si>
    <t xml:space="preserve">  3300074960  วันที่ 12 พ.ค. 69</t>
  </si>
  <si>
    <t xml:space="preserve">  3300074961  วันที่ 12 พ.ค. 69</t>
  </si>
  <si>
    <t xml:space="preserve">  3300074962  วันที่ 12 พ.ค. 69</t>
  </si>
  <si>
    <t xml:space="preserve">ซื้อตลับหมึกพิมพ์ Cartridge319II สำหรับเครื่องพิมพ์ CANON รุ่น ImageCLASS LBP6680X </t>
  </si>
  <si>
    <t xml:space="preserve">  3300074963  วันที่ 12 พ.ค. 69</t>
  </si>
  <si>
    <t>จ้างซ่อม Submersible Pump
ขนาด 4 kW 380 V 11.20 A No.5 โรงงานผลิตน้ำบางเขน</t>
  </si>
  <si>
    <t>1. บริษัท เอสเอ็มที มอเตอร์ เซอร์วิส จำกัด</t>
  </si>
  <si>
    <t>บริษัท เอสเอ็มที มอเตอร์ เซอร์วิส จำกัด</t>
  </si>
  <si>
    <t xml:space="preserve">  3300074967  วันที่ 12 พ.ค. 69</t>
  </si>
  <si>
    <t>อุปกรณ์แปลงสัญญาณใยแก้วนำแสง TP-Link Omada Gigabit SFP Media Converter
Model: MC110CS</t>
  </si>
  <si>
    <t>1. บริษัท จีพี เวิลด์ โซลูชั่น จำกัด</t>
  </si>
  <si>
    <t>บริษัท จีพี เวิลด์ โซลูชั่น จำกัด</t>
  </si>
  <si>
    <t xml:space="preserve">  3300074984  วันที่ 12 พ.ค. 69</t>
  </si>
  <si>
    <t>จ้างขุดลอกตะกอนบริเวณบ่อตากตะกอน D
โรงงานผลิตน้ำบางเขน</t>
  </si>
  <si>
    <t>1. บริษัท ก.ส. 54. จำกัด</t>
  </si>
  <si>
    <t>บริษัท ก.ส. 54. จำกัด</t>
  </si>
  <si>
    <t xml:space="preserve">  3300075045  วันที่ 18 พ.ค. 69</t>
  </si>
  <si>
    <t>จ้างติดตั้งรีโมทไร้สาย สำหรับควบคุมเครื่อง Filter Press No.1 โรงกำจัดตะกอน
โรงงานผลิตน้ำบางเขน</t>
  </si>
  <si>
    <t>1. บริษัท ไอเอสอีเอส จำกัด</t>
  </si>
  <si>
    <t>บริษัท ไอเอสอีเอส จำกัด</t>
  </si>
  <si>
    <t xml:space="preserve">  3300075059  วันที่ 19 พ.ค. 69</t>
  </si>
  <si>
    <t>จ้างตรวจเช็คระบบประกาศเสียงตามสาย ภายในโรงงานผลิตน้ำบางเขน</t>
  </si>
  <si>
    <t>1. บริษัท กรีน เทคโนโลยี อินทิเกรชั่น จำกัด</t>
  </si>
  <si>
    <t>บริษัท กรีน เทคโนโลยี อินทิเกรชั่น จำกัด</t>
  </si>
  <si>
    <t xml:space="preserve">  3300075067  วันที่ 19 พ.ค. 69</t>
  </si>
  <si>
    <t>ซื้อชุดรีเอเจนต์คลอรีนอิสระ
สำหรับเครื่องวิเคราะห์คลอรีน
จำนวน 30 ชุด</t>
  </si>
  <si>
    <t>1. บริษัท วอเตอร์เทสท์ จำกัด</t>
  </si>
  <si>
    <t>บริษัท วอเตอร์เทสท์ จำกัด</t>
  </si>
  <si>
    <t xml:space="preserve">  3300075084  วันที่ 20 พ.ค. 69</t>
  </si>
  <si>
    <t>จ้างซ่อมเครื่องสูบน้ำ โรงกำจัดตะกอน โรงงานผลิตน้ำบางเขน</t>
  </si>
  <si>
    <t xml:space="preserve">  3300075110  วันที่ 22 พ.ค. 69</t>
  </si>
  <si>
    <t>จ้างขนส่งและกำจัดขยะอันตราย
ภายในโรงงานผลิตน้ำบางเขน</t>
  </si>
  <si>
    <t>1. บริษัท บริหารและพัฒนาเพื่อการ อนุรักษ์สิ่งแวดล้อม จำกัด (มหาชน)</t>
  </si>
  <si>
    <t>บริษัท บริหารและพัฒนาเพื่อการ อนุรักษ์สิ่งแวดล้อม จำกัด (มหาชน)</t>
  </si>
  <si>
    <t xml:space="preserve">  3300075143  วันที่ 25 พ.ค. 69</t>
  </si>
  <si>
    <t>จ้างสูบตะกอน พร้อมงานที่เกี่ยวข้อง บริเวณโรงงานผลิตน้ำบางเขน</t>
  </si>
  <si>
    <t>1. บริษัท ยูโรเคม จำกัด</t>
  </si>
  <si>
    <t>บริษัท ยูโรเคม จำกัด</t>
  </si>
  <si>
    <t xml:space="preserve">  3300075144  วันที่ 25 พ.ค. 69</t>
  </si>
  <si>
    <t>ซื้อพร้อมติดตั้งระบบไฟฟ้าส่องสว่าง ถังตกตะกอน โรงงานผลิตน้ำบางเขน</t>
  </si>
  <si>
    <t>e-bidding</t>
  </si>
  <si>
    <t>1. บริษัท กรีนเวย์ คอร์ปอเรชั่น จำกัด</t>
  </si>
  <si>
    <t xml:space="preserve">     บริษัท กรีนเวย์      คอร์ปอเรชั่น จำกัด</t>
  </si>
  <si>
    <t xml:space="preserve">  3300075169  วันที่ 27 พ.ค. 69</t>
  </si>
  <si>
    <t>ซื้อวัสดุ อุปกรณ์ใช้ในงานบำรุงรักษาและซ่อมแซมอาคาร สถานที่</t>
  </si>
  <si>
    <t xml:space="preserve">  3300075216  วันที่ 29 พ.ค. 69</t>
  </si>
  <si>
    <t xml:space="preserve">                                         รวมเป็นเงินทั้งสิ้น</t>
  </si>
  <si>
    <t xml:space="preserve">          บาท</t>
  </si>
  <si>
    <t>สรุปผลการดำเนินการจัดซื้อจัดจ้างในรอบเดือนพฤษภาคม 2569</t>
  </si>
  <si>
    <t>หน่วยงาน ส่วนเลขานุการ รองผู้ว่าการ (วิศวกรรม)</t>
  </si>
  <si>
    <t>วันที่ 28 เดือนพฤษภาคม พ.ศ.2569</t>
  </si>
  <si>
    <t>ไม่มีการจัดซื้อจัดจ้างในรอบเดือนนี้</t>
  </si>
  <si>
    <t>สรุปผลการดำเนินการจัดซื้อจัดจ้างในรอบเดือน.....พ.ค......69..................</t>
  </si>
  <si>
    <t>ฝ่ายสื่อสารองค์กร การประปานครหลวง</t>
  </si>
  <si>
    <t>วันที่ ....27.... เดือน..พ.ค....พ.ศ..2569.........</t>
  </si>
  <si>
    <t>ขอเบิกจ้างจัดทำของที่ระลึกเพื่อสนับสนุนและเชิญชวนการใช้ Digital Service</t>
  </si>
  <si>
    <t>191,530.00</t>
  </si>
  <si>
    <t>ห้างหุ้นส่วนจำกัด กอริลลา    กิมมิค (สำนักงานใหญ่)</t>
  </si>
  <si>
    <t>ห้างหุ้นส่วนจำกัด กอริลลา กิมมิค (สำนักงานใหญ่)</t>
  </si>
  <si>
    <t>3300074447/26.03.2026</t>
  </si>
  <si>
    <t>ขอเบิกจ้างจัดทำกล่องบรรจุภัณฑ์พร้อมจัดเซ็ตของที่ระลึก</t>
  </si>
  <si>
    <t>57,780.00</t>
  </si>
  <si>
    <t>บริษัท แอดไมร์ ทูมอโร่ (ประเทศไทย) จำกัด (สำนักงานใหญ่)</t>
  </si>
  <si>
    <t>3300075103/22.05.2026</t>
  </si>
  <si>
    <t>ขอเบิกจ้างจัดทำชุดอุปกรณ์สนับสนุนการจัดกิจกรรมกลางแจ้ง</t>
  </si>
  <si>
    <t>349,676.00</t>
  </si>
  <si>
    <t>บริษัท เล็ก อัมเบรลล่า (ประเทศไทย) จำกัด</t>
  </si>
  <si>
    <t>3300075080 ลงวันที่ 20.05.2026</t>
  </si>
  <si>
    <t>ขอเบิกจ้างจัดทำชุดนิทรรศการประชาสัมพันธ์การยกระดับการให้บริการในทุกช่องทาง</t>
  </si>
  <si>
    <t>105,930.00</t>
  </si>
  <si>
    <t>บริษัท เด็ดยูไนเต็ด จำกัด (สำนักงานใหญ่)</t>
  </si>
  <si>
    <t>3300074950 ลงวันที่ 11.05.2026</t>
  </si>
  <si>
    <t>ขออนุมัติสั่งจ้างทำเข็มกลัดและอาร์มแม่เหล็ก</t>
  </si>
  <si>
    <t>128,000.00</t>
  </si>
  <si>
    <t>บริษท ออนซันเดย์ จำกัด (สำนักงานใหญ่</t>
  </si>
  <si>
    <t>3300074873 ลงวันที่ 05.05.2026</t>
  </si>
  <si>
    <t>จ้างผลิตสปอตประชาสัมพันธ์ฉลากประหยัดน้ำและแอปพลิเคชัน MWA onMobile</t>
  </si>
  <si>
    <t>467,280.00</t>
  </si>
  <si>
    <t>ห้างหุ้นส่วนจำกัด เฮียดัน ดู ดิด ดัน</t>
  </si>
  <si>
    <t>3300074831 ลงวันที่ 
28.04.2026</t>
  </si>
  <si>
    <t>จ้างผลิตคลิปวิดีโอกระบวนการผลิตน้ำประปาของการประปานครหลวง</t>
  </si>
  <si>
    <t>145,000.00</t>
  </si>
  <si>
    <t>บริษัท ที-เรค เอ็นเตอร์เทนเมนท์ จำกัด</t>
  </si>
  <si>
    <t>3300074079 ลงวันที่ 20.05.2026</t>
  </si>
  <si>
    <t>จ้างผลิตแผ่นพับ "โรงงานผลิตน้ำบางเขน"</t>
  </si>
  <si>
    <t>15,000.00</t>
  </si>
  <si>
    <t>บริษัท สหมิตรพริ้นติ้งแอนด์ พับลิชชิ่ง จำกัด</t>
  </si>
  <si>
    <t>3300074622 ลงวันที่ 
07.04.2026</t>
  </si>
  <si>
    <t>ฝ่ายธรรมาภิบาล การประปานครหลวง</t>
  </si>
  <si>
    <t>วันที่ 29 เดือน พฤษภาคม พ.ศ. 2569</t>
  </si>
  <si>
    <t>งานซื้อกระดาษการ์ดขาว  เพื่อจัดทำใบประกาศ    เกียรติคุณ</t>
  </si>
  <si>
    <t>วิธีเฉพาะ   เจาะจง</t>
  </si>
  <si>
    <t>ห้างหุ้นส่วนจำกัด พัฒนากิจ ซัพพลายส์ (2018)</t>
  </si>
  <si>
    <t>ฝธภ 214/2569 ลว. 12 พ.ค. 2569</t>
  </si>
  <si>
    <t>หน่วยงาน ฝ่ายออกแบบระบบผลิตส่งน้ำและงานโยธา</t>
  </si>
  <si>
    <t>วันที่ 29  เดือน พฤษภาคม  พ.ศ 2569</t>
  </si>
  <si>
    <t>ไม่มีการจัดซื้อ จัดจ้าง</t>
  </si>
  <si>
    <t xml:space="preserve">สรุปผลการดำเนินการจัดซื้อจัดจ้างในรอบเดือน </t>
  </si>
  <si>
    <t>ฝ่ายบริหารความรับผิดชอบต่อสังคม การประปานครหลวง</t>
  </si>
  <si>
    <t>วันที่ 31 พ.ค. 2569</t>
  </si>
  <si>
    <t>ลำ ดับที่</t>
  </si>
  <si>
    <t>วงเงินงบประมาณที่จะซื้อ/จ้าง  (ไม่รวมภาษีมูลค่า เพิ่ม)</t>
  </si>
  <si>
    <t>ราคากลาง (บาท)(รวมภาษีมูลค่าเพิ่ม)</t>
  </si>
  <si>
    <t>ราคาที่เสนอ (บาท) (รวมภาษีมูลค่าเพิ่ม)</t>
  </si>
  <si>
    <t>ราคาที่ตกลงซื้อ/จ้าง (บาท) (รวมภาษีมูลค่าเพิ่ม)</t>
  </si>
  <si>
    <t>จ้างทำของที่ระลึกสำหรับผู้เข้าร่วมกิจกรรมและหน่วยงานที่ขอเข้าศึกษาดูงานด้าน CSR ประจำปีงบประมาณ 2569</t>
  </si>
  <si>
    <t>215,819.00 บาท  รวมภาษีมูลค่าเพิ่ม</t>
  </si>
  <si>
    <t xml:space="preserve">วิธีเฉพาะเจาะจง </t>
  </si>
  <si>
    <t>ห้างหุ้นส่วนจำกัด ห่อทรัพย์</t>
  </si>
  <si>
    <t>3300074928 วันที่ 8 พ.ค. 69</t>
  </si>
  <si>
    <t>จ้างทำรายงานการพัฒนาอย่างยั่งยืนประจำปี 2568 การประปานครหลวง</t>
  </si>
  <si>
    <t>460,100.00 บาท  รวมภาษีมูลค่าเพิ่ม</t>
  </si>
  <si>
    <t>บริษัท เอเอ็มอี อิมเมจิเนทีฟ จำกัด</t>
  </si>
  <si>
    <t>3300074959 วันที่ 11 พ.ค. 69</t>
  </si>
  <si>
    <t>หน่วยงาน กองความปลอดภัย สวัสดิภาพและอาชีวอนามัย (กปช.รวก.(บ))</t>
  </si>
  <si>
    <t>วันที่  31  เดือน พฤษภาคม พ.ศ 2569</t>
  </si>
  <si>
    <t>ไม่มีการจัดซื้อจัดจ้าง</t>
  </si>
  <si>
    <t xml:space="preserve"> - </t>
  </si>
  <si>
    <t xml:space="preserve">                            สรุปผลการดำเนินการจัดซื้อจัดจ้างในรอบเดือพฤษภาคม 2569</t>
  </si>
  <si>
    <t>ฝ่ายมาตรวัดน้ำ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</si>
  <si>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</si>
  <si>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</si>
  <si>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</si>
  <si>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</si>
  <si>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</si>
  <si>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</si>
  <si>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ราคาที่เสนอ</t>
  </si>
  <si>
    <t>ราคาที่ตกลงซื้อ/จ้าง
(รวมภาษี)</t>
  </si>
  <si>
    <t>จ้างตรวจประเมินต่อายุใบรับรองระบบ ISO 9001:2015</t>
  </si>
  <si>
    <t>บีเอสไอ กรุ๊ป (ประเทศไทย)จำกัด</t>
  </si>
  <si>
    <t>เสนอราคาต่ำสุดและเหมาะสมที่สุด</t>
  </si>
  <si>
    <t>PO 3300074874</t>
  </si>
  <si>
    <t>ลว. 5 พฤษภาคม 2569</t>
  </si>
  <si>
    <t>จ้างสอบเทียบเครื่องวัดอัตราการไหล Corilis Mass flow Meter</t>
  </si>
  <si>
    <t>บริษัท เอ็นเดรส แอนด์ เฮาเซอร์ (ไทยแลนด์) จำกัด</t>
  </si>
  <si>
    <t>PO 3300074951</t>
  </si>
  <si>
    <t>ลว. 11 พฤษภาคม 2569</t>
  </si>
  <si>
    <t>ซื้อวัสดุสำนักงาน จำนวน 26 รายการ และวัสดุไฟฟ้า จำนวน 5 รายการ</t>
  </si>
  <si>
    <t>PO 3300074956</t>
  </si>
  <si>
    <t>จ้างซ่อมแซมและบำรุงรักษาไฟฟ้าส่องสว่าง ของฝ่ายมาตรวัดน้ำ</t>
  </si>
  <si>
    <t>นายวัลลภ เปรมฤทธิ์</t>
  </si>
  <si>
    <t>PO 3300074987</t>
  </si>
  <si>
    <t>ซื้อถุง Big Bag เต๋ามืองสอง ขนาด 100x100x105 ซม.</t>
  </si>
  <si>
    <t>ห้างหุ้นส่วนจำกัด โชคอนันย์ รีไซเคิล</t>
  </si>
  <si>
    <t>PO 3300075146</t>
  </si>
  <si>
    <t>จ้างซ่อมเครื่องปรับอากาศ TASAKI 25,000 BTU รหัสครุภัณฑ์ 5100005639</t>
  </si>
  <si>
    <t>บริษัท ชัยทวีคูณ จำกัด (สำนักงานใหญ่)</t>
  </si>
  <si>
    <t>PO 3300075172</t>
  </si>
  <si>
    <t>จ้างงานปรับปรุงห้องประกอบหน้าปัดมาตรวัดน้ำ</t>
  </si>
  <si>
    <t>ห้างหุ้นส่วนจำกัด เจริญทวีทรัพย์ 2025</t>
  </si>
  <si>
    <t>PO 3300075219</t>
  </si>
  <si>
    <r>
      <t xml:space="preserve">ซื้อตลับหมึกพิมพ์เลเซอร์        </t>
    </r>
    <r>
      <rPr>
        <sz val="16"/>
        <rFont val="TH SarabunPSK"/>
        <family val="2"/>
      </rPr>
      <t xml:space="preserve">    รุ่น B412 สำหรับเครื่องพิมพ์ OKI รุ่น MB472</t>
    </r>
  </si>
  <si>
    <t>รองผู้ว่าการ (บริการด้านตะวันออก) การประปานครหลวง</t>
  </si>
  <si>
    <t xml:space="preserve"> งานที่จัดซื้อหรือจัดจ้าง</t>
  </si>
  <si>
    <t>วงเงินงบประมาณที่จะซื้อ     หรือจ้าง
(ไม่รวมภาษีมูลค่าเพิ่ม)</t>
  </si>
  <si>
    <t>ราคากลาง
(่รวมภาษีมูลค่าเพิ่ม)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</si>
  <si>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</si>
  <si>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</si>
  <si>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</si>
  <si>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ราคาที่เสนอ
(่รวมภาษีมูลค่าเพิ่ม)</t>
  </si>
  <si>
    <t>ราคาที่ตกลงซื้อหรือจ้าง
(่รวมภาษีมูลค่าเพิ่ม)</t>
  </si>
  <si>
    <t>จ้างซักทำความสะอาดพรมปูพื้นพร้อมอบโอโซนและ
ซักทำความสะอาดโซฟา</t>
  </si>
  <si>
    <t>บริษัท แมกซี่แคร์ คอยท์ จำกัด</t>
  </si>
  <si>
    <t>เลขที่ 3300075206
ลงวันที่ 29 พฤษภาคม 2569</t>
  </si>
  <si>
    <t>,</t>
  </si>
  <si>
    <t>รวมทั้งสิ้น</t>
  </si>
  <si>
    <t>บาท</t>
  </si>
  <si>
    <t>ผู้ช่วยผู้ว่าการ (แผนและพัฒนา) การประปานครหลวง</t>
  </si>
  <si>
    <t>วันที่ 2 เดือน มิถุนายน 2569</t>
  </si>
  <si>
    <t>.</t>
  </si>
  <si>
    <t>วงเงินงบประมาณที่จะซื้อหรือจ้าง
(ไม่รวมภาษีมูลค่าเพิ่ม)</t>
  </si>
  <si>
    <t>-- ไม่มีการจัดซื้อจัดจ้าง --</t>
  </si>
  <si>
    <t>หน่วยงาน สำนักงานประปาสาขาแม้นศรี</t>
  </si>
  <si>
    <t>วันที่ 31  เดือน พฤษภาคม พ.ศ 2569</t>
  </si>
  <si>
    <t xml:space="preserve">งานก่อสร้างวางท่อประปา และงานที่เกี่ยวข้อง </t>
  </si>
  <si>
    <t>E-bidding</t>
  </si>
  <si>
    <t>บริษัท บิลดิ้ง แคร์ จำกัด</t>
  </si>
  <si>
    <t>3300075004 / 15 พ.ค. 69</t>
  </si>
  <si>
    <t>ด้านลดน้ำสูญเสีย พื้นที่สำนักงานประปา</t>
  </si>
  <si>
    <t xml:space="preserve">สาขาแม้นศรี เลขที่ ป06-13-69 </t>
  </si>
  <si>
    <t>งานจัดซื้อวัสดุก่อสร้าง</t>
  </si>
  <si>
    <t>บริษัท ทองกมล เซอร์วิส จำกัด</t>
  </si>
  <si>
    <t>3300074894 / 6 พ.ค. 69</t>
  </si>
  <si>
    <t>งานจัดจ้างบำรุงรักษาเครื่องปรับอากาศ</t>
  </si>
  <si>
    <t>บริษัท ราชาแอร์ และ เทคโนโลยี จำกัด</t>
  </si>
  <si>
    <t>3300075057 / 19 พ.ค. 69</t>
  </si>
  <si>
    <t>จำนวน 41 เครื่อง ประจำปีงบประมาณ 2569</t>
  </si>
  <si>
    <t>งานจัดซื้อหลอดไฟ LED</t>
  </si>
  <si>
    <t>3300075072 / 20 พ.ค. 69</t>
  </si>
  <si>
    <t>งานจัดจ้างทำตรายาง จำนวน 6 อัน</t>
  </si>
  <si>
    <t>หลวิชัยตรายาง</t>
  </si>
  <si>
    <t>3300075093 / 21 พ.ค. 69</t>
  </si>
  <si>
    <t>งานจัดซื้อตลับหมึกเครื่องพิมพ์</t>
  </si>
  <si>
    <t xml:space="preserve">ห้างหุ้นส่วนจำกัด ยูเนี่ยน ปริ้นท์ </t>
  </si>
  <si>
    <t>3300075134 / 25 พ.ค. 69</t>
  </si>
  <si>
    <t>จำนวน 1 รายการ</t>
  </si>
  <si>
    <t>งานจัดจ้างซ่อมแซมบานประตูสำนักงาน</t>
  </si>
  <si>
    <t>3300075135 / 25 พ.ค. 69</t>
  </si>
  <si>
    <t>จำนวน 3 บาน</t>
  </si>
  <si>
    <t>งานจัดจ้างทำตรายาง จำนวน 1 อัน</t>
  </si>
  <si>
    <t>3300075137 / 25 พ.ค. 69</t>
  </si>
  <si>
    <t>งานจ้างทำแก้วเก็บอุณหภูมิ</t>
  </si>
  <si>
    <t xml:space="preserve">ห้างหุ้นส่วนจำกัด พีเอ็น คอมเมิร์ซ </t>
  </si>
  <si>
    <t>3300075151 / 26 พ.ค. 69</t>
  </si>
  <si>
    <t>สรุปผลการดำเนินการจัดซื้อจัดจ้างในรอบเดือน เมษายน 2569</t>
  </si>
  <si>
    <t>หน่วยงาน.............ฝ่ายนวัตกรรมองค์กร...............................</t>
  </si>
  <si>
    <t>วันที่ 31 เดือน พฤษภาคม พ.ศ. 2569</t>
  </si>
  <si>
    <t>งานจ้างติดตั้งระบบจุดจ่ายน้ำเป็นคันรถอัจฉริยะ</t>
  </si>
  <si>
    <t>บริษัท ยูโร - โอเรียลเตล เทรดดิ้ง จำกัด</t>
  </si>
  <si>
    <t>บริษัท ทู โบร เอ็นจิเนียริ่ง จำกัด</t>
  </si>
  <si>
    <t>ใช้เกณฑ์ราคา/ราคาต่ำสุด</t>
  </si>
  <si>
    <t>3300074898 ลว 6 พ.ค.2569</t>
  </si>
  <si>
    <t>บริษัท แอลไลแอนซ์ เอ็นจิเนียริ่ง เซ็นเตอร์ จำกัด</t>
  </si>
  <si>
    <t>บริษัท  ออนเดอะทอป จำกัด</t>
  </si>
  <si>
    <t>งานจ้างจัดทำหนังสือประชาสัมพันธ์หลักสูตร 
“ระบบควบคุมเครื่องสูบน้ำโซลาร์เซลล์ และความรู้พื้นฐานระบบโซลาร์เซลล์”  รุ่นที่ 2/2569</t>
  </si>
  <si>
    <t>น.ส.จิราภรณ์  คำสนาม</t>
  </si>
  <si>
    <t>3300074957 ลว  11 พ.ค. 2569</t>
  </si>
  <si>
    <t>Print Station</t>
  </si>
  <si>
    <t>Fast-Copy</t>
  </si>
  <si>
    <t>สรุปผลการดำเนินการจัดซื้อจัดจ้างในรอบเดือน  พฤษภาคม  2569</t>
  </si>
  <si>
    <t>สำนักงานประปาสาขาลาดพร้าว</t>
  </si>
  <si>
    <t xml:space="preserve"> วันที่ 2 เดือน มิถุนายน พ.ศ. 2569</t>
  </si>
  <si>
    <t>วงเงินงบประมาณที่
จะซื้อหรือจ้าง
(ไม่รวมภาษี)</t>
  </si>
  <si>
    <t>งานจ้างสำรวจหาจุดรั่วในระบบจ่ายน้ำ พื้นที่สำนักงานประปาสาขาลาดพร้าว สัญญาเลขที่ สร12-02-69</t>
  </si>
  <si>
    <t>1.บริษัท เอสพี วอเตอร์ จำกัด (ผู้ยื่นข้อเสนอรายเดียว)</t>
  </si>
  <si>
    <t xml:space="preserve"> บริษัท เอสพี วอเตอร์ จำกัด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</si>
  <si>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พื้นที่สำนักงานประปาสาขาลาดพร้าว สัญญาเลขที่ ปป12-20-69</t>
  </si>
  <si>
    <t xml:space="preserve">1.บริษัท บีเอ็นเอ็น การช่าง จำกัด (ผู้ยื่นข้อเสนอลำดับที่ 1) 
2.บริษัท เจริญพาณิชย์การช่าง จำกัด (ผู้ยื่นข้อเสนอลำดับที่ 2)
3.บริษัท สุทธิพร การโยธา จำกัด (ผู้ยื่นข้อเสนอลำดับที่ 3)
4.บริษัท ณัฐวรรณวอเตอร์ไปป์ จำกัด (ผู้ยื่นข้อเสนอลำดับที่ 4)
5.ห้างหุ้นส่วนจำกัด สวนสนการช่าง (ผู้ยื่นข้อเสนอลำดับที่ 5)    </t>
  </si>
  <si>
    <t>4,800,000.00
4,550,000.00
4,394,000.00
4,140,000.00
3,500,000.00</t>
  </si>
  <si>
    <t xml:space="preserve"> ห้างหุ้นส่วนจำกัด สวนสนการช่าง </t>
  </si>
  <si>
    <t xml:space="preserve">งานจ้างก่อสร้างวางท่อประปาและงานที่เกี่ยวข้อง พื้นที่สำนักงานประปาสาขาลาดพร้าว สัญญาเลขที่ รย12-09-69 </t>
  </si>
  <si>
    <t xml:space="preserve">1.บริษัท บีเอ็นเอ็น การช่าง จำกัด (ผู้ยื่นข้อเสนอลำดับที่ 1) 
2.บริษัท เจริญพาณิชย์การช่าง จำกัด (ผู้ยื่นข้อเสนอลำดับที่ 2)
3.บริษัท สุทธิพร การโยธา จำกัด (ผู้ยื่นข้อเสนอลำดับที่ 3)
4.ห้างหุ้นส่วนจำกัด สวนสนการช่าง (ผู้ยื่นข้อเสนอลำดับที่ 4) 
</t>
  </si>
  <si>
    <t>4,900,000.00
4,999,900.00
4,064,000.00
3,245,000.00</t>
  </si>
  <si>
    <t>งานจ้างก่อสร้างวางท่อประปาและงานที่เกี่ยวข้อง ด้านลดน้ำสูญเสีย 
พื้นที่สำนักงานประปาสาขาลาดพร้าว สัญญาเลขที่ ป12-06-69</t>
  </si>
  <si>
    <t>1.บริษัท สุทธิพร การโยธา จำกัด (ผู้ยื่นข้อเสนอลำดับที่ 1) 
2.บริษัท บีเอ็นเอ็น การช่าง จำกัด (ผู้ยื่นข้อเสนอลำดับที่ 2) 
3.บริษัท ณัฐวรรณวอเตอร์ไปป์ จำกัด (ผู้ยื่นข้อเสนอลำดับที่ 3)
4.บริษัท พี.บี.85 การช่าง จำกัด (ผู้ยื่นข้อเสนอลำดับที่ 4)</t>
  </si>
  <si>
    <t>8,626,000.00
9,800,000.00
9,300,000.00
9,748,885.00</t>
  </si>
  <si>
    <t xml:space="preserve"> บริษัท สุทธิพร การโยธา จำกัด </t>
  </si>
  <si>
    <t>งานจ้างก่อสร้างวางท่อประปาและงานที่เกี่ยวข้อง ด้านลดน้ำสูญเสีย 
พื้นที่สำนักงานประปาสาขาลาดพร้าว สัญญาเลขที่ ป12-19-69</t>
  </si>
  <si>
    <t xml:space="preserve">1.บริษัท บีเอ็นเอ็น การช่าง จำกัด (ผู้ยื่นข้อเสนอลำดับที่ 1) 
2.บริษัท พี.พีค.ไทยเอ็นจิเนียริ่ง จำกัด (ผู้ยื่นข้อเสนอลำดับที่ 2) </t>
  </si>
  <si>
    <t>5,670,000.00
5,682,500.00</t>
  </si>
  <si>
    <t xml:space="preserve"> บริษัท บีเอ็นเอ็น การช่าง จำกัด </t>
  </si>
  <si>
    <t>งานจ้างก่อสร้างวางท่อประปาและงานที่เกี่ยวข้อง ด้านลดน้ำสูญเสีย 
พื้นที่สำนักงานประปาสาขาลาดพร้าว สัญญาเลขที่ ป12-18-69</t>
  </si>
  <si>
    <t>1.บริษัท พี.พีค.ไทยเอ็นจิเนียริ่ง จำกัด (ผู้ยื่นข้อเสนอลำดับที่ 1)
2.บริษัท วรุตม์ เอ็นยิเนียริ่ง จำกัด (ผู้ยื่นข้อเสนอลำดับที่ 2) 
3.บริษัท พี.บี.85 การช่าง จำกัด (ผู้ยื่นข้อเสนอลำดับที่ 3) 
4.ห้างหุ้นส่วนจำกัด สวนสนการช่าง (ผู้ยื่นข้อเสนอลำดับที่ 4)</t>
  </si>
  <si>
    <t>14,620,000.00
16,666,666.00
15,858,585.00
14,550,000.00</t>
  </si>
  <si>
    <t>ฝ่ายคุณภาพน้ำ การประปานครหลวง</t>
  </si>
  <si>
    <t>วันที่ 4 เดือน มิถุนายน พ.ศ. 2569</t>
  </si>
  <si>
    <t>สารเคมี</t>
  </si>
  <si>
    <t>1) บริษัท วีอาร์ ไบโอซายน์เอ็นซ์ จำกัด
2) ห้างหุ้นส่วนจำกัด สมาร์ท เคมิคอล
3) บริษัท จิวณัฐ เคมิคอล จำกัด</t>
  </si>
  <si>
    <t>52,858.00
60,990.00
68,480.00</t>
  </si>
  <si>
    <t>บริษัท วีอาร์ ไบโอซายน์เอ็นซ์ จำกัด</t>
  </si>
  <si>
    <t>PO 3300075002 ลงวันที่ 14 พฤษภาคม 2569</t>
  </si>
  <si>
    <t>จ้างบำรุงรักษาเครื่อง High Performance Liquid Chromatography (HPLC)</t>
  </si>
  <si>
    <t xml:space="preserve">1) บริษัท เพอร์กินเอลเมอร์ ไซแอนติฟิค (ประเทศไทย) จำกัด
2) 
3) </t>
  </si>
  <si>
    <t>บริษัท เพอร์กินเอลเมอร์ ไซแอนติฟิค (ประเทศไทย) จำกัด</t>
  </si>
  <si>
    <t>เป็นตัวแทนจำหน่ายและให้บริการอย่างถูกต้องในประเทศไทย</t>
  </si>
  <si>
    <t>PO 3300075068 ลงวันที่ 20 พฤษภาคม 2569</t>
  </si>
  <si>
    <t>จ้างสอบเทียบเครื่องแก้ววัดปริมาตร</t>
  </si>
  <si>
    <t xml:space="preserve">1) อุตสาหกรรมพัฒนามูลนิธิ เพื่อสถาบันอาหาร
2) 
3) </t>
  </si>
  <si>
    <t>อุตสาหกรรมพัฒนามูลนิธิ เพื่อสถาบันอาหาร</t>
  </si>
  <si>
    <t>จ้างหลังสุด 2 ปีงบประมาณ</t>
  </si>
  <si>
    <t>PO 3300074971 ลงวันที่ 12 พฤษภาคม 2569</t>
  </si>
  <si>
    <t>จ้างซ่อมเครื่องปรับอากาศ (จำนวน 4 เครื่อง)</t>
  </si>
  <si>
    <t>1) บริษัท ราชาแอร์ และ เทคโนโลยี จำกัด
2) บริษัท โยชัว แอร์ เทค จำกัด
3) บริษัท จามจุรี ไฟฟ้า ก่อสร้าง จำกัด</t>
  </si>
  <si>
    <t>28,997.00
39,162.00
36,594.00</t>
  </si>
  <si>
    <t>PO 3300075074 ลงวันที่ 20 พฤษภาคม 2569</t>
  </si>
  <si>
    <t>DPD Free Chlorine Reagent แพ็คละ100Test</t>
  </si>
  <si>
    <t>1) บริษัท ไอแลป ฟลูอิด คอนโทรล จำกัด
2) บริษัท แลบ ไซเอนติฟิค จำกัด
3) ห้างหุ้นส่วนจำกัด วีรธนวัฒน์</t>
  </si>
  <si>
    <t>64,200.00
85,600.00
96,300.00</t>
  </si>
  <si>
    <t>บริษัท ไอแลป ฟลูอิด คอนโทรล จำกัด</t>
  </si>
  <si>
    <t>PO 3300075201 ลงวันที่ 29 พฤษภาคม 2569</t>
  </si>
  <si>
    <t>ฝ่ายระบบส่งน้ำดิบ การประปานครหลวง</t>
  </si>
  <si>
    <t>จ้างซ่อมบำรุงระบบแอร์รถตักหน้าขุดหลัง ฯ ยี่ห้อ BOBCAT หมายเลขทะเบียน 1ตช-4910 กรุงเทพมหานคร จำนวน 1 งาน</t>
  </si>
  <si>
    <t>บริษัท แสงค้าพัฒนา จำกัด</t>
  </si>
  <si>
    <t>เลขที่ 3300074921 ลงวันที่ 7 พฤษภาคม 2569</t>
  </si>
  <si>
    <t xml:space="preserve">จัดซื้อใบปัดน้ำฝน MJR-0148 รถหมายเลขทะเบียน 52-9950 จำนวน 2 ชุด </t>
  </si>
  <si>
    <t xml:space="preserve">ห้างหุ้นส่วนจำกัด ธาราเอ็นจิเนียริ่ง  </t>
  </si>
  <si>
    <t>เลขที่ 3300074863 ลงวันที่ 7 พฤษภาคม 2569</t>
  </si>
  <si>
    <t>ซื้อวัสดุฝารองนั่งชักโครก ห้องน้ำชาย/หญิง จำนวน 6 ชุด สถานีสูบน้ำดิบบางเลน</t>
  </si>
  <si>
    <t>เลขที่ 3300074896 ลงวันที่ 7 พฤษภาคม 2569</t>
  </si>
  <si>
    <t>ซื้อวัสดุเพื่อในการป้องกันน้ำท่วมอาคารระบายน้ำล้นฉุกเฉิน (Emergency Spillway) จำนวน 4 รายการ</t>
  </si>
  <si>
    <t>เลขที่ 3300074924 ลงวันที่ 12 พฤษภาคม 2569</t>
  </si>
  <si>
    <t>ซื้อวัสดุซ่อมแซมสามเมนไฟฟ้าระบบไฟฟ้าส่องสว่างถนน บริเวณไซฟอนท่าจีน จำนวน 11 รายการ</t>
  </si>
  <si>
    <t>เลขที่ 3300074895 ลงวันที่ 12 พฤษภาคม 2569</t>
  </si>
  <si>
    <t>งานซื้อจาระบีเบอร์ 0 ใช้กับเครื่องสูบน้ำโรงสูบน้ำดิบสำแล จำนวน 20 ถัง</t>
  </si>
  <si>
    <t>เลขที่ 3300074864 ลงวันที่ 12 พฤษภาคม 2569</t>
  </si>
  <si>
    <t>ซื้อวัสดุและอุปกรณ์ จำนวน 7 รายการ</t>
  </si>
  <si>
    <t>เลขที่ 3300075037 ลงวันที่ 19 พฤษภาคม 2569</t>
  </si>
  <si>
    <t>ซื้อวัสดุและอุปกรณ์ จำนวน 2 รายการ</t>
  </si>
  <si>
    <t>เลขที่ 3300075032 ลงวันที่ 19 พฤษภาคม 2569</t>
  </si>
  <si>
    <t>ซื้อวัสดุและอุปกรณ์ จำนวน 1 รายการ</t>
  </si>
  <si>
    <t>เลขที่ 3300075033 ลงวันที่ 20 พฤษภาคม 2569</t>
  </si>
  <si>
    <t>ซื้อวัสดุและอุปกรณ์ จำนวน 16 รายการ</t>
  </si>
  <si>
    <t>เลขที่ 3300075034 ลงวันที่ 20 พฤษภาคม 2569</t>
  </si>
  <si>
    <t>ซื้อวัสดุก่อสร้าง จำนวน 31 รายการ</t>
  </si>
  <si>
    <t>เลขที่ 3300075036 ลงวันที่ 20 พฤษภาคม 2569</t>
  </si>
  <si>
    <t>ซื้อและขออนุมัติจัดซื้อกระจกโค้งโพลีคาร์บอเนต ขนาด 40" พร้อมประกับใช้กับเสาขนาดไม่ต่ำกว่า 2.5" จำนวน 1 ชุด</t>
  </si>
  <si>
    <t>เลขที่ 3300075092 ลงวันที่ 26 พฤษภาคม 2569</t>
  </si>
  <si>
    <t>จ้างซ่อมรถกระบะ หมายเลขทะเบียน 1 กถ-2575 กทม. จำนวน 1งาน</t>
  </si>
  <si>
    <t>เลขที่ 3300075192 ลงวันที่ 29 พฤษภาคม 2569</t>
  </si>
  <si>
    <t xml:space="preserve">ซื้อป้ายอลูมิเนียม 2มม. สติ๊กเกอร์สะท้อนแสง 3M COMMERCIAL GRADE ขนาด 0.70ม.x0.95ม. จำนวน 2 อัน </t>
  </si>
  <si>
    <t>เลขที่ 3300075187 ลงวันที่ 29 พฤษภาคม 2569</t>
  </si>
  <si>
    <t xml:space="preserve">ป้ายไวนิลประชาสัมพันธ์ปิดทางสัญจรชั่วคราว จำนวน 2 อัน </t>
  </si>
  <si>
    <t>เลขที่ 3300075193 ลงวันที่ 29 พฤษภาคม 2569</t>
  </si>
  <si>
    <t>สรุปผลการดำเนินการจัดซื้อจัดจ้างในรอบเดือน พฤษภาคม พ.ศ.2569</t>
  </si>
  <si>
    <t>สำนักงานประปาสาขาสุวรรณภูมิ</t>
  </si>
  <si>
    <t>โดยวิธีเฉพาะเจาะจง</t>
  </si>
  <si>
    <t>งานที่จัดซื้อหรือจัดจ้าง</t>
  </si>
  <si>
    <t>วงเงินงบประมาณที่จะซื้อหรือจ้าง 
(ไม่รวมvat)</t>
  </si>
  <si>
    <t>ราคากลาง(รวมvat)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</si>
  <si>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</si>
  <si>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</si>
  <si>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ราคาที่เสนอ(รวมvat) (บาท)</t>
  </si>
  <si>
    <t>ราคาที่ตกลงซื้อ/จ้าง(ไม่รวมvat) (บาท)</t>
  </si>
  <si>
    <t>ราคาที่ตกลงซื้อ/จ้าง(รวมvat) (บาท)</t>
  </si>
  <si>
    <t>งานก่อสร้างวางท่อประปาและงานที่เกี่ยวข้อง เพื่อวางท่อประปาเอกชน จำนวน 1 งาน 2 เส้นทาง บริเวณโครงการ สัมมากร อเวนิว สุวรรณภูมิ เฟส 11.0 และโครงการ วิลล่า 168 นิวกรุงเทพกรีฑา เฟส 2.0 แขวงคลองสองต้นนุ่น เขตลาดกระบัง กรุงเทพมหานคร พื้นที่สำนักงานประปาสาขาสุวรรณภูมิ</t>
  </si>
  <si>
    <t>บจก.พีเอ็น คอร์ปอเรชั่น</t>
  </si>
  <si>
    <t>ราคาที่เหมาะสม</t>
  </si>
  <si>
    <t>งานก่อสร้างวางท่อประปาและงานที่เกี่ยวข้อง เพื่อวางท่อประปาเอกชน โครงการ GRAND PLENO พระราม 9 - มอเตอร์เวย์ เฟส 6.0 แขวงคลองสองต้นนุ่น เขตลาดกระบัง กรุงเทพมหานคร พื้นที่สำนักงานประปาสาขาสุวรรณภูมิ</t>
  </si>
  <si>
    <t>บจก.วงศ์เพชร ก่อสร้าง</t>
  </si>
  <si>
    <t>งานก่อสร้างวางท่อประปาและงานที่เกี่ยวข้อง เพื่องานรื้อย้ายท่อประปาร่วม บริษัท ปตท. จำกัด(มหาชน) บริเวณสถานีบริการ NGV รอยัล โกลเด้น ดราก้อน ถนนวัดศรีวารีน้อย ตำบลบางโฉลง อำเภอบางพลี จังหวัดสมุทรปราการ พื้นที่สำนักงานประปาสาขาสุวรรณภูมิ</t>
  </si>
  <si>
    <t>หจก.พงษ์ตะวัน การโยธา</t>
  </si>
  <si>
    <t>งานก่อสร้างวางท่อประปา และงานที่เกี่ยวข้อง เพื่องานวางท่อประปาปรับปรุงร่วมสำนักการระบายน้ำ สถานที่ ถนนลาดกระบังบริเวณแยกกิ่งแก้ว ตอนลงคลองประเวศบุรีรมย์ หน้าตลาดบัญญัติทรัพย์ แขวงลาดกระบัง เขตลาดกระบัง กรุงเทพมหานคร พื้นที่สำนักงานประปาสาขาสุวรรณภูมิ</t>
  </si>
  <si>
    <t>หจก.ปิยชาติ คอนสตรัคชั่น</t>
  </si>
  <si>
    <t>งานก่อสร้างวางท่อประปา และงานที่เกี่ยวข้อง เพื่อวางท่อประปาปรับปรุงกำลังน้ำ บริเวณหน้าโครงการอณาสิริ รามคำแหง กรุงเทพกรีฑา ซอยเคหะร่มเกล้า 64 แขวงคลองสองต้นนุ่น เขตลาดกระบัง กรุงเทพมหานคร พื้นที่สำนักงานประปาสาขาสุวรรณภูมิ</t>
  </si>
  <si>
    <t>บจก.บุญพิศลย์การช่าง</t>
  </si>
  <si>
    <t>งานก่อสร้างวางท่อประปาและงานที่เกี่ยวข้อง เพื่อวางท่อประปาเอกชน โครงการ THE CITY บางนา 3 เฟส 4.1 ตำบลบางเเก้ว อำเภอบางพลี จังหวัดสมุทรปราการ พื้นที่สำนักงานประปาสาขาสุวรรณภูมิ</t>
  </si>
  <si>
    <t>บจก.เบฟเวอร์</t>
  </si>
  <si>
    <t>งานก่อสร้างวางท่อประปา และงานที่เกี่ยวข้อง เพื่อวางท่อประปาปรับปรุงกำลังน้ำ บริเวณซอยสมุทรสิริวัฒน์ 3 ถนนบางนา-ตราด ตำบลบางแก้ว อำเภอบางพลี จังหวัดสมุทรปราการ พื้นที่สำนักงานประปาสาขาสุวรรณภูมิ</t>
  </si>
  <si>
    <t>บจก.ปุณยนุช อินเท็นซ</t>
  </si>
  <si>
    <t>งานก่อสร้างวางท่อประปา และงานที่เกี่ยวข้อง เพื่อวางท่อประปาปรับปรุงกำลังน้ำ บริเวณโฉนดเลขที่ 22426 แขวงทับยาว เขตลาดกระบัง กรุงเทพมหานคร พื้นที่สำนักงานประปาสาขาสุวรรณภูมิ</t>
  </si>
  <si>
    <t>หจก.เอ็น พี วาย 2023 
เอ็นจิเนียริ่ง</t>
  </si>
  <si>
    <t>งานก่อสร้างวางท่อประปาและงานที่เกี่ยวข้อง เพื่อวางท่อประปาเอกชน โครงการ ภัสสร 2 บางนา-วงแหวน (PS105) เฟส 4.0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</si>
  <si>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เพื่อวางท่อประปาเอกชน บริเวณโครงการอณาสิริ รามคำแหง กรุงเทพกรีฑา เฟส 0.1 แขวงคลองสองต้นนุ่น เขตลาดกระบัง กรุงเทพมานคร พื้นที่สำนักงานประปาสาขาสุวรรณภูมิ</t>
  </si>
  <si>
    <t>งานจ้างสำรวจหาจุดรั่วในระบบจ่ายน้ำ พื้นที่สำนักงานประปาสาขาสุวรรณภูมิ (เฉพาะ 20 DMA)</t>
  </si>
  <si>
    <t>งานก่อสร้างวางท่อประปาและงานที่เกี่ยวข้อง เพื่องานรื้อย้ายท่อประปา (ร่วมสำนักการโยธา) บริเวณถนนขุมทอง-ลำต้อยติ่ง ช่วงจากถนนหลวงแพ่ง ถึงคลองประเวศบุรีรมย์ พื้นที่เขตลาดกระบัง แขวงขุมทอง เขตลาดกระบัง กรุงเทพมหานคร พื้นที่สำนักงานประปาสาขาสุวรรณภูมิ</t>
  </si>
  <si>
    <t>วิธีประกวดราคาอิเล็กทรอนิกส์</t>
  </si>
  <si>
    <t>บจก.เจริญพาณิชย์การช่าง</t>
  </si>
  <si>
    <t>งานก่อสร้างวางท่อประปาและงานที่เกี่ยวข้อง งานวางท่อประปาเอกชน บริเวณโครงการ นิว สเคป บางนา เฟส 1.0 ตำบลบางโฉลง อำเภอบางพลี จังหวัดสมุทรปราการ พื้นที่สำนักงานประปาสาขาสุวรรณภูมิ</t>
  </si>
  <si>
    <t>หจก.เพชรธนพัทธ์ วิศวกรรม</t>
  </si>
  <si>
    <t>งานก่อสร้างวางท่อประปาและงานที่เกี่ยวข้อง เพื่อวางท่อประปาปรับปรุงกำลัง บริเวณ โครงการธนาซิตี้ สะพาน 5 เข้าหมู่บ้านฮาบิเททเฮ้าส์ซิ่ง 1 ตำบลบางโฉลง  อำเภอบางพลี จังหวัดสมุทรปราการ พื้นที่สำนักงานประปาสาขาสุวรรณภูมิ</t>
  </si>
  <si>
    <t>บจก.กัญญาวัฒน์2020</t>
  </si>
  <si>
    <t>งานก่อสร้างวางท่อประปาและงานที่เกี่ยวข้อง เพื่อวางท่อประปาปรับปรุงกำลังน้ำ บริเวณซอยลาดกระบัง 9/8 ถนนลาดกระบัง แขวงลาดกระบัง เขตลาดกระบัง กรุงเทพมหานคร พื้นที่สำนักงานประปาสาขาสุวรรณภูมิ</t>
  </si>
  <si>
    <t>งานจ้างก่อสร้างวางท่อประปาและงานที่เกี่ยวข้อง ด้านลดน้ำสูญเสีย บริเวณถนนพัฒนาชนบท 2 ช่วงจากถนนร่มเกล้า 1 ถึงสุดเขตทางสาธารณะ พื้นที่เขตลาดกระบัง แขวงคลองสองต้นนุ่น เขตลาดกระบัง กรุงเทพมหานคร พื้นที่สำนักงานประปาสาขาสุวรรณภูมิ</t>
  </si>
  <si>
    <t>วิธีคัดเลือก</t>
  </si>
  <si>
    <t>หจก.สุวัฒนา คอนสตรัคชั่น</t>
  </si>
  <si>
    <t>สรุปผลการดำเนินการจัดซื้อจัดจ้างในรอบเดือน เมษายน</t>
  </si>
  <si>
    <t>หน่วยงาน ฝ่ายวางแผนและวิศวกรรมระบบผลิต</t>
  </si>
  <si>
    <t>วันที่ 1-31  เดือน พฤษภาคม พ.ศ. 2569</t>
  </si>
  <si>
    <t>จัดซื้อวัสดุคอมพิวเตอร์,วัสดุสำนักงาน งานบ้านงานครัว</t>
  </si>
  <si>
    <t>สกลฝวผ 15/2569 ลงวันที่ 8 เม.ย. 2569</t>
  </si>
  <si>
    <t>ฝ่ายสวัสดิการและกิจการสัมพันธ์</t>
  </si>
  <si>
    <t>งานจัดซื้อวัสดุคอมพิวเตอร์ โดยวิธีเฉพาะเจาะจง จำนวน 9 รายการ ประจำปีงบประมาณ 2569</t>
  </si>
  <si>
    <t>39,076.40 
(VAT)</t>
  </si>
  <si>
    <t>39,076.40 
(VAT)
ถือราคาตามวงเงินที่จะซื้อเป็นราคากลาง</t>
  </si>
  <si>
    <t>ห้างหุ้นส่วนจำกัด ยูเนี่ยน ปริ้นท์ สำนักงานใหญ่</t>
  </si>
  <si>
    <t>สินค้าคุณภาพตรงตามคุณลักษณะที่กำหนด แสดงราคาชัดเจน มีการรับประกันสินค้า ราคาสมเหตุผล</t>
  </si>
  <si>
    <t>ดำเนินการตามหนังสือคณะกรรมการวินิจฉัยปัญหาการจัดซื้อจัดจ้างและการบริหารหัสดุภาครัฐ ด่วนที่สุด ที่ กค (กวจ)0405.2/ว 804 ล.ว. 12 พ.ย. 68 เรื่อง แนวทางการปฏิบัติสำหรับการจัดซื้อวงเงินไม่เกิน 50,000 บาท และหลักเกณฑ์และวิธีปฏิบัติของการประปานครหลวงที่เกี่ยวข้อง / ข้อตกลงของการซื้อ ล.ว. 17 ก.พ. 69</t>
  </si>
  <si>
    <r>
      <t>เรื่อง ใบเบิก</t>
    </r>
    <r>
      <rPr>
        <b/>
        <sz val="16"/>
        <color indexed="8"/>
        <rFont val="TH SarabunPSK"/>
        <family val="2"/>
      </rPr>
      <t>เงินสดย่อย</t>
    </r>
    <r>
      <rPr>
        <sz val="16"/>
        <color indexed="8"/>
        <rFont val="TH SarabunPSK"/>
        <family val="2"/>
      </rPr>
      <t>/ใบเบิกชดเชย</t>
    </r>
    <r>
      <rPr>
        <b/>
        <sz val="16"/>
        <color indexed="8"/>
        <rFont val="TH SarabunPSK"/>
        <family val="2"/>
      </rPr>
      <t>เงินสดย่อย</t>
    </r>
    <r>
      <rPr>
        <sz val="16"/>
        <color indexed="8"/>
        <rFont val="TH SarabunPSK"/>
        <family val="2"/>
      </rPr>
      <t xml:space="preserve">/รายงานการซื้อ </t>
    </r>
  </si>
  <si>
    <t>รายการที่ 1</t>
  </si>
  <si>
    <t xml:space="preserve">บจก. ชูมิตร 1967 </t>
  </si>
  <si>
    <t xml:space="preserve">1. เป็นบริษัทที่ กปน. ดำเนินการจัดซื้ออยู่เป็นประจำ </t>
  </si>
  <si>
    <t>กบพฝสก 611/2569</t>
  </si>
  <si>
    <t xml:space="preserve">การจ้างในกรณีจำเป็น จำนวน 1 รายการ </t>
  </si>
  <si>
    <t>บจก. ชูมิตร 1967</t>
  </si>
  <si>
    <t>(สำนักงานใหญ่)</t>
  </si>
  <si>
    <t>โดยที่ผ่านมาไม่มีปัญหาในการจัดซื้อ</t>
  </si>
  <si>
    <r>
      <t>1) Cephadol Tablets 20</t>
    </r>
    <r>
      <rPr>
        <sz val="16"/>
        <color indexed="8"/>
        <rFont val="TH SarabunIT๙"/>
        <family val="2"/>
      </rPr>
      <t>x</t>
    </r>
    <r>
      <rPr>
        <sz val="15.7"/>
        <color indexed="8"/>
        <rFont val="TH SarabunPSK"/>
        <family val="2"/>
      </rPr>
      <t>10'S จำนวน 5 กล่อง</t>
    </r>
  </si>
  <si>
    <t xml:space="preserve"> (สำนักงานใหญ่)</t>
  </si>
  <si>
    <t>2. รักษาอาการวิงเวียง (Vertigo) การเวียนหัวบ้านหมุน</t>
  </si>
  <si>
    <t xml:space="preserve">เนื่องจากความผิดปกติของหูส่วนใน </t>
  </si>
  <si>
    <t>รายการที่ 1-2</t>
  </si>
  <si>
    <t>1. เป็นบริษัทที่ กปน. ดำเนินการจัดซื้ออยู่ประจำ</t>
  </si>
  <si>
    <t>กบพฝสก 610/2569</t>
  </si>
  <si>
    <t xml:space="preserve">การจ้างในกรณีจำเป็น จำนวน 3 รายการ </t>
  </si>
  <si>
    <t>บจก. เอส.ดี.ทันตเวช (1988)</t>
  </si>
  <si>
    <t>1) PULPDENT Embrace Vanish 5% (12 ml) จำนวน 2 หลอด</t>
  </si>
  <si>
    <t>2. รายการที่1-2 เป็นวัสดุทันตกรรมชนิดฟูออไรด์</t>
  </si>
  <si>
    <t>2) Fluoride Gel 500 ml (Strawberry) จำนวน 2 ขวด</t>
  </si>
  <si>
    <t>รายการที่ 3</t>
  </si>
  <si>
    <t>3. รายการที่ 3 เป็นน้ำยาสำหรับแช่ฆ่าเชื้อเครื่องมือทันตกรรม</t>
  </si>
  <si>
    <t>3) น้ำยาเช่ฆ่าเชื้อเครื่องมือทางทันตกรรม จำนวน 1 แกลลอน</t>
  </si>
  <si>
    <t>บจก. เอ็มมีเน้นซ์</t>
  </si>
  <si>
    <t>ซื้อวัสดุวิทยาศาสตร์และการแพทย์ (ยา) จำนวน 1 รายการ</t>
  </si>
  <si>
    <t>บริษัท พรอส ฟาร์มา จำกัด</t>
  </si>
  <si>
    <t>PO. 3300074886</t>
  </si>
  <si>
    <t>1) Pioglitazone hydrochloride จำนวน 200 กล่อง</t>
  </si>
  <si>
    <t>วัสดุวิทยาศาสตร์และการแพทย์ (ยา) จำนวน 2 รายการ</t>
  </si>
  <si>
    <t>บริษัท อินแพคฟาร์มา จำกัด</t>
  </si>
  <si>
    <t>PO.03300074945</t>
  </si>
  <si>
    <t>1) Paracetamol 500 mg + จำนวน 20 กล่อง</t>
  </si>
  <si>
    <t>2) Chlorpheniramine maleate tab 4 mg จำนวน 5 กล่อง</t>
  </si>
  <si>
    <t>วื้อวัสดุวิทยาศาสตร์และการแพทย์ (ยา) จำนวน 2 รายการ</t>
  </si>
  <si>
    <t xml:space="preserve">บริษัท ที.โอ.เคมีคอลส์ </t>
  </si>
  <si>
    <t>PO. 3300075022</t>
  </si>
  <si>
    <t>1) Cetirizine hydrochloride tab 10 mg จำนวน 40 กล่อง</t>
  </si>
  <si>
    <t>(1979) จำกัด</t>
  </si>
  <si>
    <t>ลว. 15 พฤษภาคม 2569</t>
  </si>
  <si>
    <t>2) Oral rehydration salt formulations จำนวน 20 กล่อง</t>
  </si>
  <si>
    <t>ซื้อวัสดุวิทยาศาสตร์และการแพทย์ (ยา) จำนวน 2 รายการ</t>
  </si>
  <si>
    <t xml:space="preserve">บริษัท ดีทแฮล์ม เคลเลอร์ </t>
  </si>
  <si>
    <t xml:space="preserve"> บริษัท ดีทแฮล์ม เคลเลอร์ </t>
  </si>
  <si>
    <t>PO. 3300075023</t>
  </si>
  <si>
    <t>1) Vitamin D2 (Ergocalciferol) cap จำนวน 8 กล่อง</t>
  </si>
  <si>
    <t>โลจิสติกส์ จำกัด</t>
  </si>
  <si>
    <t>ซื้อวัสดุวิทยาศาสตร์และการแพทย์ (ทันตกรรม) จำนวน 1 รายการ</t>
  </si>
  <si>
    <t>หจก. เอ็มมีเน้นซ์</t>
  </si>
  <si>
    <t>PO. 3300075112</t>
  </si>
  <si>
    <t>1) น้ำยาแช่ฆ่าเชื้อเครื่องมือทันตกรรม จำนวน 15 แกลลอน</t>
  </si>
  <si>
    <t>ลว. 22 พฤษภาคม 2569</t>
  </si>
  <si>
    <t xml:space="preserve">บริษัท ดีเคเอสเอช </t>
  </si>
  <si>
    <t>PO. 3300075186</t>
  </si>
  <si>
    <t>1) Acetylcysteine effervescent tablet จำนวน 250 กล่อง</t>
  </si>
  <si>
    <t>(ประเทศไทย)</t>
  </si>
  <si>
    <t>ลว. 28 พฤษภาคม 2569</t>
  </si>
  <si>
    <t>ซื้อวัสดุวิทยาศาสตร์และการแพทย์ (เวชภัณฑ์ที่มิใช่ยา) จำนวน 1 รายการ</t>
  </si>
  <si>
    <t xml:space="preserve">บริษัท พีเอ็นซี </t>
  </si>
  <si>
    <t>PO. 3300075209</t>
  </si>
  <si>
    <t>1) กระดาษ EKG T180 แบบม้วน จำนวน 30 ม้วน</t>
  </si>
  <si>
    <t>เมดดิคอล แคร์ จำกัด</t>
  </si>
  <si>
    <t>สรุปผลการดำเนินการจัดซื้อจัดจ้างในรอบเดือน มีนาคม 2569</t>
  </si>
  <si>
    <t>สำนักงานประปาสาขาบางเขน การประปานครหลวง</t>
  </si>
  <si>
    <t>วิธีประกาศเชิญชวน</t>
  </si>
  <si>
    <t>วงเงินงบประมาณ
ที่จะซื้อ/จ้าง
(ไม่รวมภาษี)</t>
  </si>
  <si>
    <t xml:space="preserve">ราคากลาง (บาท)
(รวมภาษี)
</t>
  </si>
  <si>
    <t>วิธีซื้อ /จ้าง</t>
  </si>
  <si>
    <t xml:space="preserve">เหตุผลที่คัดเลือก
</t>
  </si>
  <si>
    <t>ราคาที่เสนอ (บาท)
(รวมภาษี)</t>
  </si>
  <si>
    <t>งานก่อสร้างวางท่อประปาและงานที่เกี่ยวข้องด้านลดน้ำสูญเสีย พื้นที่สำนักงานประปาสาขาบางเขน สัญญาเลขที่ ป16-05-69</t>
  </si>
  <si>
    <t>ห้างหุ้นส่วนจำกัด เพชรธนพัทธ์ วิศวกรรม</t>
  </si>
  <si>
    <t>สัญญาเลขที่ ป16-05-69</t>
  </si>
  <si>
    <t>ห้างหุ้นส่วนจำกัด เอ.เจ.แอสไปร์</t>
  </si>
  <si>
    <t>บริษัท ณัฐวรรณวอเตอร์ไปป์ จำกัด</t>
  </si>
  <si>
    <t>บริษัท โอสิริ แอนด์ ซํนส์ จำกัด</t>
  </si>
  <si>
    <t>บริษัท บี เทรดดิ้ง จำกัด</t>
  </si>
  <si>
    <t>บริษัท สุทธิพร การโยธา จำกัด</t>
  </si>
  <si>
    <t>บริษัท ดีดีเอส.เอ็นจิเนียริ่ง จำกัด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</si>
  <si>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ปป16-18-69</t>
  </si>
  <si>
    <t>สัญญาเลขที่ ปป16-18-69</t>
  </si>
  <si>
    <t>ห้างหุ้นส่วนจำกัด เอ็น พี วาย 2023 
เอ็นจิเนียริ่ง</t>
  </si>
  <si>
    <t>งานก่อสร้างวางท่อประปาและงานที่เกี่ยวข้องด้านลดน้ำสูญเสีย พื้นที่สำนักงานประปาสาขาบางเขน สัญญาเลขที่ ป16-03-69</t>
  </si>
  <si>
    <t>สัญญาเลขที่ ป16-03-69</t>
  </si>
  <si>
    <t>บริษัท พี.บี.85 การช่าง จำกัด</t>
  </si>
  <si>
    <t>จ้างซ่อมเครื่องปรับอากาศ สำหรับใช้งานที่ สสข. (กธบ.)</t>
  </si>
  <si>
    <t>บริษัท เย็นสะอาด จำกัด</t>
  </si>
  <si>
    <t>เลขที่ 3300074869
ลงวันที่ 5 พฤษภาคม 2569</t>
  </si>
  <si>
    <t>จ้างผลิตสื่อประชาสัมพันธ์สำหรับลูกค้า และการขอรับรองมาตรฐานศูนย์ราชการสะดวก สสข.</t>
  </si>
  <si>
    <t>นายธนทัต อริยภิญโญ</t>
  </si>
  <si>
    <t>เลขที่ 3300074875
ลงวันที่ 5 พฤษภาคม 2569</t>
  </si>
  <si>
    <t>บ. โพรเทค พาวเวอร์ เอ็นจิเนี่ยริ่ง จำกัด</t>
  </si>
  <si>
    <t>กุลวัชร เซอร์วิส อู่ไพบูลย์ยนต์</t>
  </si>
  <si>
    <r>
      <t>สรุปผลการดำเนินการจัดซื้อจัดจ้างในรอบเดือน พฤษภาคม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rFont val="TH SarabunPSK"/>
        <family val="2"/>
      </rPr>
      <t>2569</t>
    </r>
  </si>
  <si>
    <r>
      <t xml:space="preserve">วันที่ </t>
    </r>
    <r>
      <rPr>
        <b/>
        <sz val="16"/>
        <color rgb="FFFF0000"/>
        <rFont val="TH SarabunPSK"/>
        <family val="2"/>
      </rPr>
      <t xml:space="preserve">2 </t>
    </r>
    <r>
      <rPr>
        <b/>
        <sz val="16"/>
        <rFont val="TH SarabunPSK"/>
        <family val="2"/>
      </rPr>
      <t>มิถุนายน 2569</t>
    </r>
  </si>
  <si>
    <t>กองจัดซื้อ ฝ่ายจัดหาและพัสดุ การประปานครหลวง</t>
  </si>
  <si>
    <t>เลขที่สัญญา/ใบสั่งซื้อ</t>
  </si>
  <si>
    <t>ประกวดราคาซื้อสารส้มน้ำ จำนวน 18,000 ตัน เลขที่ ซค.83-2569 ด้วยวิธีประกวดราคาอิเล็กทรอนิกส์ (e-bidding)</t>
  </si>
  <si>
    <t>วิธีประกวดราคาอิเล็กทรอนิกส์ (e-bidding)</t>
  </si>
  <si>
    <t>บริษัท ท่าไทย จำกัด</t>
  </si>
  <si>
    <t xml:space="preserve">86,092,200.00	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</si>
  <si>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</si>
  <si>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ซค.83-2569</t>
  </si>
  <si>
    <t>บริษัท นำชัยอุตสาหกรรม จำกัด</t>
  </si>
  <si>
    <t>ประกวดราคาซื้อท่อเหล็กเหนียว ศก. 400 มม. จำนวน 2 รายการ เลขที่ ซค.58-2569 ด้วยวิธีประกวดราคาอิเล็กทรอนิกส์ (e-bidding)</t>
  </si>
  <si>
    <t>บริษัท ชวรักษ์ จำกัด</t>
  </si>
  <si>
    <t>บริษัท ไทยวอเตอร์ ฟิตติ้ง จำกัด</t>
  </si>
  <si>
    <t>ซค.58-2569</t>
  </si>
  <si>
    <t>บริษัท สยามซินดิเคทเทคโนโลยี จำกัด (มหาชน)</t>
  </si>
  <si>
    <t>ซื้ออุปกรณ์พีบี ขนาดต่างๆ จำนวน 13 รายการ เลขที่ ซค.69-2569 โดยวิธีเฉพาะเจาะจง</t>
  </si>
  <si>
    <t xml:space="preserve">	บริษัท ยูเอชเอ็ม จำกัด</t>
  </si>
  <si>
    <t xml:space="preserve">24,589,113.60	</t>
  </si>
  <si>
    <t>เป็นผู้มีคุณสมบัติตรงตามที่เงื่อนไขกำหนด</t>
  </si>
  <si>
    <t>ซค.69-2569</t>
  </si>
  <si>
    <t>ประกวดราคาซื้อหน้าจานเหล็กเหนียว ศก. 400 มม. จำนวน 940 ตัว เลขที่ ซค.84-2569 ด้วยวิธีประกวดราคาอิเล็กทรอนิกส์ (e-bidding)</t>
  </si>
  <si>
    <t>บริษัท เทสโกเอ็นจิเนีย จำกัด</t>
  </si>
  <si>
    <t>ซค.84-2569</t>
  </si>
  <si>
    <t xml:space="preserve">4,600,000.00	</t>
  </si>
  <si>
    <t xml:space="preserve">	ห้างหุ้นส่วนจำกัด เวิลด์ กรุ๊ป คอนสตรัคชั่น</t>
  </si>
  <si>
    <t>ซื้ออุปกรณ์เหล็กหล่อเหนียว (SGI) ใช้กับท่อ พีวีซี. จำนวน 3 รายการ เลขที่ ซค.61-2569 โดยวิธีคัดเลือก</t>
  </si>
  <si>
    <t>บริษัท วาล์วน้ำไทย จำกัด</t>
  </si>
  <si>
    <t>บริษัท เอส พี เมตัลเวอร์ค จำกัด</t>
  </si>
  <si>
    <t>ซค.61-2569</t>
  </si>
  <si>
    <t>บริษัท เอแอนด์เอส(1992) จำกัด</t>
  </si>
  <si>
    <t>ซื้อกระดาษถ่ายเอกสาร 80 แกรม ขนาด A4 จำนวน 11,600 แพ็ค เลขที่ ซค.64-2569 ด้วยวิธี ตลาดอิเล็กทรอนิกส์(e-market)</t>
  </si>
  <si>
    <t>ตลาดอิเล็กทรอนิกส์ (e-market)</t>
  </si>
  <si>
    <t>บริษัท ผลิตภัณฑ์กระดาษไทย จำกัด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</si>
  <si>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</si>
  <si>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ซค.64-2569</t>
  </si>
  <si>
    <t>บริษัท ร่มฉัตรอาภา จำกัด</t>
  </si>
  <si>
    <t>บริษัท นาว ออฟฟิศ 2465 จำกัด</t>
  </si>
  <si>
    <t>บริษัท ที.เอ็น.จี เทค จำกัด</t>
  </si>
  <si>
    <t>ประกวดราคาซื้อท่อพีวีซี. ปากระฆัง ชั้นคุณภาพ 8.5 ศก. 400 มม. จำนวน 12,000 เมตร เลขที่ ซค.80-2569 ด้วยวิธีประกวดราคาอิเล็กทรอนิกส์ (e-bidding)</t>
  </si>
  <si>
    <t>ประกวดราคาอิเล็กทรอนิกส์ (e-bidding)</t>
  </si>
  <si>
    <t>บริษัท ทียูจี (2014) จำกัด</t>
  </si>
  <si>
    <t>ซค.80-2569</t>
  </si>
  <si>
    <t xml:space="preserve">	บริษัท เอส.ซี.อี. 2001 จำกัด</t>
  </si>
  <si>
    <t>ประกวดราคาซื้อประตูน้ำเหล็กหล่อและอุปกรณ์ ขนาดต่างๆ จำนวน 3 รายการ เลขที่ ซค.36-2569 ด้วยวิธีประกวดราคาอิเล็กทรอนิกส์ (e-bidding)</t>
  </si>
  <si>
    <t>ซค.36-2569</t>
  </si>
  <si>
    <t>ประกวดราคาซื้อรถบรรทุกขนาด 1 ตัน ดับเบิ้ลแค็ป เกียร์อัตโนมัติ ติดตั้งหลังคาไฟเบอร์ทรงสูง จำนวน 3 คัน เลขที่ ซล.40-2569 ด้วยวิธีประกวดราคาอิเล็กทรอนิกส์ (e-bidding)</t>
  </si>
  <si>
    <t>บริษัท แสงฟ้าบอดี้แอนด์เพ้นท์ จำกัด</t>
  </si>
  <si>
    <t>ซล.40-2569</t>
  </si>
  <si>
    <t>บริษัท รุ่งเจริญคาร์โปร จำกัด</t>
  </si>
  <si>
    <t>บริษัท คาลล่า จำกัด</t>
  </si>
  <si>
    <t>ประกวดราคาซื้อพร้อมติดตั้งเครื่องวัดอัตราไหลสารเคมี สถานีตกตะกอน 1-2 (CFS1-2) โรงงานผลิตน้ำบางเขน จำนวน 1 งาน เลขที่ ซล.16-2569 ด้วยวิธีประกวดราคาอิเล็กทรอนิกส์ (e-bidding)</t>
  </si>
  <si>
    <t>บริษัท โยโกกาวา (ประเทศไทย) จำกัด</t>
  </si>
  <si>
    <t>บริษัท สยามพัฒนพงศ์ จำกัด</t>
  </si>
  <si>
    <t>ซล.16-2569</t>
  </si>
  <si>
    <t>บริษัท อินซิส เทคโนโลยี จำกัด</t>
  </si>
  <si>
    <t>บริษัท โฟลว์มาสเตอร์ (ประเทศไทย) จำกัด</t>
  </si>
  <si>
    <t>บริษัท ไตรรุ่งเจริญกิจวิศวภัณฑ์ จำกัด</t>
  </si>
  <si>
    <t>ประกวดราคาซื้อ License ระบบโทรศัพท์ PABX จำนวน 1 งาน เลขที่ ซล.3-2569 (ครั้งที่ 2) ด้วยวิธีประกวดราคาอิเล็กทรอนิกส์ (e-bidding)</t>
  </si>
  <si>
    <t>บริษัท ล็อกซเล่ย์ บิซิเนส อินโนเวชั่น จำกัด</t>
  </si>
  <si>
    <t>ซล.3-2569</t>
  </si>
  <si>
    <t>บริษัท คอมเซิร์ฟ สยาม จำกัด</t>
  </si>
  <si>
    <t>ห้างหุ้นส่วนจำกัด โกลด์สมาร์ท56</t>
  </si>
  <si>
    <t>ประกวดราคาซื้อระบบเครือข่ายสื่อสารระยะไกล (SSL VPN) เลขที่ ซล.36-2569 ด้วยวิธีประกวดราคาอิเล็กทรอนิกส์ (e-bidding)</t>
  </si>
  <si>
    <t>บริษัท เอ็นทีที (ประเทศไทย) จำกัด</t>
  </si>
  <si>
    <t>บริษัท เฟิรส์วัน ซิสเต็มส์ จำกัด</t>
  </si>
  <si>
    <t xml:space="preserve">8,689,100.00	</t>
  </si>
  <si>
    <t>ซล.36-2569</t>
  </si>
  <si>
    <t>ซื้อกระดาษต่อเนื่อง 1P ไม่มีเส้น 11x11 นิ้ว จำนวน 25 กล่อง</t>
  </si>
  <si>
    <t>เฉพาะเจาะจง (ข)</t>
  </si>
  <si>
    <t>บริษัท เจนเนอรัล คอมพิวเตอร์ จำกัด</t>
  </si>
  <si>
    <t>ซื้ออุปกรณ์เหล็กหล่อเหนียว (SGI) ใช้กับท่อ เอซี. จำนวน 3 รายการ</t>
  </si>
  <si>
    <t>ซื้อปะเก็นยางหน้าจาน ศก.200 มม. จำนวน 2,000 ตัว</t>
  </si>
  <si>
    <t>ซื้อสายรัดพลาสติก (Cable Tie) จำนวน 172,900 เส้น</t>
  </si>
  <si>
    <t>บริษัท พัฒนากิจซัพพลายส์ จำกัด</t>
  </si>
  <si>
    <t>ซื้อวัสดุเหล็กเหนียวยึดท่อ AC จำนวน 2 รายการ</t>
  </si>
  <si>
    <t>บริษัท เอส.ดับเบิลยู.เค.อินดัสเตรียล จำกัด</t>
  </si>
  <si>
    <t>ซื้อแคล้มป์รัดท่อ AC ปลอกอัด (SGI) พร้อมสกรูน๊อตยาง จำนวน 8 รายการ</t>
  </si>
  <si>
    <t>บริษัท เอสพี ซัคเซส มาร์เก็ตติ้ง จำกัด</t>
  </si>
  <si>
    <t>ซื้อแคล้มป์รัดท่อ PVC ปลอกอัด ศก. 400 มม. (SGI) พร้อมสกรูน๊อตยาง จำนวน 4 รายการ</t>
  </si>
  <si>
    <t>ซื้อประตูน้ำทองแดงเจือแบบลิ้นยก ศก. 3/4 นิ้ว จำนวน 1,750 ตัว</t>
  </si>
  <si>
    <t>บริษัท จินดาสุขคอมเมอร์เชียล (1980) จำกัด</t>
  </si>
  <si>
    <t>ซื้อท่อสั้นและข้องอ (ทองแดงเจือ) จำนวน 2 รายการ</t>
  </si>
  <si>
    <t>ซื้อสามทางหน้าจาน 3 ด้าน ศก. 200x200 มม. (SGI) จำนวน 77 ตัว</t>
  </si>
  <si>
    <t>ซื้อประตูน้ำทองแดงเจือแบบลิ้นยก ศก.1 1/2  นิ้ว จำนวน 565 ตัว</t>
  </si>
  <si>
    <t>ซื้อท่อสั้น 15 ซม. ศก. 20 มม. (ทองแดงเจือ) จำนวน 1,750 ตัว</t>
  </si>
  <si>
    <t>ซื้อประตูน้ำใต้ดิน ศก. 400 มม. จำวน 6 ตัว</t>
  </si>
  <si>
    <t>รองผู้ว่าการ (บริหาร) การประปานครหลวง</t>
  </si>
  <si>
    <t>วันที่ 4 มิถุนายน 2569</t>
  </si>
  <si>
    <t>สำนักงานประปาสาขาสุขสวัสดิ์ การประปานครหลวง</t>
  </si>
  <si>
    <t>วันที่  2  มิถุนายน  2569</t>
  </si>
  <si>
    <t>วงเงินงบประมาณ</t>
  </si>
  <si>
    <t>ที่จะซื้อหรือจ้าง</t>
  </si>
  <si>
    <t>รวม VAT</t>
  </si>
  <si>
    <t>ไม่รวม VAT</t>
  </si>
  <si>
    <t xml:space="preserve">งานก่อสร้างวางท่อประปาและงานที่เกี่ยวข้อง งานรับจ้างงาน </t>
  </si>
  <si>
    <t>บริษัท บุญพิศลย์การช่าง จำกัด</t>
  </si>
  <si>
    <t>เลขที่ PO 3300074968</t>
  </si>
  <si>
    <t>ในพื้นที่สำนักงานประปาสาขาสุขสวัสดิ์</t>
  </si>
  <si>
    <t>วธ14-19-69</t>
  </si>
  <si>
    <t>ลงวันที่ 11 พ.ค.2569</t>
  </si>
  <si>
    <t>งานก่อสร้างวางท่อประปาและงานที่เกี่ยวข้อง งานรับจ้างงาน</t>
  </si>
  <si>
    <t>บริษัท พี.พีค ไทยเอ็นจิเนียริ่ง จำกัด</t>
  </si>
  <si>
    <t>เลขที่ PO 3300074965</t>
  </si>
  <si>
    <t xml:space="preserve">ในพื้นที่สำนักงานประปาสาขาสุขสวัสดิ์ </t>
  </si>
  <si>
    <t>วธ14-20-69</t>
  </si>
  <si>
    <t>งานก่อสร้างวางท่อประปาและงานที่เกี่ยวข้อง ด้านลดน้ำสูญเสีย</t>
  </si>
  <si>
    <t>ห้างหุ้นส่วนจำกัด ดิลกพัฒนา เอนจิเนียริ่ง</t>
  </si>
  <si>
    <t>เลขที่ PO 3300075024</t>
  </si>
  <si>
    <t>ริมถนนสุขสวัสดิ์ ตั้งแต่คลองทุ่งครุใน 2 ถึงซอยสุขสวัสดิ์ 45 ถนนสุขสวัสดิ์</t>
  </si>
  <si>
    <t>ป14-25-69</t>
  </si>
  <si>
    <t>ลงวันที่ 15 พ.ค.2569</t>
  </si>
  <si>
    <t>ห้างหุ้นส่วนจำกัด วินิจ กฤษณาก่อสร้าง</t>
  </si>
  <si>
    <t>เลขที่ PO 3300074904</t>
  </si>
  <si>
    <t>ซอยราษฎร์บูรณะ 32 ถนนราษฎร์บูรณะ ในพื้นที่สำนักงานประปาสาขา</t>
  </si>
  <si>
    <t>ป14-27-69</t>
  </si>
  <si>
    <t xml:space="preserve">สุขสวัสดิ์ </t>
  </si>
  <si>
    <t>ลงวันที่ 6 พ.ค. 2569</t>
  </si>
  <si>
    <t>งานซ่อมแซมสีเส้นจราจรและเครื่องหมาย ในพื้นที่สำนักงาน</t>
  </si>
  <si>
    <t>ห้างหุ้นส่วนจำกัด กมลธนนันท์</t>
  </si>
  <si>
    <t>เลขที่ PO 3300074897</t>
  </si>
  <si>
    <t>ประปาสาขาสุขสวัสดิ์</t>
  </si>
  <si>
    <t>จท14-06-69</t>
  </si>
  <si>
    <t>สำนักงานประปาสาขาสุขุมวิท</t>
  </si>
  <si>
    <t>งานจัดซื้อจัดจ้าง</t>
  </si>
  <si>
    <t>วงเงินงบประมาณที่จะซื้อ/จ้าง
(รวมภาษีมูลค่าเพิ่ม)
(บาท)</t>
  </si>
  <si>
    <t>ราคากลาง
(รวมภาษีมูลค่าเพิ่ม)
(บาท)</t>
  </si>
  <si>
    <t>ราคาที่เสนอ
(รวมภาษีมูลค่าเพิ่ม)
(บาท)</t>
  </si>
  <si>
    <t>ราคาที่ตกลงซื้อ/จ้าง
(รวมภาษีมูลค่าเพิ่ม)
(บาท)</t>
  </si>
  <si>
    <t>งานก่อสร้างวางท่อประปาและงานที่เกี่ยวข้อง</t>
  </si>
  <si>
    <t>ห้างหุ้นส่วนจำกัด ชลณัฏฐ์ การช่าง</t>
  </si>
  <si>
    <t>เลขที่ 3300074905</t>
  </si>
  <si>
    <t>ด้านขยายเขตจำหน่ายน้ำ (รับจ้างงาน)</t>
  </si>
  <si>
    <t>ลงวันที่ 6 พ.ค. 69</t>
  </si>
  <si>
    <t>บริเวณโครงการ PLENO พระราม 9 - กรุงเทพกรีฑา 4 (เฟส 1)</t>
  </si>
  <si>
    <t>ถนนกาญจนาภิเษก แขวงสะพานสูง เขตสะพานสูง กรุงเทพมหานคร</t>
  </si>
  <si>
    <t>แบบเลขที่ 07-06-020-69</t>
  </si>
  <si>
    <t>เลขที่ วธ07-09-69</t>
  </si>
  <si>
    <t>บริษัท กัญญาวัฒน์2020 จำกัด</t>
  </si>
  <si>
    <t>เลขที่ 3300074976</t>
  </si>
  <si>
    <t>ลงวันที่ 12 พ.ค. 69</t>
  </si>
  <si>
    <t>บริเวณโครงการบุราสิริ พระราม 9-กรุงเทพกรีฑา (เฟส 1.6)</t>
  </si>
  <si>
    <t>ถนนศรีนครินทร์-ร่มเกล้า แขวงทับช้าง เขตสะพานสูง กรุงเทพมหานคร</t>
  </si>
  <si>
    <t>แบบเลขที่ 07-06-013-69</t>
  </si>
  <si>
    <t>เลขที่ วธ07-10-69</t>
  </si>
  <si>
    <t>ซื้ออุปกรณ์ไฟฟ้า และอุปกรณ์อิเล็กทรอนิกส์ จำนวน 3 รายการ</t>
  </si>
  <si>
    <t>บริษัท ลอฟท์ เอเชีย จำกัด</t>
  </si>
  <si>
    <t>เลขที่ 3300074977</t>
  </si>
  <si>
    <t>บริษัท เบฟเวอร์ จำกัด</t>
  </si>
  <si>
    <t>เลขที่ 3300075028</t>
  </si>
  <si>
    <t>ลงวันที่ 15 พ.ค. 69</t>
  </si>
  <si>
    <t>บริเวณโครงการ แซงเคียม (เฟส 2) ถนนกรุงเทพกรีฑา</t>
  </si>
  <si>
    <t>แขวงสะพานสูง เขตสะพานสูง กรุงเทพมหานคร</t>
  </si>
  <si>
    <t>แบบเลขที่ 07-06-022-69</t>
  </si>
  <si>
    <t>เลขที่ วธ07-11-69</t>
  </si>
  <si>
    <t>ห้างหุ้นส่วนจำกัด สวนสนการช่าง</t>
  </si>
  <si>
    <t>เลขที่ 3300075029</t>
  </si>
  <si>
    <t>ริมคลองหัวหมาก (ช่วงมัสยิดยามิอุ้นอิดฮาด (หัวหมากใหญ่)</t>
  </si>
  <si>
    <t>ถึง แอร์พอร์ตลิงค์หัวหมาก) ถนนคู่ขนานมอเตอร์เวย์</t>
  </si>
  <si>
    <t>แขวงพัฒนาการ เขตสวนหลวง กรุงเทพมหานคร</t>
  </si>
  <si>
    <t>แบบเลขที่ 07-01-052-69</t>
  </si>
  <si>
    <t>เลขที่ ป07-14-69</t>
  </si>
  <si>
    <t>งานจ้างซ่อมแซมเครื่องปรับอากาศ จำนวน 1 เครื่อง</t>
  </si>
  <si>
    <t xml:space="preserve"> บริษัท ชัยทวีคูณ จำกัด</t>
  </si>
  <si>
    <t>บริษัท บีเอ็นเอ็น การช่าง จำกัด</t>
  </si>
  <si>
    <t>เลขที่ 3300075208</t>
  </si>
  <si>
    <t>ลงวันที่ 29 พ.ค. 69</t>
  </si>
  <si>
    <t xml:space="preserve">บริเวณโครงการ CORDIZ พัฒนาการ-อ่อนนุช (เฟส 2) ซอยอ่อนนุช 17 </t>
  </si>
  <si>
    <t xml:space="preserve">แยก 13 ถนนสุขุมวิท 77 (อ่อนนุช) แขวงสวนหลวง เขตสวนหลวง กรุงเทพมหานคร </t>
  </si>
  <si>
    <t>แบบเลขที่ 07-06-024-69</t>
  </si>
  <si>
    <t>เลขที่ วธ07-12-69</t>
  </si>
  <si>
    <t>วิธีประกวดราคา</t>
  </si>
  <si>
    <t>1. บริษัท โชควิไลทรัพย์ จำกัด</t>
  </si>
  <si>
    <t>บริษัท พี.พีค.ไทยเอ็นจิเนียริ่ง จำกัด</t>
  </si>
  <si>
    <t>เลขที่ ป07-10-69</t>
  </si>
  <si>
    <t>ด้านลดน้ำสูญเสีย บริเวณซอยพัฒนาการ 28</t>
  </si>
  <si>
    <t>อิเล็กทรอนิกส์</t>
  </si>
  <si>
    <t>2. บริษัท พี.พีค.ไทยเอ็นจิเนียริ่ง จำกัด</t>
  </si>
  <si>
    <t>ลงวันที่ 15 พ.ค. 2569</t>
  </si>
  <si>
    <t>สวนแหลมทอง 2 (ซอยย่อยฝั่งเลขคี่) และ</t>
  </si>
  <si>
    <t>3. บริษัท สุทธิพรการโยธา จำกัด</t>
  </si>
  <si>
    <t>ซอยพัฒนาการ 30 (ซอยหมู่บ้านพัฒนาการ)</t>
  </si>
  <si>
    <t>4. บริษัท พี.บี.85 การช่าง จำกัด</t>
  </si>
  <si>
    <t>ถนนพัฒนาการ เขตสวนหลวง กรุงเทพมหานคร</t>
  </si>
  <si>
    <t>5. บริษัท บิลดิ้ง แคร์ จำกัด</t>
  </si>
  <si>
    <t>ฝ่ายบริการกลาง</t>
  </si>
  <si>
    <t>วงเงินงบประมาณ
ที่จะซื้อ/จ้าง</t>
  </si>
  <si>
    <t>ราคากลาง
(บาท)</t>
  </si>
  <si>
    <t>ราคาที่เสนอ
(บาท)</t>
  </si>
  <si>
    <t>ราคาที่ตกลง
ซื้อ/จ้าง (บาท)</t>
  </si>
  <si>
    <t>จ้างซ่อมแซมเครื่องยิงท่ออุดตันด้วยแรงลม</t>
  </si>
  <si>
    <t>ซื้อวัสดุอุปกรณ์เพื่อซ่อมแซมและใช้ในหน่วยงาน</t>
  </si>
  <si>
    <t>ห้างหุ้นส่วนจำกัด ธาราเอ็นจิเนียริ่ง</t>
  </si>
  <si>
    <t xml:space="preserve">แบบ สขร.1 </t>
  </si>
  <si>
    <t>สำนักงานประปาสาขาสมุทรปราการ การประปานครหลวง</t>
  </si>
  <si>
    <t>วันที่  2 มิถุนายน  2569</t>
  </si>
  <si>
    <t>วงเงินงบประมาณที่จะซื้อหรือจ้าง (บาท) *</t>
  </si>
  <si>
    <t xml:space="preserve">  วิธีซื้อ /จ้าง</t>
  </si>
  <si>
    <t>ผู้ได้รับการคัดเลือก และราคาที่ตกลงซื้อ/จ้าง</t>
  </si>
  <si>
    <t>เลขที่และวันที่ของสัญญาในการซื้อหรือจ้าง</t>
  </si>
  <si>
    <t>จ้างบำรุงรักษาเครื่องปรับอากาศ สำนักงานประปาสาขาสมุทรปราการ เลขที่ จท17-06-69 โดยวิธีเฉพาะเจาะจง</t>
  </si>
  <si>
    <t>เจาะจง</t>
  </si>
  <si>
    <t xml:space="preserve">เลขที่ 3300074930
วันที่ 8 พฤษภาคม 2569
จท17-06-69
</t>
  </si>
  <si>
    <t>งานก่อสร้างวางท่อประปาและงานที่เกี่ยวข้อง (ปรับปรุงกำลังน้ำ) โครงการ ซอยเก้าแสน ถนนปานวิถี ตำบลบางเพรียง 
เลขที่ ปป17-08-69 โดยวิธีเฉพาะเจาะจง</t>
  </si>
  <si>
    <t xml:space="preserve">เลขที่ 3300074934
วันที่ 8 พฤษภาคม 2569
ปป17-08-69
</t>
  </si>
  <si>
    <t>จ้างซ่อมพร้อมเปลี่ยนอะไหล่เครื่องปรับอากาศ เลขที่ จท17-07-69 โดยวิธีเฉพาะเจาะจง</t>
  </si>
  <si>
    <t xml:space="preserve">เลขที่ 3300074935
วันที่ 8 พฤษภาคม 2569
จท17-07-69
</t>
  </si>
  <si>
    <t>งานก่อสร้างวางท่อประปาและงานที่เกี่ยวข้อง โครงการ เอสต้า ทาวน์โฮม เทพารักษ์ 2 เฟส 1.0 ต.เทพารักษ์ เลขที่ วธ17-35-69 
 โดยวิธีเฉพาะเจาะจง</t>
  </si>
  <si>
    <t>บริษัท เอสดี.วอเตอร์ จำกัด</t>
  </si>
  <si>
    <t xml:space="preserve">เลขที่ 3300074988
วันที่ 14 พฤษภาคม 2569
วธ17-35-69
</t>
  </si>
  <si>
    <t>งานก่อสร้างวางท่อประปาและงานที่เกี่ยวข้อง โครงการ PLENO 
บางนา-เทพารักษ์ เฟส 4.0 ต.บางพลีใหญ่ และโครงการ อณาสิริ 
ศรีนครินทร์-แพรกษา 2 เฟส 3.0 ต.บางเมือง เลขที่ วธ17-36-69 
โดยวิธีเฉพาะเจาะจง</t>
  </si>
  <si>
    <t>ห้างหุ้นส่วนจำกัด ทรัพย์ไพศาลวอเตอร์</t>
  </si>
  <si>
    <t>เลขที่ 3300074998
วันที่ 14 พฤษภาคม 2569
วธ17-36-69</t>
  </si>
  <si>
    <t>จ้างเปลี่ยนไส้กรองเครื่องผลิตน้ำดื่ม RO พร้อมตรวจสอบระบบ RO เลขที่ จท17-10-69 โดยวิธีเฉพาะเจาะจง</t>
  </si>
  <si>
    <t>บริษัท ชิณจันทร์ จำกัด</t>
  </si>
  <si>
    <t>เลขที่ 3300075052
วันที่ 19 พฤษภาคม 2569
จท17-10-69</t>
  </si>
  <si>
    <t>งานก่อสร้างวางท่อประปาและงานที่เกี่ยวข้อง โครงการ GRAND Pleno สุขุมวิท - แพรกษา เฟส 2.0 ตำบลท้ายบ้านใหม่ 
เลขที่ วธ17-37-69 โดยวิธีเฉพาะเจาะจง</t>
  </si>
  <si>
    <t>ห้างหุ้นส่วนจำกัด สุวัฒนาคอนสตรัคชั่น</t>
  </si>
  <si>
    <t>เลขที่ 3300075060
วันที่ 19 พฤษภาคม 2569
วธ17-37-69</t>
  </si>
  <si>
    <t>งานก่อสร้างวางท่อประปาและงานที่เกี่ยวข้อง โครงการ Pleno แพรกษา - สุขุมวิท เฟส 2.0 ถ.สุขุมวิท ต.ท้ายบ้านใหม่ เลขที่ วธ17-38-69 โดยวิธีเฉพาะเจาะจง</t>
  </si>
  <si>
    <t>เลขที่ 3300075225
วันที่ 29 พฤษภาคม 2569
วธ17-38-69</t>
  </si>
  <si>
    <t>วิธี e-bidding</t>
  </si>
  <si>
    <t>เลขที่และวันที่ของสัญญาหรือ
ข้อตกลงในการซื้อหรือจ้าง</t>
  </si>
  <si>
    <t>จ้างก่อสร้างงานวางท่อประปาและงานที่เกี่ยวข้อง ด้านลดน้ำสูญเสีย พื้นที่สำนักงานประปาสาขาสมุทรปราการ ชุดที่ 10/2569 
เลขที่ ป17-10-69 ด้วยวิธีประกวดราคาอิเล็กทรอนิกส์ (e-bidding)</t>
  </si>
  <si>
    <t>บริษัท น่านเหนือ ก่อสร้าง จำกัด</t>
  </si>
  <si>
    <t>เลขที่ 3300075000
วันที่ 14 พฤษภาคม 2569
ป17-10-69</t>
  </si>
  <si>
    <t>บริษัท ณัฐวรรณวอเตอร์ไปป์ จำกัด </t>
  </si>
  <si>
    <t>จ้างก่อสร้างงานซ่อมท่อประปาแตกรั่ว พร้อมงานที่เกี่ยวข้อง พื้นที่สำนักงานประปาสาขาสมุทรปราการ (โซน 01 ถึงโซน 07) 
เลขที่ ซป17-03-69 ด้วยวิธีประกวดราคาอิเล็กทรอนิกส์ (e-bidding)</t>
  </si>
  <si>
    <t xml:space="preserve">ห้างหุ้นส่วนจำกัด ชัยอนันต์การช่าง </t>
  </si>
  <si>
    <t>เป็นผู้มีคุณสมบัติ
และข้อเสนอ
ทางด้านเทคนิค
ถูกต้องครบถ้วน</t>
  </si>
  <si>
    <t>เลขที่ 3300075145
วันที่ 26 พฤษภาคม 2569
ซป17-03-69</t>
  </si>
  <si>
    <t>เลขที่ 3300075170 ลงวันที่ 27 พ.ค. 69</t>
  </si>
  <si>
    <t xml:space="preserve">      แบบ สขร. 1</t>
  </si>
  <si>
    <r>
      <t xml:space="preserve">สรุปผลการดำเนินการจัดซื้อจัดจ้างในรอบเดือน พฤษภาคม 2569                                                 </t>
    </r>
    <r>
      <rPr>
        <sz val="16"/>
        <rFont val="TH SarabunIT๙"/>
        <family val="2"/>
      </rPr>
      <t xml:space="preserve">        </t>
    </r>
  </si>
  <si>
    <t>สำนักงานประปาสาขานนทบุรี</t>
  </si>
  <si>
    <t xml:space="preserve">ผู้เสนอราคา </t>
  </si>
  <si>
    <t>ราคาที่เสนอ(บาท)</t>
  </si>
  <si>
    <t>งานจ้างก่อสร้างวางท่อประปา</t>
  </si>
  <si>
    <t>ประกวดราคา</t>
  </si>
  <si>
    <t>บจ. พี.บี.85 การช่าง</t>
  </si>
  <si>
    <t>ป04-22-69</t>
  </si>
  <si>
    <t xml:space="preserve">และงานที่เกี่ยวข้องด้านลดน้ำสูญเสีย </t>
  </si>
  <si>
    <t>บจ. พงศ์พัช ไฮโดร</t>
  </si>
  <si>
    <t>วันที่ 15 พ.ค. 2569</t>
  </si>
  <si>
    <t>ในพื้นที่ สำนักงานประปาสาขานนทบุรี</t>
  </si>
  <si>
    <t>(e-bidding)</t>
  </si>
  <si>
    <t>หจก. กุ๊ป กุ๊ป สุทธิ</t>
  </si>
  <si>
    <t>บจ. ณัฐวรรณวอเตอร์ไปป์</t>
  </si>
  <si>
    <t>บจ. สายน้ำ คอนสตรัคชั่น</t>
  </si>
  <si>
    <t>หจก. วินิจ กฤษณา ก่อสร้าง</t>
  </si>
  <si>
    <t>ราคา</t>
  </si>
  <si>
    <t>ป04-31-69</t>
  </si>
  <si>
    <t>และงานที่เกี่ยวข้องด้านลดน้ำสูญเสีย</t>
  </si>
  <si>
    <t>เหมาะสม</t>
  </si>
  <si>
    <t>วันที่ 26 พ.ค. 2569</t>
  </si>
  <si>
    <t>บริเวณพื้นที่ สำนักงานประปาสาขานนทบุรี</t>
  </si>
  <si>
    <t>งานก่อสร้างวางท่อประปาและงานที่เกี่ยวข้อง สำหรับงานปรับปรุงท่อจ่ายน้ำร่วมกับหน่วยงานภายนอก บริเวณซอยอินทนิล 1 หมู่บ้านกฤษดานคร ถนนแจ้งวัฒนะ เลขที่ ปป04-07-69</t>
  </si>
  <si>
    <t>คัดเลือก</t>
  </si>
  <si>
    <t>ห้างหุ้นส่วนจำกัด สุพรรณเทพประทานพร</t>
  </si>
  <si>
    <t xml:space="preserve">      ปป04-07-69  PO.3300074912  วันที่ 7 พ.ค. 2569</t>
  </si>
  <si>
    <t>ห้างหุ้นส่วนจำกัด พรธนาเศรษฐ โยธา</t>
  </si>
  <si>
    <t>งานจัดซื้อแผ่นนำไฟฟ้า (Pads) และแบตเตอรี่ สำหรับเครื่องกระตุกหัวใจไฟฟ้า อัตโนมัติ ยี่ห้อ Philips รุ่น Frx</t>
  </si>
  <si>
    <t>บริษัท อัลติเมท พลัส ซัพพลาย จำกัด</t>
  </si>
  <si>
    <t>PO 3300074985 วันที่ 12 พ.ค. 2569</t>
  </si>
  <si>
    <t>งานก่อสร้างวางท่อประปาและงานที่เกี่ยวข้องสำหรับงานปรับปรุงท่อจ่ายน้ำ ในพื้นที่สำนักงานประปาสาขานนทบุรี เลขที่ ปป04-05-69</t>
  </si>
  <si>
    <t>บริษัท เอ็น แอล พี วอเตอร์เวิร์คส์ จำกัด</t>
  </si>
  <si>
    <t xml:space="preserve">      ปป04-05-69  PO.3300074980  วันที่ 12 พ.ค. 2569</t>
  </si>
  <si>
    <t>งานจัดซื้อหมึกสำหรับเครื่องพิมพ์เอกสาร CANON TR8570</t>
  </si>
  <si>
    <t>บริษัท ทีเอ็นเอ็มซี จำกัด</t>
  </si>
  <si>
    <t>PO 3300075044 วันที่ 18 พ.ค. 2569</t>
  </si>
  <si>
    <t>งานก่อสร้างวางท่อประปาและงานที่เกี่ยวข้องสำหรับงานปรับปรุงท่อจ่ายน้ำร่วมกับหน่วยงานภายนอก บริเวณพื้นที่สำนักงานประปาสาขานนทบุรี ปป04-08-69</t>
  </si>
  <si>
    <t xml:space="preserve"> บริษัท อัสสากิตติ จำกัด</t>
  </si>
  <si>
    <t xml:space="preserve">    ปป04-08-69       PO 3300075158  วันที่ 26 พ.ค. 2569</t>
  </si>
  <si>
    <t>ฝ่ายควบคุมการส่งและจ่ายน้ำ การประปานครหลวง</t>
  </si>
  <si>
    <t>วงเงินงบประมาณที่จะซื้อ/จ้าง
(รวมภาษี)</t>
  </si>
  <si>
    <t>ราคากลาง (รวมภาษี)</t>
  </si>
  <si>
    <t>ราคาที่ตกลงซื้อ/จ้าง (รวมภาษี)</t>
  </si>
  <si>
    <t>จ้างซ่อมบ่อคอนกรีตชุดควบคุมประตูน้ำระยะไกล RCV61 บริเวณปากซอยโรงงานยาสูบ ถนนพระราม 4 จำนวน 1 งาน</t>
  </si>
  <si>
    <t>บริษัท ก้าวหน้าโซลูชั่น จำกัด</t>
  </si>
  <si>
    <t>จ้างปรับปรุงหีบกุญแจประตูระบายอากาศในระบบส่งน้ำและอุโมงค์ จำนวน 1 งาน</t>
  </si>
  <si>
    <t>จ้างติดตั้งสายไฟและสายสัญญาณสำหรับชุดควบคุมประตูน้ำระยะไกล RCV 28 Bypass สามเสน จำนวน 1 งาน</t>
  </si>
  <si>
    <t>บริษัท โปโค จำกัด</t>
  </si>
  <si>
    <t>ซื้อมอเตอร์พัดลมแอร์ รถบรรทุกขนาด 6 ตัน พร้อมเครนแขนยืด ทะเบียน 53-9369 เพื่อบำรุงรักษาตามอายุการใช้งาน จำนวน 1 รายการ</t>
  </si>
  <si>
    <t>ห้างหุ้นส่วนจำกัด ฟินิคซ์ ไดมอนด์</t>
  </si>
  <si>
    <t>วัสดุอุปกรณ์งานซ่อมท่อประธาน จำนวน 1 รายการ</t>
  </si>
  <si>
    <t>ยางมะตอยสำเร็จรูป 600 ถุง จำนวน 1 รายการ</t>
  </si>
  <si>
    <t>บริษัท วรกร คอร์ปอเรชั่น จำกัด</t>
  </si>
  <si>
    <t xml:space="preserve">วัสดุอุปกรณ์สำหรับงานซ่อมท่อประธาน จำนวน 4 รายการ </t>
  </si>
  <si>
    <t>วัสดุเชื้อเพลิงหล่อลื่น เพื่อใช้ในงานบำรุงรักษารถจักรกลและรถบรรทุก ของ สคจกซร. จำนวน 4 รายการ</t>
  </si>
  <si>
    <t>บริษัท ปิโตรพลัส เอ็นเนอร์จี จำกัด</t>
  </si>
  <si>
    <t>สั่งซื้อวัสดุอุปกรณ์ซ่อมบำรุงรักษา งานบริการโรงงานงาน ซ่อมท่อ และยานพาหนะ ที่เสื่อมสภาพให้กลับมาใช้งานได้ปกติ จำนวน 28 รายการ</t>
  </si>
  <si>
    <t xml:space="preserve">หีบกุญแจประตูน้ำลิ้นปีกผีเสื้อ ฝาหีบกุญแจประตูน้ำปีกผีเสื้อ จำนวน 2 รายการ </t>
  </si>
  <si>
    <t xml:space="preserve">งานจ้างเจาะสำรวจหาแนวท่อประธาน ท่อส่งน้ำ และอุโมงค์ส่งน้ำ พื้นที่ กปน. จำนวน 1 งาน </t>
  </si>
  <si>
    <t>บริษัท อันเดอร์กราวน์ อินเวสติเกชั่น จำกัด</t>
  </si>
  <si>
    <t>วัสดุอุปกรณ์เพื่อ Bypass แก้ปัญหาดินทรุดตัวจากท่อ 1,500ST โรงงานผลิตน้ำมหาสวัสดิ์ จำนวน 5 รายการ</t>
  </si>
  <si>
    <t xml:space="preserve">ห้างหุ้นส่วนจำกัด ธาราเอ็นจิเนียริ่ง </t>
  </si>
  <si>
    <t>งานจ้างซ่อมแซมระบบป้องกันการผุกร่อนของท่อประธานและท่อส่งน้ำพื้นที่ กปน. จำนวน 1 งาน</t>
  </si>
  <si>
    <t>บริษัท ซี จี แอล เอ็นจิเนียริ่ง จำกัด</t>
  </si>
  <si>
    <t>งานจ้างติดตั้งอุปกรณ์ตรวจวัด Flow และ Pressure ภายในตู้ UZ5509 จำนวน 1 งาน</t>
  </si>
  <si>
    <t xml:space="preserve">บริษัท เอสพีแอล ซิสเต็ม จำกัด </t>
  </si>
  <si>
    <t>งานจ้างซ่อมเครื่องวัดอัตราการไหลของน้ำในระบบท่อประธาน บริเวณปลายถนนเกษตร-นวมินทร์ จำนวน 1 งาน</t>
  </si>
  <si>
    <t xml:space="preserve">จท.(ฝคจ) 19-2569 </t>
  </si>
  <si>
    <t>ค่าเช่าปั๊ม MAXI N 8” และ MATADOR N 6” ใช้สูบระบายน้ำ เพื่อเตรียมการซ่อมท่อ 400CI ถ.ลาดหญ้า- ถ. อินทรพิทักษ์ (วงเวียนใหญ่) จำนวน 2 รายการ</t>
  </si>
  <si>
    <t>ห้างหุ้นส่วนจำกัด นพพร เอ็กซเพรส</t>
  </si>
  <si>
    <t>หินคลุก จำนวน 100 ลบ.ม.</t>
  </si>
  <si>
    <t>บริษัท อัศว เรียลเอสเตท จำกัด</t>
  </si>
  <si>
    <t xml:space="preserve">ทรายหยาบ 150 ลบ.ม. </t>
  </si>
  <si>
    <t>บริษัท บัวสมบูรณ์ขนส่งวัสดุ จำกัด</t>
  </si>
  <si>
    <t>วัสดุอุปกรณ์ซ่อมบำรุงรักษา งานบริการโรงงาน งานซ่อมท่อ และยานพาหนะ ที่เสื่อมสภาพให้กลับมาใช้งานได้ปกติ จำนวน 34 รายการ</t>
  </si>
  <si>
    <t>บริษัท ทรงพล สติล จำกัด</t>
  </si>
  <si>
    <t>อุปกรณ์ใช้ในงานบำรุงรักษาประตูน้ำ อุโมงค์ส่งน้ำและประตูน้ำควบคุมระยะไกล (RCV) จำนวน 27 รายการ</t>
  </si>
  <si>
    <t>วัสดุสำรองคลัง จำนวน 11 รายกา</t>
  </si>
  <si>
    <t>บริษัท ไทยวอเตอร์ ฟิตติ้ง พลัส จำกัด</t>
  </si>
  <si>
    <t>วัสดุสำรองคลัง จำนวน 3 รายการ</t>
  </si>
  <si>
    <t>เปลี่ยนไส้กรองน้ำมัน เครื่องกำเนิดไฟฟ้า เพื่อบำรุงรักษาตามอายุการใช้งาน จำนวน 5 รายการ</t>
  </si>
  <si>
    <t>บริษัท พีแอลดี เทิฟแอนด์แลนด์สเคป จำกัด</t>
  </si>
  <si>
    <t>ซื้อเปลี่ยนใบปัดน้ำฝน ไส้กรองน้ำมันเครื่อง และไส้กรองน้ำมัน โซล่า เพื่อบำรุงรักษารถยนต์ตามอายุการใช้งาน จำนวน 12 รายการ</t>
  </si>
  <si>
    <t>งานจ้างปรับปรุงหีบกุญแจประตูน้ำและประตูระบายอากาศในระบบท่อประธาน พื้นที่ กปน. จำนวน 1 งาน</t>
  </si>
  <si>
    <t>บริษัท แอดวานซ์ อะควา เทคโนโลยี แอนด์ เอ็นจิเนียริ่ง จำกัด</t>
  </si>
  <si>
    <t>จล.(ฝคจ) 8-2569</t>
  </si>
  <si>
    <t>บริษัท ทีเอสวี เอ็นจิเนียริ่ง (2003) จำกัด</t>
  </si>
  <si>
    <t>งานจ้างสำรวจและกำจัดตะกอนท่อประธาน ท่อส่งน้ำและอุโมงค์ พร้อมงานอื่น ๆ ที่เกี่ยวข้อง พื้นที่ กปน. จำนวน 1 งน</t>
  </si>
  <si>
    <t>บริษัท ไกอา โปร ไดฟ์ จำกัด</t>
  </si>
  <si>
    <t>งานจ้างปรับปรุงบ่อ Drain Chamber พร้อมอุปกรณ์อื่น ๆ ที่เกี่ยวข้อง บริเวณคลองแสนแสบ ถ.พระราม 9</t>
  </si>
  <si>
    <t>หินคลุก 150 ลบ.ม.</t>
  </si>
  <si>
    <r>
      <t>สรุปผลการดำเนินการจัดซื้อจัดจ้างในรอบเดือนพฤษภาคม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rFont val="TH SarabunPSK"/>
        <family val="2"/>
      </rPr>
      <t>2569</t>
    </r>
  </si>
  <si>
    <t>สำนักงานประปาสาขาบางบัวทอง</t>
  </si>
  <si>
    <t xml:space="preserve">จ้างค่าแรงงานก่อสร้างวางท่อประปา และงานที่เกี่ยวข้อง (งานรื้อย้ายท่อประปา) </t>
  </si>
  <si>
    <t>909,500.00 </t>
  </si>
  <si>
    <t>ห้างหุ้นส่วนจำกัด สายทิพย์ ยูทิลิตี้</t>
  </si>
  <si>
    <t xml:space="preserve">	848,400.00</t>
  </si>
  <si>
    <t>รย54-25-69</t>
  </si>
  <si>
    <t xml:space="preserve">บริเวณ ถนนสาย นบ.ถ.43-005 วัดสามง่าม-บ้านลากฆ้อน หมู่ที่ 8,7 </t>
  </si>
  <si>
    <t>และเอกสารถูกต้อง</t>
  </si>
  <si>
    <t xml:space="preserve">สัญญาเลขที่ รย54-25-69 </t>
  </si>
  <si>
    <t>PO : 3300074975</t>
  </si>
  <si>
    <t xml:space="preserve">งานสำรวจหาจุดรั่วในระบบจ่ายน้ำในพื้นที่รับผิดชอบของสำนักงานประปาสาขาบางบัวทอง </t>
  </si>
  <si>
    <t>ประกวดราคาอิเล็กทรอนิกส์</t>
  </si>
  <si>
    <t>บริษัท ดิจิตัลเอ็นเตอร์ไพรส์ จำกัด</t>
  </si>
  <si>
    <t>สร54-02-69</t>
  </si>
  <si>
    <t>สัญญาเลขที่ สร54-02-69</t>
  </si>
  <si>
    <t>PO : 3300075066</t>
  </si>
  <si>
    <t xml:space="preserve">จ้างค่าแรงงานก่อสร้างวางท่อประปา และงานที่เกี่ยวข้อง (รับจ้างงานเอกชน) </t>
  </si>
  <si>
    <t>บริษัท อัสสากิตติ จำกัด</t>
  </si>
  <si>
    <t>วธ54-22-69</t>
  </si>
  <si>
    <t xml:space="preserve">บริเวณโครงการนนท์นที ถนนรอยัลพาร์ค </t>
  </si>
  <si>
    <t>สัญญาเลขที่ วธ54-22-69</t>
  </si>
  <si>
    <t>PO : 3300075069</t>
  </si>
  <si>
    <t xml:space="preserve">งานซ่อมท่อประปาแตกรั่วและงานที่เกี่ยวข้อง ในพื้นที่สำนักงานประปาสาขาบางบัวทอง </t>
  </si>
  <si>
    <t>บริษัท พี.บี. 85 การช่าง จำกัด</t>
  </si>
  <si>
    <t>ซป54-03-69</t>
  </si>
  <si>
    <t xml:space="preserve">สัญญาเลขที่ ซป54-03-69 </t>
  </si>
  <si>
    <t>PO : 3300075070</t>
  </si>
  <si>
    <t xml:space="preserve">จ้างค่าแรงงานก่อสร้างวางท่อประปา และงานที่เกี่ยวข้อง (งานขยายเขตจำหน่ายน้ำ) </t>
  </si>
  <si>
    <t>ห้างหุ้นส่วนจำกัด ส.รุ่งอรุณก่อสร้าง</t>
  </si>
  <si>
    <t>วข54-09-69</t>
  </si>
  <si>
    <t>บริเวณซอยสุดแสนอำไพ</t>
  </si>
  <si>
    <t>สัญญาเลขที่ วข54-09-69</t>
  </si>
  <si>
    <t>PO : 3300075077</t>
  </si>
  <si>
    <t xml:space="preserve">จ้างค่าแรงงานก่อสร้างวางท่อประปา และงานที่เกี่ยวข้อง (งานปรับปรุงลดน้ำสูญเสีย) </t>
  </si>
  <si>
    <t>บริษัท วอเตอร์ คอนเซ็ปต์ จำกัด</t>
  </si>
  <si>
    <t>ป54-03-69</t>
  </si>
  <si>
    <t xml:space="preserve">จำนวน 13 เส้นทาง ในพื้นที่สำนักงานประปาสาขาบางบัวทอง </t>
  </si>
  <si>
    <t>สัญญาเลขที่ ป54-03-69</t>
  </si>
  <si>
    <t>PO : 3300075098</t>
  </si>
  <si>
    <t xml:space="preserve">ซื้อหมึกพิมพ์ 1 รายการ 2 ตลับ เพื่อใช้ในสำนักงานประปาสาขาบางบัวทอง </t>
  </si>
  <si>
    <t>บริษัท ไอที ดอท อิงค์ จำกัด</t>
  </si>
  <si>
    <t>ซท54-03-69</t>
  </si>
  <si>
    <t>สัญญาเลขที่ ซท54-03-69</t>
  </si>
  <si>
    <t>PO : 3300075101</t>
  </si>
  <si>
    <t xml:space="preserve">ซื้อถังดักไขมัน จำนวน 2 ชุด </t>
  </si>
  <si>
    <t>ซล54-11-69</t>
  </si>
  <si>
    <t>สัญญาเลขที่ ซล54-11-69</t>
  </si>
  <si>
    <t>PO : 3300075104</t>
  </si>
  <si>
    <t xml:space="preserve">ซื้อหมึกพิมพ์ จำนวน 15 รายการ (31ตลับ) เพื่อใช้ในสำนักงานประปาสาขาบางบัวทอง </t>
  </si>
  <si>
    <t>บริษัท สินอำพัน คอมพิวเตอร์ จำกัด</t>
  </si>
  <si>
    <t>ซท54-04-69</t>
  </si>
  <si>
    <t>สัญญาเลขที่ ซท54-04-69</t>
  </si>
  <si>
    <t>PO : 3300075111</t>
  </si>
  <si>
    <t>ห้างหุ้นส่วนจำกัด กุ๊ป กุ๊ป สุทธิ</t>
  </si>
  <si>
    <t>วข54-10-69</t>
  </si>
  <si>
    <t xml:space="preserve">บริเวณซอยศรีจำปา </t>
  </si>
  <si>
    <t>สัญญาเลขที่ วข54-10-69</t>
  </si>
  <si>
    <t>PO : 3300075157</t>
  </si>
  <si>
    <t>บริษัท บี.อาร์.แอล.คอร์ปอเรชั่น จำกัด</t>
  </si>
  <si>
    <t>วข54-08-69</t>
  </si>
  <si>
    <t xml:space="preserve">บริเวณซอยต้นหลิว หมู่ที่ 6 และ ซอยนายสัญญา คลังนุช หมู่ 8 </t>
  </si>
  <si>
    <t>สัญญาเลขที่ วข54-08-69</t>
  </si>
  <si>
    <t>PO : 3300075126</t>
  </si>
  <si>
    <t>รย54-27-69</t>
  </si>
  <si>
    <t xml:space="preserve">บริเวณทางเข้าวัดคลองพระอุดม ถนนชัยพฤกษ์ </t>
  </si>
  <si>
    <t>สัญญาเลขที่ รย54-27-69</t>
  </si>
  <si>
    <t>PO : 3300075128</t>
  </si>
  <si>
    <t>รย54-28-69</t>
  </si>
  <si>
    <t xml:space="preserve">บริเวณสะพานคลองตาชม ถ.บ้านกล้วย-ไทรน้อย </t>
  </si>
  <si>
    <t>สัญญาเลขที่ รย54-28-69</t>
  </si>
  <si>
    <t>PO : 3300075139</t>
  </si>
  <si>
    <t>วธ54-21-69</t>
  </si>
  <si>
    <t xml:space="preserve">บริเวณ โครงการ เดอะเบลส เวสต์เกตหมู่3 ซอยเทศบาล 11/2 ถนนจันทร์ทองเอี่ยม(เฟส2) </t>
  </si>
  <si>
    <t>สัญญาเลขที่ วธ54-21-69</t>
  </si>
  <si>
    <t>PO : 3300075150</t>
  </si>
  <si>
    <t>ห้างหุ้นส่วนจำกัด สุริยภัณฑ์ การช่าง</t>
  </si>
  <si>
    <t>วธ54-23-69</t>
  </si>
  <si>
    <t xml:space="preserve">บริเวณ โครงการ เรซิโอ โฮม กาญจนาภิเษก - เวสต์เกต (เฟส1) ซอยโรงเรียนวัดลาดปลาดุก </t>
  </si>
  <si>
    <t>สัญญาเลขที่ วธ54-23-69</t>
  </si>
  <si>
    <t>PO : 3300075178</t>
  </si>
  <si>
    <t>วข54-07-69</t>
  </si>
  <si>
    <t xml:space="preserve">บริเวณ ซอยโพธิ์กลิ่น หมู่ที่ 4 </t>
  </si>
  <si>
    <t>สัญญาเลขที่ วข54-07-69</t>
  </si>
  <si>
    <t>PO : 3300075179</t>
  </si>
  <si>
    <t>วข54-11-69</t>
  </si>
  <si>
    <t xml:space="preserve">บริเวณซอยต่ายใหญ่เที่ยง </t>
  </si>
  <si>
    <t>สัญญาเลขที่ วข54-11-69</t>
  </si>
  <si>
    <t>PO : 3300075214</t>
  </si>
  <si>
    <t xml:space="preserve"> บริษัท สุทธิรักษ์ วอเตอร์ จำกัด</t>
  </si>
  <si>
    <t>วข54-06-69</t>
  </si>
  <si>
    <t xml:space="preserve">บริเวณ ซอยสวนเกษตร(ข้างบ้านผู้ใหญ่ หมู่ที่ 8) และซอยตาเพชร หมู่ที่ 3 </t>
  </si>
  <si>
    <t>สัญญาเลขที่ วข54-06-69</t>
  </si>
  <si>
    <t>PO : 3300075221</t>
  </si>
  <si>
    <t>ห้างหุ้นส่วนจำกัด วินิจ กฤษณา ก่อสร้าง</t>
  </si>
  <si>
    <t>รย54-26-69</t>
  </si>
  <si>
    <t xml:space="preserve">บริเวณ ซอยเทศบาล11/4 หมู่5 ตำบลบางรักพัฒนา ถนนจันทร์ทองเอี่ยม </t>
  </si>
  <si>
    <t>สัญญาเลขที่ รย54-26-69</t>
  </si>
  <si>
    <t>PO : 3300075222</t>
  </si>
  <si>
    <t>สรุปผลการดำเนินการจัดซื้อจัดจ้างในรอบเดือน พฤษภาคม พ.ศ. 2569</t>
  </si>
  <si>
    <t>สำนักงานประปาสาขาตากสิน การประปานครหลวง</t>
  </si>
  <si>
    <t>วันที่ 1 - 31 พฤษภาคม พ.ศ. 2569</t>
  </si>
  <si>
    <t xml:space="preserve">งานจ้างซ่อมระบบบำบัดน้ำเสียจากอ่างล้างมือ (Grey Water) และงานอื่นๆที่เกี่ยวข้อง เลขที่ จท02-35-69 </t>
  </si>
  <si>
    <t xml:space="preserve">ห้างหุ้นส่วนจำกัด เอ็มพลัส แอดวานซ์เซอร์วิส </t>
  </si>
  <si>
    <t>เลขที่ 3300074914 วันที่ 07/05/2569</t>
  </si>
  <si>
    <t xml:space="preserve">จัดซื้อหมึกเครื่องพิมพ์ ตลับลูกดรัม และกล่องทิ้งผงหมึก เลขที่ ซท02-37-69  </t>
  </si>
  <si>
    <t xml:space="preserve">บริษัท ทรัพย์อรุณพง จำกัด </t>
  </si>
  <si>
    <t>เลขที่ 3300074936 วันที่ 08/05/2569</t>
  </si>
  <si>
    <t>จัดซื้อหลอดไฟ เลขที่ ซท02-36-69</t>
  </si>
  <si>
    <t xml:space="preserve">บริษัท โอเพ่นซิส อินฟอเมชั่น โซลูชั่น จำกัด </t>
  </si>
  <si>
    <t>เลขที่ 3300074972 วันที่ 12/05/2569</t>
  </si>
  <si>
    <t xml:space="preserve">งานจ้างปรับปรุงเต้ารับไฟฟ้าห้องเครือข่าย รื้อสายสัญญาณข้างอาคาร 1 และงานอื่นๆที่เกี่ยวข้อง เลขที่ จท02-38-69 </t>
  </si>
  <si>
    <t>เลขที่ 3300075039 วันที่ 18/05/2569</t>
  </si>
  <si>
    <t xml:space="preserve">จ้างพิมพ์เอกสารประกอบสัญญาจ้างก่อสร้าง สำนักงานประปาสาขาตากสิน เลขที่ จท02-34-69 </t>
  </si>
  <si>
    <t>ห้างหุ้นส่วนสามัญนิติบุคคลเจี้ยฮั้ว</t>
  </si>
  <si>
    <t>เลขที่ 3300075130 วันที่ 25/05/2569</t>
  </si>
  <si>
    <t>สำนักงานประปาสาขาประชาชื่น</t>
  </si>
  <si>
    <t xml:space="preserve"> จัดทำ ณ วันที่ 4 มิถุนายน 2569</t>
  </si>
  <si>
    <t>วงเงินงบประมาณ
ที่จะซื้อหรือจ้าง
(ไม่รวมภาษีมูลค่าเพิ่ม)</t>
  </si>
  <si>
    <t>ราคากลาง 
(รวมภาษีมูลค่าเพิ่ม)</t>
  </si>
  <si>
    <t>ผู้เสนอราคา
และราคาที่เสนอ (รวมภาษีมูลค่าเพิ่ม)</t>
  </si>
  <si>
    <t>ผู้ได้รับการคัดเลือก
และราคาที่ตกลงซื้อ/จ้าง (รวมภาษีมูลค่าเพิ่ม)</t>
  </si>
  <si>
    <t>เลขที่และวันที่ของสัญญาหรือข้อตกลง
ในการซื้อหรือจ้าง</t>
  </si>
  <si>
    <t xml:space="preserve">ราคาที่เสนอ </t>
  </si>
  <si>
    <t>ราคาที่ตกลง</t>
  </si>
  <si>
    <t>(บาท)</t>
  </si>
  <si>
    <t>ซื้อ/จ้าง (บาท)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</si>
  <si>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ปรับปรุงซอยช่างอากาศอุทิศ 12
แยก 2 และซอยช่างอากาศอุทิศ 12 แยก 2-1 ถนนช่างอากาศอุทิศ, ปรับปรุงซอยช่างอากาศอุทิศ 16 จากปากซอย ถึง หมู่บ้านกฤติกา ถนนช่างอากาศอุทิศ, ปรับปรุงซอยช่างอากาศอุทิศ 12 แยก 2-1 ถนนช่างอากาศอุทิศ และซอยกรุงเทพ-นนทบุรี 33 ถนนกรุงเทพ-นนทบุรี สัญญาเลขที่ ป15-08-69</t>
  </si>
  <si>
    <t>ประกาศเชิญชวนทั่วไป (วิธีประกวดราคาอิเล็กทรอนิกส์)</t>
  </si>
  <si>
    <t xml:space="preserve"> 1. หจก. อาชา ธารา 199
 2. บจก. สุทธิพร การโยธา
 3. บจก. พี.บี.85 การช่าง
 4. บจก. สายน้ำ คอนสตรัคชั่น</t>
  </si>
  <si>
    <t>3,626,199.00
4,340,000.00
4,958,885.00
5,148,000.00</t>
  </si>
  <si>
    <t xml:space="preserve"> หจก. อาชา ธารา 199</t>
  </si>
  <si>
    <t>ราคาต่ำสุดและยื่นเอกสารถูกต้องครบถ้วน</t>
  </si>
  <si>
    <t>สัญญาเลขที่ ป15-08-69
ใบสั่งจ้างเลขที่ 3300075046
(ลว. 18 พ.ค. 69)</t>
  </si>
  <si>
    <t>งานก่อสร้างวางท่อประปาและงานที่เกี่ยวข้อง ด้านลดน้ำสูญเสีย บริเวณซอยกรุงเทพ-นนทบุรี 50 (ฝั่งซ้าย) ถนนกรุงเทพ-นนทบุรี, ซอยหมู่บ้าน
พนักงานธนาคารทหารไทย ถนนกรุงเทพ-นนทบุรี, ซอยเทศบาลนิมิตเหนือ 2,4,6,8,10,12,
14,22,26,28,30 ถนนเทศบาลนิมิตเหนือ, ซอยเทศบาลนิมิตเหนือ 36,38,40,42 และถนนเทศบาลนิมิตเหนือ และซอยเทศบาลรังรักษ์เหนือ 16 ถนนเทศบาลสงเคราะห์ พื้นที่สำนักงานประปาสาขาประชาชื่น สัญญาเลขที่
ป15-03-69</t>
  </si>
  <si>
    <t xml:space="preserve"> 1. บจก. พี.บี. 85 การช่าง
 2. บจก. บิลดิ้ง แคร์
 3. บจก. พงศ์พัช ไฮโดร
 4. บจก. ณัฐวรรณวอเตอร์ไปป์
 5. บจก. สุทธิพร การโยธา
 6. บจก. สายน้ำ คอนสตรัคชั่น
 7. บจก. เกตุทรัพย์สมบูรณ์</t>
  </si>
  <si>
    <t>12,585,555.00
13,000,000.00
13,520,000.00
13,650,000.00
14,995,000.00
15,770,000.00
16,988,000.00</t>
  </si>
  <si>
    <t xml:space="preserve"> บจก. พี.บี. 85 การช่าง</t>
  </si>
  <si>
    <t>สัญญาเลขที่ ป15-03-69
ใบสั่งจ้างเลขที่ 3300075054
(ลว. 19 พ.ค. 69)</t>
  </si>
  <si>
    <t xml:space="preserve">งานจัดซื้อไส้กรองน้ำสำหรับเครื่องทำน้ำร้อน - น้ำเย็น พร้อมล้างตู้น้ำดื่มฆ่าเชื้อโรค จำนวน 5 เครื่อง เพื่อใช้ในหน่วยงานต่างๆ ของสำนักงานประปาสาขา
ประชาชื่น สัญญาเลขที่ ซท15-07-69 </t>
  </si>
  <si>
    <t xml:space="preserve"> บจก. สยามคูลเลอร์ มาร์ท แอนด์ เซอร์วิส </t>
  </si>
  <si>
    <t>ผลงานดี, ติดต่อประสานงานรวดเร็ว</t>
  </si>
  <si>
    <t>สัญญาเลขที่ ซท15-07-69 
ใบสั่งซื้อเลขที่ 3300074983
(ลว. 12 พ.ค. 69)</t>
  </si>
  <si>
    <t>งานจัดซื้อหมึกพิมพ์ประจำไตรมาสที่ 3/2569 
(จำนวน 19 รายการ) เพื่อใช้ในหน่วยงานต่างๆ 
ของสำนักงานประปาสาขาประชาชื่น สัญญาเลขที่ ซท15-06-69</t>
  </si>
  <si>
    <t xml:space="preserve"> บจก. ทีเอ็นเอ็มซี</t>
  </si>
  <si>
    <t>สัญญาเลขที่ ซท15-06-69 
ใบสั่งซื้อเลขที่ 3300075129
(ลว. 25 พ.ค. 69)</t>
  </si>
  <si>
    <t>สรุปผลการดำเนินการจัดซื้อจัดจ้างในรอบเดือน  พฤษภาคม 2569</t>
  </si>
  <si>
    <t>หน่วยงาน ฝ่ายมาตรฐานวิศวกรรมและสารสนเทศภูมิศาสตร์</t>
  </si>
  <si>
    <t>วันที่  1-31 พฤษภาคม 2569</t>
  </si>
  <si>
    <t>งานจ้างบริการสอบเทียบเครื่องมือ Die Cutter / Thermo-Hygrograph</t>
  </si>
  <si>
    <t>บริษัท พรีซิชั่น รีซอร์ส</t>
  </si>
  <si>
    <t>บริษัทมีความเชี่ยวชาญในการสอบเทียบเครื่องมือ Die Cutter / Thermo-Hygrograph</t>
  </si>
  <si>
    <t>ใบเสร็จรับเงินเลขที่ RC69023
วันที่ 18 พฤษภาคม 2569</t>
  </si>
  <si>
    <t>งานจ้างบริการสอบเทียบเครื่องมือ Universal Testing Machine</t>
  </si>
  <si>
    <t>บริษัท บีพีเอส อินสทรูเมนต์ จำกัด (สำนักงานใหญ่)</t>
  </si>
  <si>
    <t>บริษัทมีความเชี่ยวชาญในการสอบเทียบเครื่องมือ Universal Testing Machine</t>
  </si>
  <si>
    <t>ใบเสร็จรับเงินเลขที่ INV6905009
วันที่ 28 พฤษภาคม 2569</t>
  </si>
  <si>
    <t>งานซื้อ Splitting Machine</t>
  </si>
  <si>
    <t xml:space="preserve">1.บริษัท ไมแค็ปแมซิเนอรี่ส์(1986)จำกัด </t>
  </si>
  <si>
    <t>บริษัท อะเมซอนเทค จำกัด</t>
  </si>
  <si>
    <t>บริษัทได้ยื่นเสนอราคาต่ำสุด</t>
  </si>
  <si>
    <t>เลขที่PO 3300070430 วันที่ 30-07-2025</t>
  </si>
  <si>
    <t>2.บริษัท เอสซีเอส อินสทรูเมนท์ จำกัด</t>
  </si>
  <si>
    <t>3.บริษัท อะเมซอนเทค จำกัด</t>
  </si>
  <si>
    <t>ใบกำกับภาษีเลขที่ 690301ลงวันที่ 30 มืนาคม 2569 (กมวฝมส445/2569)       ลงวันที่ 17 เมษายน 2569</t>
  </si>
  <si>
    <t>หน่วยงาน ผู้ช่วยผู้ว่าการ (เทคโนโลยีดิจิทัล)</t>
  </si>
  <si>
    <t>ลำดับ</t>
  </si>
  <si>
    <t>วงเงินที่จะซื้อหรือจ้าง</t>
  </si>
  <si>
    <t>0</t>
  </si>
  <si>
    <t>หน่วยงาน ฝ่ายโครงสร้างพื้นฐานเทคโนโลยีดิจิทัล</t>
  </si>
  <si>
    <t>1</t>
  </si>
  <si>
    <t>จ้างขนย้ายเครื่องปรับอากาศ จำนวน 1 งาน</t>
  </si>
  <si>
    <t>14,980.00</t>
  </si>
  <si>
    <t>สืบราคา</t>
  </si>
  <si>
    <t>บริษัท เคจี ดาต้าเซิร์ฟ จำกัด</t>
  </si>
  <si>
    <t>3300074872 ลว.5 พฤษภาคม 2569</t>
  </si>
  <si>
    <t>2</t>
  </si>
  <si>
    <t>ซื้อวัสดุคอมพิวเตอร์ จำนวน 10 รายการ</t>
  </si>
  <si>
    <t>65,558.90</t>
  </si>
  <si>
    <t>ห้างหุ้นส่วนจำกัด ยูเนี่ยน ปริ้นท์ (สำนักงานใหญ่)</t>
  </si>
  <si>
    <t>65,537.50</t>
  </si>
  <si>
    <t>3300074932 ลว.8 พฤษภาคม 2569</t>
  </si>
  <si>
    <t>3</t>
  </si>
  <si>
    <t>เช่าใช้ระบบยืนยันตัวตนหลายชั้น</t>
  </si>
  <si>
    <t>499,904.00</t>
  </si>
  <si>
    <t>บริษัท เน็ทวัน เน็ทเวิร์ค โซลูชั่น จำกัด</t>
  </si>
  <si>
    <t>3300075226 ลว.29 พฤษภาคม 2569</t>
  </si>
  <si>
    <t>รวมเป็นเงิน</t>
  </si>
  <si>
    <t>580,442.90</t>
  </si>
  <si>
    <t>580,421.50</t>
  </si>
  <si>
    <t>สรุปผลการดำเนินการจัดซื้อจัดจ้างในรอบเดือนเมษายน 2569</t>
  </si>
  <si>
    <t>ฝ่ายพัฒนาระบบงานดิจิทัล การประปานครหลวง</t>
  </si>
  <si>
    <t>วันที่ 29  พฤษภาคม พ.ศ. 2569</t>
  </si>
  <si>
    <t>-ไม่มี-</t>
  </si>
  <si>
    <r>
      <t xml:space="preserve">แบบ สขร.1  </t>
    </r>
    <r>
      <rPr>
        <sz val="16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</si>
  <si>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ฝ่ายยุทธศาสตร์และนวัตกรรมดิจิทัล</t>
  </si>
  <si>
    <t>วันที่ 1  พฤษภาคม พ.ศ. 2569</t>
  </si>
  <si>
    <t>ผู้ที่ได้รับการคัดเลือก</t>
  </si>
  <si>
    <t>เดือน พฤษภาคม 2569</t>
  </si>
  <si>
    <t>รองผู้ว่าการ(เทคโนโลยีดิจิทัล) การประปานครหลวง</t>
  </si>
  <si>
    <t>วันที่ ........ เดือน.........พ.ศ...........</t>
  </si>
  <si>
    <t>ฝ่ายโรงงานผลิตน้ำสามเสนและธนบุรี</t>
  </si>
  <si>
    <t>วันที่ 5   เดือน มิถุนายน พ.ศ.2569</t>
  </si>
  <si>
    <t>ซื้อวัสดุก่อสร้าง จำนวน 4 รายการ</t>
  </si>
  <si>
    <t>'ใช้วิธีเฉพาะเจาะจง</t>
  </si>
  <si>
    <t>PO 3300074981/ 12 พ.ค. 69</t>
  </si>
  <si>
    <t>จ้างซ่อมแซมหน้าต่างอลูมิเนียม โรงงานผลิตน้ำสามเสน 4</t>
  </si>
  <si>
    <t>นายวีระ วงศ์คำซาว</t>
  </si>
  <si>
    <t>PO 3300074978/ 15 พ.ค. 69</t>
  </si>
  <si>
    <t>จ้างซ่อมแซมหน้าต่างช่องระบายอากาศห้องน้ำ อาคารบ้านพักพนักงงาน โรงงานผลิตน้ำสามเสน</t>
  </si>
  <si>
    <t>PO 3300074759/ 12 เม.ย. 69</t>
  </si>
  <si>
    <t>ซื้อพร้อมติดตั้งเครื่องวัดความขุ่น ความเป็นกรด-ด่าง ออกซิเจนละลายน้ำแบบต่อเนื่องอัตโนมัติ สำหรับน้ำดิบธนบุรี</t>
  </si>
  <si>
    <t>e-biding</t>
  </si>
  <si>
    <t>บริษัท เอ็นเดรส แอนด์ เฮาเซอร์(ไทยแลนด์) จำกัด</t>
  </si>
  <si>
    <t>บริษัท ฮัคค์ (ประเทศไทย) จำกัด</t>
  </si>
  <si>
    <t>ผ่านข้อกำหนดและราคาต่ำสุด</t>
  </si>
  <si>
    <t>ซล.(ฝผส)2-2569 ลว 20 พ.ต. 69</t>
  </si>
  <si>
    <t xml:space="preserve">	บริษัท มัลติเทค จำกัด</t>
  </si>
  <si>
    <t>บริษัท เอชเอ็ม ไซเฟร์ท จำกัด</t>
  </si>
  <si>
    <t>รวม</t>
  </si>
  <si>
    <t>ฝ่ายบริหารความเสี่ยง การประปานครหลวง</t>
  </si>
  <si>
    <t>วันที่ 5 เดือน มิถุนายน พ.ศ. 2569</t>
  </si>
  <si>
    <t>สรุปผลการดำเนินการจัดซื้อจัดจ้างในรอบเดือน....พฤษภาคม 2569......</t>
  </si>
  <si>
    <t>ฝ่ายบำรุงรักษาระบบเครื่องกลและโยธา</t>
  </si>
  <si>
    <t>29 พฤษภาคม 2569</t>
  </si>
  <si>
    <t>วัสดุอุปกรณ์ จำนวน 48 รายการ</t>
  </si>
  <si>
    <t>หจก.ตรีอุดม</t>
  </si>
  <si>
    <t>เลขที่ 3300074871 วันที่ 5 พฤษภาคม 2569</t>
  </si>
  <si>
    <t>วัสดุอุปกรณ์ จำนวน 21 รายการ</t>
  </si>
  <si>
    <t>หจก.ธาราเอ็นจิเนียริ่ง</t>
  </si>
  <si>
    <t>เลขที่ 3300074884 วันที่ 5 พฤษภาคม 2569</t>
  </si>
  <si>
    <t xml:space="preserve">จ้างสอบเทียบเครื่องวัดความสั่นสะเทือน </t>
  </si>
  <si>
    <t>บจ.แอดวานซ์ ไซแอม เทค</t>
  </si>
  <si>
    <t>เลขที่ 3300074902 วันที่ 6 พฤษภาคม 2569</t>
  </si>
  <si>
    <t>จ้างซ่อมเครื่องสูบจ่ายน้ำ หมายเลข 7P02A ที่สถานีสูบจ่ายน้ำ โรงงานผลิตน้ำมหาสวัสดิ์</t>
  </si>
  <si>
    <t>บจ.ภูนิคม วิศวกรรม</t>
  </si>
  <si>
    <t>เลขที่ 3300074920 วันที่ 7 พฤษภาคม 2569</t>
  </si>
  <si>
    <t>จ้างซ่อมรถกระบะ MITSUBISHI หมายเลขทะเบียน ตท 4262 กทม</t>
  </si>
  <si>
    <t>บจ.ไทคูนวณิชย์</t>
  </si>
  <si>
    <t>เลขที่ 3300074923 วันที่ 7 พฤษภาคม 2569</t>
  </si>
  <si>
    <t>จ้างซ่อมวาล์วปีกผีเสื้อ ขนาด DN400 mm ของ Vacuum Fan หมายเลข 3C01A ที่ถังตกตะกอน 1A เฟส 1 โรงงานผลิตน้ำมหาสวัสดิ์</t>
  </si>
  <si>
    <t>บจ.จักรวัตรอินดัสเทรียล</t>
  </si>
  <si>
    <t>เลขที่ 3300074947 วันที่ 11 พฤษภาคม 2569</t>
  </si>
  <si>
    <t>หมึกสำหรับเครื่องพิมพ์ จำนวน 2 รายการ</t>
  </si>
  <si>
    <t>เลขที่ 3300074969 วันที่ 11 พฤษภาคม 2569</t>
  </si>
  <si>
    <t>สำนักงานประปาสาขามีนบุรี การประปานครหลวง</t>
  </si>
  <si>
    <t xml:space="preserve">รายชื่อผู้เสนอราคาและราคาที่เสนอ </t>
  </si>
  <si>
    <t>เลขที่และวันที่ของสัญญา</t>
  </si>
  <si>
    <t>ที่จะซื้อหรือจ้าง (บาท)</t>
  </si>
  <si>
    <t>โดยสรุป</t>
  </si>
  <si>
    <t>หรือข้อตกลงในการซื้อหรือจ้าง</t>
  </si>
  <si>
    <t>ราคาที่ตกลงซื้อหรือจ้าง (บาท)</t>
  </si>
  <si>
    <t xml:space="preserve">งานก่อสร้างวางท่อประปาและงานที่เกี่ยวข้อง </t>
  </si>
  <si>
    <t>1. บริษัท บุญพิศลย์การช่าง จำกัด</t>
  </si>
  <si>
    <t>ราคาต่ำที่สุด</t>
  </si>
  <si>
    <t>PO.No. 3300075176</t>
  </si>
  <si>
    <t xml:space="preserve">ด้านขยายเขตจำหน่ายน้ำ (รับจ้างงาน) </t>
  </si>
  <si>
    <t>2. ห้างหุ้นส่วนจำกัด สวนสนการช่าง</t>
  </si>
  <si>
    <t>สัญญาเลขที่ วธ53-12-69</t>
  </si>
  <si>
    <t xml:space="preserve">โครงการฟลอราวิลล์ พาร์ค โฮม เฟส 24.3 </t>
  </si>
  <si>
    <t>3. ห้างหุ้นส่วนจำกัด เพชรธนพัทธ์ วิศวกรรม</t>
  </si>
  <si>
    <t>ลงวันที่ 28 พฤษภาคม 2569</t>
  </si>
  <si>
    <t xml:space="preserve">ถนนสุวินทวงศ์ แขวงลำผักชี </t>
  </si>
  <si>
    <t>4. บริษัท บวรศักดิ์ คอนสตรัคชั่น จำกัด</t>
  </si>
  <si>
    <t>เขตหนองจอก กรุงเทพมหานคร</t>
  </si>
  <si>
    <t>5. ห้างหุ้นส่วนจำกัด สุวัฒนา คอนสตรัคชั่น</t>
  </si>
  <si>
    <t>6. บริษัท เจริญพาณิชย์การช่าง จำกัด</t>
  </si>
  <si>
    <t>7. ห้างหุ้นส่วนจำกัด ณัชพนคอนสตรัคชั่น</t>
  </si>
  <si>
    <t>8. ห้างหุ้นส่วนจำกัด วอเตอร์เวอค</t>
  </si>
  <si>
    <t>9. บริษัท พี.พี.เอส.เค เอ็นจิเนียริ่ง จำกัด</t>
  </si>
  <si>
    <t>10. บริษัท ภัทรสิน คอนสตรัคชั่น แอนด์ เซอร์วิส (2547) จำกัด</t>
  </si>
  <si>
    <t>11. บริษัท พี.บี.85 การช่าง จำกัด</t>
  </si>
  <si>
    <t>จัดซื้อจัดจ้างด้วยวิธี e-bidding รวมเป็นเงิน (บาท)</t>
  </si>
  <si>
    <t>ห้างหุ้นส่วนจำกัด ทรัพย์ไพศาล วอเตอร์</t>
  </si>
  <si>
    <t>PO.No.  3300074964</t>
  </si>
  <si>
    <t xml:space="preserve">งานปรับปรุงย้ายแนวท่อประปาหรืออุปกรณ์         </t>
  </si>
  <si>
    <t>สัญญาเลขที่  ปป53-16-69</t>
  </si>
  <si>
    <t>ที่เกี่ยวข้อง พื้นที่สำนักงานประปาสาขามีนบุรี</t>
  </si>
  <si>
    <t>ลงวันที่ 11 พฤษภาคม  2569</t>
  </si>
  <si>
    <t>บจก. ริฤทธิ์ เอ็นจิเนียริ่ง แอนด์ ดีเวลลอปเม้นท์</t>
  </si>
  <si>
    <t>PO.No. 3300074939</t>
  </si>
  <si>
    <t>สัญญาเลขที่ วธ53-13-69</t>
  </si>
  <si>
    <t xml:space="preserve">โครงการหทัยราษฎร์ คอลเลคชั่น (เฟส 4) </t>
  </si>
  <si>
    <t>ลงวันที่ 8 พฤษภาคม 2569</t>
  </si>
  <si>
    <t xml:space="preserve">ซอยหทัยราษฎร์ 39 ถนนหทัยราษฎร์ </t>
  </si>
  <si>
    <t>แขวงสามวาตะวันตก เขตคลองสามวา</t>
  </si>
  <si>
    <t>กรุงเทพมหานคร</t>
  </si>
  <si>
    <t>บริษัท วงศ์เพชร ก่อสร้าง จำกัด</t>
  </si>
  <si>
    <t>PO.No. 3300074949</t>
  </si>
  <si>
    <t>สัญญาเลขที่ วธ53-14-69</t>
  </si>
  <si>
    <t xml:space="preserve">โครงการ The City รามอินทรา-วงแหวน 3 เฟส 1 </t>
  </si>
  <si>
    <t>ลงวันที่ 11 พฤษภาคม 2569</t>
  </si>
  <si>
    <t xml:space="preserve">แขวงสามวาตะวันตก เขตคลองสามวา </t>
  </si>
  <si>
    <t>บริษัท วายโอยู เอ็นจิเนียริ่ง จำกัด</t>
  </si>
  <si>
    <t>PO.No. 3300074999</t>
  </si>
  <si>
    <t xml:space="preserve">ด้านขยายเขตจำหน่ายน้ำ ซอยนิมิตใหม่ 64      </t>
  </si>
  <si>
    <t>สัญญาเลขที่ วข53-14-69</t>
  </si>
  <si>
    <t xml:space="preserve">(แยก ทบ.155) ถนนนิมิตใหม่ </t>
  </si>
  <si>
    <t>ลงวันที่ 14 พฤษภาคม 2569</t>
  </si>
  <si>
    <t xml:space="preserve">แขวงสามวาตะวันออก เขตคลองสามวา </t>
  </si>
  <si>
    <t xml:space="preserve">งานสำรวจหาจุดรั่วในระบบจ่ายน้ำ </t>
  </si>
  <si>
    <t>บริษัท เอสพี วอเตอร์ จำกัด</t>
  </si>
  <si>
    <t>PO.No. 3300075076</t>
  </si>
  <si>
    <t>พื้นที่สำนักงานประปาสาขามีนบุรีและพื้นที่อื่นๆ</t>
  </si>
  <si>
    <t>สัญญาเลขที่ สร53-03-69</t>
  </si>
  <si>
    <t>ลงวันที่ 20 พฤษภาคม 2569</t>
  </si>
  <si>
    <t>ห้างหุ้นส่วนจำกัด ยมนี</t>
  </si>
  <si>
    <t>PO.No. 3300075152</t>
  </si>
  <si>
    <t>สัญญาเลขที่ วธ53-15-69</t>
  </si>
  <si>
    <t xml:space="preserve">โครงการ The City รามอินทรา-วงแหวน 3 เฟส 2 </t>
  </si>
  <si>
    <t>ลงวันที่ 26 พฤษภาคม 2569</t>
  </si>
  <si>
    <t>บริษัท พีพีพี. (999) จำกัด</t>
  </si>
  <si>
    <t>PO.No. 3300075212</t>
  </si>
  <si>
    <t xml:space="preserve">ด้านขยายเขตจำหน่ายน้ำ </t>
  </si>
  <si>
    <t>สัญญาเลขที่ วข53-15-69</t>
  </si>
  <si>
    <t>ชุมชนตรงข้ามหมู่บ้านปัญญา P7</t>
  </si>
  <si>
    <t>ลงวันที่ 29 พฤษภาคม 2569</t>
  </si>
  <si>
    <t xml:space="preserve"> ถนนปัญญา-อินทรา แขวงบางชัน </t>
  </si>
  <si>
    <t>เขตคลองสามวา กรุงเทพมหานคร</t>
  </si>
  <si>
    <t>บริษัท พี.พีค. ไทยเอ็นจิเนียริ่ง จำกัด</t>
  </si>
  <si>
    <t>PO.No. 3300075147</t>
  </si>
  <si>
    <t>ด้านขยายเขตจำหน่ายน้ำ ซอยสมหวัง</t>
  </si>
  <si>
    <t>สัญญาเลขที่ วข53-16-69</t>
  </si>
  <si>
    <t xml:space="preserve"> ถนนลำไทร แขวงโคกแฝด </t>
  </si>
  <si>
    <t>ห้างหุ้นส่วนจำกัด ณัชพนคอนสตรัคชั่น</t>
  </si>
  <si>
    <t>PO.No. 3300075122</t>
  </si>
  <si>
    <t>สัญญาเลขที่ วธ53-16-69</t>
  </si>
  <si>
    <t xml:space="preserve">โครงการสราญสิริ ปัญญา อินทรา เฟส 1 </t>
  </si>
  <si>
    <t>ลงวันที่ 25 พฤษภาคม 2569</t>
  </si>
  <si>
    <t>ถนนปัญญาอินทรา แขวงสามวาตะวันตก</t>
  </si>
  <si>
    <t>จัดซื้อจัดจ้างโดยวิธีเฉพาะเจาะจง รวมเป็นเงิน (บาท)</t>
  </si>
  <si>
    <t>จัดซื้อจัดจ้างทั้งสามวิธี รวมเป็นเงิน (บาท)</t>
  </si>
  <si>
    <t xml:space="preserve"> ฝ่ายกฎหมาย การประปานครหลวง</t>
  </si>
  <si>
    <t>วงเงินงบประมาณที่จะซื้อ/จ้าง (บาท)</t>
  </si>
  <si>
    <t>ไม่มีการจัดซื้อจัดจ้างในรอบเดือนพฤษภาคม 2569</t>
  </si>
  <si>
    <t>หน่วยงาน  ฝ่ายบริหารจัดการน้ำสูญเสีย</t>
  </si>
  <si>
    <t>วันที่  5 มิถุนายน 2569</t>
  </si>
  <si>
    <t>งานก่อสร้างวางท่อประปาและงานที่เกี่ยวข้องด้านลดน้ำสูญเสีย เลขที่ ฝจส.ป-04(69)</t>
  </si>
  <si>
    <t>กิจการค้าร่วม บางกอกไพบูลย์ไพพ์ - ไทยเฟรม</t>
  </si>
  <si>
    <t>งานก่อสร้างวางท่อประปาและงานที่เกี่ยวข้องด้านลดน้ำสูญเสีย เลขที่ ฝจส.ป-08(69)</t>
  </si>
  <si>
    <t>งานก่อสร้างวางท่อประปาและงานที่เกี่ยวข้องด้านลดน้ำสูญเสีย เลขที่ ฝจส.ป-10(69)</t>
  </si>
  <si>
    <t>สำนักงานประปาสาขามหาสวัสดิ์ การประปานครหลวง</t>
  </si>
  <si>
    <t>วิธีประกาศเชิญชวนทั่วไป ด้วยวิธีประกวดราคาอิเล็กทรอนิกส์ (e-bidding)</t>
  </si>
  <si>
    <t>ผู้ได้รับการคัดเลือกและราคา</t>
  </si>
  <si>
    <t>เลขที่และวันที่ของสัญญาหรือข้อตกลง</t>
  </si>
  <si>
    <t>ในการซื้อหรือจ้าง</t>
  </si>
  <si>
    <t>จ้างปรับปรุงท่อเพื่อลดน้ำสูญเสีย (แบบ OPEN END)</t>
  </si>
  <si>
    <t>วิธีประกาศเชิญชวนทั่วไป 
ด้วยวิธีประกวดราคาอิเล็กทรอนิกส์ (e-bidding)</t>
  </si>
  <si>
    <t>บริษัท พงศ์พัช ไฮโดร จำกัด</t>
  </si>
  <si>
    <t>ป56-04-69 (PO. เลขที่ 3300074870)</t>
  </si>
  <si>
    <t xml:space="preserve">พื้นที่สำนักงานประปาสาขามหาสวัสดิ์ </t>
  </si>
  <si>
    <t>บริษัท สายน้ำ คอนสตรัคชั่น จำกัด</t>
  </si>
  <si>
    <t>ลงวันที่ 5 พฤษภาคม 2569</t>
  </si>
  <si>
    <t xml:space="preserve"> สำนักงานประปาสาขาพญาไท การประปานครหลวง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</si>
  <si>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</si>
  <si>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</si>
  <si>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</si>
  <si>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</si>
  <si>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งานสำรวจหาจุดรั่วในระบบจ่ายน้ำ พื้นที่เฝ้าระวังน้ำสูญเสียสูง สำนักงานประปาสาขาพญาไท</t>
  </si>
  <si>
    <t>บริษัท ไฮโดร เอ็นจิเนียริ่ง จำกัด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</si>
  <si>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/ขอบเขตของงาน/แบบรูปรายการงานก่อสร้าง และราคาเหมาะสม</t>
  </si>
  <si>
    <t>สัญญาเลขที่
สร03-05-69
5 พ.ค. 69</t>
  </si>
  <si>
    <t>งานจ้างซ่อมรถบรรทุก 2 ตัน รถน้ำเย็น ทะเบียน 52-4064 รหัสทรัพย์สิน 5000132084 ของ สบก.กรก.สสญ.</t>
  </si>
  <si>
    <t>บริษัท เทมป์เมกเกอร์ จำกัด</t>
  </si>
  <si>
    <t>ข้อตกลงจ้าง
3300074881
5 พ.ค. 69</t>
  </si>
  <si>
    <t>งานจ้างก่อสร้างวางท่อประปาและงานที่เกี่ยวข้อง ด้านลดน้ำสูญเสีย บริเวณซอยพหลโยธิน 1 (ฝั่งซ้าย)</t>
  </si>
  <si>
    <t>บริษัท ภัทรสิน คอนสตรัคชั่น แอนด์ เซอร์วิส (2547) จำกัด</t>
  </si>
  <si>
    <t>สัญญาเลขที่
ป03-11-69
7 พ.ค. 69</t>
  </si>
  <si>
    <t>งานซื้อชุดของขวัญพรีเมี่ยมพร้อมโลโก้ จำนวน 25 ชุด และแก้วเก็บอุณหภูมิ ขนาด 710 มล. พร้อมโลโก้ จำนวน 50 ใบ ของส่วนบริการลูกค้า กองบริการ สำนักงานประปาสาขาพญาไท</t>
  </si>
  <si>
    <t>ห้างหุ้นส่วนจำกัด พีเอ็น คอมเมิร์ซ 2017</t>
  </si>
  <si>
    <t>ข้อตกลงจ้าง
3300074946
11 พ.ค. 69</t>
  </si>
  <si>
    <t>งานซื้อผงตรวจคลอรีน (300 เทส) จำนวน 2 แพ็ค ของส่วนปฏิบัติการลดน้ำสูญเสีย กองบำรุงรักษา สำนักงานประปาสาขาพญาไท</t>
  </si>
  <si>
    <t>บริษัท ฮานนา อินสทรูเม้นท์ส(ประเทศไทย) จำกัด</t>
  </si>
  <si>
    <t>ข้อตกลงซื้อ
3300075124
25 พ.ค. 69</t>
  </si>
  <si>
    <t>สำนักงานประปาสาขาภาษีเจริญ การประปานครหลวง</t>
  </si>
  <si>
    <t>วงเงินที่จะซื้อหรือจ้าง (บาท) *</t>
  </si>
  <si>
    <t>งานก่อสร้างวางท่อประปา และงานที่เกี่ยวข้อง เพื่อวางท่อขยายเขตรับจ้างงาน(ธุรกิจเสริมด้านบริการ) โครงการ The Pleno Town เพชรเกษม 81 เฟส 6</t>
  </si>
  <si>
    <t>บริษัท โอสิริแอนด์ซันส์ จำกัด</t>
  </si>
  <si>
    <t>สัญญา วธ11-10-69    
วันที่  15 พ.ค.69
PO 3300075027</t>
  </si>
  <si>
    <t>งานบำรุงรักษาประตูน้ำระบายอากาศและงานที่เกี่ยวข้อง</t>
  </si>
  <si>
    <t>ห้างหุ้นส่วนจำกัด วิศรุตรุ่งเรือง</t>
  </si>
  <si>
    <t>สัญญา จท11-13-69    
วันที่  22 พ.ค.69
PO 3300075120</t>
  </si>
  <si>
    <t xml:space="preserve">งานจ้างซ่อมบำรุงปรับปรุงเชื่อมต่อระบบเปิดปิดประตูอัตโนมัติกับระบบแจ้งเหตุฉุกเฉิน </t>
  </si>
  <si>
    <t>บริษัท แม็ทซ์ คอนโทรล ซิลเต็มส์ จำกัด</t>
  </si>
  <si>
    <t>สัญญา จท11-15-69    
วันที่  20 พ.ค.69
PO 3300075071</t>
  </si>
  <si>
    <t>งานจัดซื้อปลั๊กพ่วง จำนวน 37 อัน</t>
  </si>
  <si>
    <t>บริษัท ดามา เซอร์วิส กรุ๊ป จำกัด</t>
  </si>
  <si>
    <t>สัญญา ซท11-10-69    
วันที่  7 พ.ค.69
PO 3300074916</t>
  </si>
  <si>
    <t>งานจ้างผลิตสื่อประชาสัมพันธ์สำหรับลูกค้า</t>
  </si>
  <si>
    <t>นายธนิสร์บดินทร ตั้งสมบูรณ์</t>
  </si>
  <si>
    <t>สัญญา จท11-14-69    
วันที่  7 พ.ค.69
PO 3300074911</t>
  </si>
  <si>
    <t>งานจ้างงานสำรวจหาจุดรั่วในระบบจ่ายน้ำ</t>
  </si>
  <si>
    <t xml:space="preserve">บริษัท อิษฎา วอเตอร์ซิสเตมส์ จำกัด </t>
  </si>
  <si>
    <t>บริษัท อิษฎา วอเตอร์ซิสเตมส์ จำกัด</t>
  </si>
  <si>
    <t>สัญญา สร11-02-69    
วันที่   15 พ.ค.69
PO 3300075021</t>
  </si>
  <si>
    <t xml:space="preserve">บริษัท เอ็น แอล พี วอเตอร์เวิร์คส์ จำกัด </t>
  </si>
  <si>
    <t xml:space="preserve">บริษัท บุญพิศลย์การช่าง จำกัด </t>
  </si>
  <si>
    <t xml:space="preserve">บริษัท เอสพี วอเตอร์ จำกัด </t>
  </si>
  <si>
    <t>กองจัดจ้าง ฝ่ายจัดหาและพัสดุ การประปานครหลวง</t>
  </si>
  <si>
    <t>เลขที่ี่สัญญา/ใบสั่งซื้อ</t>
  </si>
  <si>
    <t>งานจ้างที่ปรึกษาสำรวจการรับรู้ข้อมูลข่าวสารของผู้มีส่วนได้ส่วนเสียของการประปานครหลวง ปีงบประมาณ 2569 เลขที่ จท.66-2569 โดยวิธีประกาศเชิญชวนทั่วไป</t>
  </si>
  <si>
    <t>จ้างที่ปรึกษาโดยวิธีประกาศเชิญชวนทั่วไป</t>
  </si>
  <si>
    <t>บริษัท ซูเปอร์โพล จำกัด</t>
  </si>
  <si>
    <t>เป็นผู้มีคุณสมบัติและข้อเสนอทางเทคนิค ถูกต้องครบถ้วน ผ่านเกณฑ์คุณภาพและ
เป็นผู้เสนอราคาต่ำสุด</t>
  </si>
  <si>
    <t>จท.66-2569</t>
  </si>
  <si>
    <t>บริษัท ควอลิตี้ โฟกัส จำกัด</t>
  </si>
  <si>
    <t>วันที่ 9 เดือน มิถุนายน พ.ศ. 2569</t>
  </si>
  <si>
    <t>ผู้ช่วยผู้ว่าการ (วิศวกรรม) การประปานครหลวง</t>
  </si>
  <si>
    <t>วันที่ 4 เดือน มิถุนายน พ.ศ 2569</t>
  </si>
  <si>
    <t>วัสดุสำนักงาน งานบ้าน งานครัว</t>
  </si>
  <si>
    <t xml:space="preserve">บริษัท ซีพี แอ๊กซ์ตร้า จำกัด (มหาชน) </t>
  </si>
  <si>
    <t>บริษัท ซีพี แอ๊กซ์ตร้า จำกัด (มหาชน)</t>
  </si>
  <si>
    <t xml:space="preserve"> ราคาเหมาะสม</t>
  </si>
  <si>
    <t>0508120260531000008วันที่31 พฤษภาคม 69</t>
  </si>
  <si>
    <t xml:space="preserve"> </t>
  </si>
  <si>
    <t>สรุปผลการดำเนินการจัดซื้อจัดจ้างในรอบเดือน พฤษภาคม 2569 (วิธีเฉพาะเจาะจง)</t>
  </si>
  <si>
    <t>สำนักงานประปาสาขาทุ่งมหาเมฆ</t>
  </si>
  <si>
    <t>วันที่ 1-31 พฤษภาคม 2569</t>
  </si>
  <si>
    <t>วงเงินงบประมาณ
ที่จะซื้อหรือจ้าง</t>
  </si>
  <si>
    <t>เหตุผลที่
คัดเลือก</t>
  </si>
  <si>
    <t>(ไม่รวมภาษีมูลค่าเพิ่ม)</t>
  </si>
  <si>
    <t>(รวมภาษีมูลค่าเพิ่ม)</t>
  </si>
  <si>
    <t>ราคาที่เสนอ
(รวมภาษีมูลค่าเพิ่ม)</t>
  </si>
  <si>
    <t>ราคาที่ตกลงซื้อ/จ้าง
(รวมภาษีมูลค่าเพิ่ม)</t>
  </si>
  <si>
    <t>งานซื้อวัสดุอุปกรณ์เพื่อซ่อมแซมและบำรุงรักษา</t>
  </si>
  <si>
    <t>บจก.ลอฟท์ เอเชีย</t>
  </si>
  <si>
    <t xml:space="preserve">สำนักงานประปาสาขาทุ่งมหาเมฆ </t>
  </si>
  <si>
    <t>บจก.เสริมราศี</t>
  </si>
  <si>
    <t>เสนอราคาต่ำสุด</t>
  </si>
  <si>
    <t>PO 3300074995</t>
  </si>
  <si>
    <t>เลขที่ ซท05-11-69</t>
  </si>
  <si>
    <t>บจก.ดงตาล โซลูชั่น (สำนักงานใหญ่)</t>
  </si>
  <si>
    <t>และมีคุณสมบัติครบถ้วน</t>
  </si>
  <si>
    <t>งานซื้อหมึกพิมพ์ของสำนักงานประปาสาขาทุ่งมหาเมฆ</t>
  </si>
  <si>
    <t>บจก.ทรัพย์อรุณพง</t>
  </si>
  <si>
    <t>จำนวน 35 กล่อง เลขที่ ซท05-10-69</t>
  </si>
  <si>
    <t>หจก.เอ็น.ยู.เอ็น</t>
  </si>
  <si>
    <t>PO 3300075051</t>
  </si>
  <si>
    <t>บจก.โซ-อ๊อน (ประเทศไทย)</t>
  </si>
  <si>
    <t>ลงวันที่ 19 พฤษภาคม 2569</t>
  </si>
  <si>
    <t>งานซื้อแบตเตอรี่ไฟส่องสว่างฉุกเฉินและป้ายทางออกฉุกเฉิน</t>
  </si>
  <si>
    <t>บจก.ไฟร์ เซอร์วิส โปรเทคชั่น</t>
  </si>
  <si>
    <t>พร้อมติดตั้ง เลขที่ ซท05-12-69</t>
  </si>
  <si>
    <t>บจก.ไฟร์ 88 สเตชั่นส์</t>
  </si>
  <si>
    <t>PO 3300075210</t>
  </si>
  <si>
    <t>บจก.ไฟร์ โปรเทคชั่น อีควิปเมนท์</t>
  </si>
  <si>
    <t>รวมทั้งสิ้น 3 รายการ</t>
  </si>
  <si>
    <t>สรุปผลการดำเนินการจัดซื้อจัดจ้างในรอบเดือน พฤษภาคม 2569 (วิธี e-bidding)</t>
  </si>
  <si>
    <t>งานจ้างก่อสร้างวางท่อประปา และงานที่เกี่ยวข้อง</t>
  </si>
  <si>
    <t>บจก.โอสิริแอนด์ซันส์</t>
  </si>
  <si>
    <t>ด้านลดน้ำสูญเสีย พื้นที่สำนักงานประปาสาขาทุ่งมหาเมฆ</t>
  </si>
  <si>
    <t>บจก.น่านเหนือ ก่อสร้าง</t>
  </si>
  <si>
    <t>เลขที่ ป05-09-69</t>
  </si>
  <si>
    <t>บจก.บิลดิ้ง แคร์</t>
  </si>
  <si>
    <t>บจก.สุทธิพร การโยธา</t>
  </si>
  <si>
    <t>PO 3300075100</t>
  </si>
  <si>
    <t>บจก.พี.บี.85 การช่าง</t>
  </si>
  <si>
    <t>ลงวันที่ 21 พฤษภาคม 2569</t>
  </si>
  <si>
    <t>บจก.ภัทรสิน คอนสตรัคชั่น แอนด์ เซอร์วิส (2547)</t>
  </si>
  <si>
    <t>เลขที่ ป05-08-69</t>
  </si>
  <si>
    <t>บจก.วรุตม์ เอ็นยิเนียริ่ง</t>
  </si>
  <si>
    <t>PO 3300075115</t>
  </si>
  <si>
    <t>บจก.พงศ์พัช ไฮโดร</t>
  </si>
  <si>
    <t>ลงวันที่ 22 พฤษภาคม 2569</t>
  </si>
  <si>
    <t>บจก.กุลตะวัน</t>
  </si>
  <si>
    <t>รวมทั้งสิ้น 2 รายการ</t>
  </si>
  <si>
    <t>สำนักงานประปาสาขาบางกอกน้อย การประปานครหลวง</t>
  </si>
  <si>
    <t>วันที่ 1-31 พฤษภาคม พ.ศ.2569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</si>
  <si>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</t>
  </si>
  <si>
    <t>บริษัท อัฏฐวิศวกรรม จำกัด</t>
  </si>
  <si>
    <t>เลขที่ ปป01-06-69 วันที่ 5 พ.ค. 2569</t>
  </si>
  <si>
    <t>งานจ้างก่อสร้างวางท่อประปาและงานที่เกี่ยวข้อง ด้านขยายเขตจำหน่ายน้ำ พื้นที่สำนักงานประปาสาขาบางกอกน้อย</t>
  </si>
  <si>
    <t>บริษัท จีพี อินเตอร์กรุ๊ป จำกัด</t>
  </si>
  <si>
    <t>เลขที่ วข01-03-69 วันที่ 14 พ.ค. 2569</t>
  </si>
  <si>
    <t>ห้างหุ้นส่วนจำกัด พีชญาก่อสร้าง (1958)</t>
  </si>
  <si>
    <t>เลขที่ ปป01-07-69 วันที่ 15 พ.ค. 2569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</si>
  <si>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</t>
  </si>
  <si>
    <t>เลขที่ ป01-23-69 วันที่ 18 พ.ค. 2569</t>
  </si>
  <si>
    <t xml:space="preserve">บริษัท วอเตอร์ คอนเซ็ปต์ จำกัด 
บริษัท เกตุทรัพย์สมบูรณ์ จำกัด 
บริษัท ว.มัฆวาน จำกัด
</t>
  </si>
  <si>
    <t>6,184,223.26
6,303,000.00
6,303,437.00</t>
  </si>
  <si>
    <t>เลขที่ ป01-20-69 วันที่ 22 พฤษภาคม 2569</t>
  </si>
  <si>
    <t>5,262,430.30
5,390,000.00
5,392,143.00</t>
  </si>
  <si>
    <t>เลขที่ ป01-21-69 วันที่ 22 พฤษภาคม 2569</t>
  </si>
  <si>
    <t xml:space="preserve">ไม่มีการจัดซื้อจัดจ้างโดยวิธี e-biddings ในเดือนนี้ </t>
  </si>
  <si>
    <t xml:space="preserve">บริษัท ดี อี ซี เอ็ม จำกัด
บริษัท พี.บี.85 การช่าง จำกัด
</t>
  </si>
  <si>
    <t>7,580,000.00
7,888,555.00</t>
  </si>
  <si>
    <t>บริษัท ดี อี ซี เอ็ม จำกัด</t>
  </si>
  <si>
    <t>เลขที่ ป01-18-69 วันที่ 14 พฤษภาคม 2569</t>
  </si>
  <si>
    <t xml:space="preserve">ห้างหุ้นส่วนจำกัด พรธนาเศรษฐ โยธา
บริษัท วอเตอร์ คอนเซ็ปต์ จำกัด 
ห้างหุ้นส่วนจำกัด สวนสนการช่าง
</t>
  </si>
  <si>
    <t>9,440,000.00
9,801,010.00
10,740,000.00</t>
  </si>
  <si>
    <t>เลขที่ ป01-16-69 วันที่ 26 พฤษภาคม 2569</t>
  </si>
  <si>
    <t>ห้างหุ้นส่วนจำกัด วิศรุตรุ่งเรื่อง</t>
  </si>
  <si>
    <t>เลขที่ ป01-14-69 วันที่ 19 พฤษภาคม 2569</t>
  </si>
  <si>
    <t>ทดรองจ่าย</t>
  </si>
  <si>
    <t>ค่าจ้างเหมาอ่านน้ำทางเรือประจำเดือน พฤษภาคม 2569</t>
  </si>
  <si>
    <t>นายจักรพงศ์ ปั้นจีน</t>
  </si>
  <si>
    <t>สสบ 350/2569 วันที่ 18 พฤษภาคม 2569</t>
  </si>
  <si>
    <t>ค่าจ้างซ่อมหม้อแปลง (เหตุเกิด 9.5.69)</t>
  </si>
  <si>
    <t>การไฟฟ้านครหลวง</t>
  </si>
  <si>
    <t>สกลสสบ 396/2569 วันที่ 29 พฤษภาคม 2569</t>
  </si>
  <si>
    <t>สรุปผลการดำเนินการจัดซื้อจัดจ้างในรอบเดือน พฤษภาคม 2569
หน่วยงาน ส่วนเลขานุการ ผู้ช่วยผู้ว่าการ (ทรัพยากรบุคคล)</t>
  </si>
  <si>
    <t>วันที่   30 พฤษภาคม 2569</t>
  </si>
  <si>
    <t>ฝ่ายบริหารทรัพยากรบุคคล การประปานครหลวง</t>
  </si>
  <si>
    <t>วันที่ 30 เดือน พฤษภาคม พ.ศ.2569</t>
  </si>
  <si>
    <t>ไม่มีจัดซื้อจัดจ้าง</t>
  </si>
  <si>
    <t>หน่วยงาน ฝ่ายพัฒนาทรัพยากรบุคคล</t>
  </si>
  <si>
    <t>วันที่ 4 มิถุนายน พ.ศ. 2569</t>
  </si>
  <si>
    <t>- ไม่มีการจัดซื้อ/จัดจ้าง -</t>
  </si>
  <si>
    <t>ฝ่ายโรงงานผลิตน้ำมหาสวัสดิ์</t>
  </si>
  <si>
    <t>วันที่  10  เดือน มิถุนายน  พ.ศ.2569</t>
  </si>
  <si>
    <t>งานจัดซื้อ/จ้ดจ้าง</t>
  </si>
  <si>
    <t>งานจ้างดูแลรักษาความสะอาด บำรุงรักษาต้นไม้ สวนหย่อม สนามหญ้า และดูแลสภาพภูมิทัศน์   ฝ่ายโรงงานผลิตน้ำมหาสวัสดิ์ (งวดที่ 6) จำนวน 1งาน</t>
  </si>
  <si>
    <t xml:space="preserve"> -</t>
  </si>
  <si>
    <t>ชุมชนร้านสหกรณ์แห่งประเทศไทย จำกัด</t>
  </si>
  <si>
    <t>3300066703 ลงนามวันที่ 1 ตุลาคม 2567</t>
  </si>
  <si>
    <t>งานจ้างซ่อมช่องระบายอากาศถังน้ำใส จำนวน 1 งาน</t>
  </si>
  <si>
    <t xml:space="preserve">ห้างหุ้นส่วนจำกัด ธาราเอ็รจิเนียริ่ง </t>
  </si>
  <si>
    <t>3300073084 ลงนามวันที่ 19 มกราคม 2569</t>
  </si>
  <si>
    <t>งานจ้างซ่อมรถตักหน้าขุดหลัง ชนิดขับเคลื่อน 4 ล้อ พร้อมหัวเจาะ กระแทกไฮโดรลิกส์ ทะเบียน 1ตฌ 42 รหัสครุภัณฑ์ 1700004802 จำนวน 1 งาน</t>
  </si>
  <si>
    <t>ห้างหุ้นส่วนจำกัด เวธน์ กรุ๊ป เอ็นจิเนียริ่ง</t>
  </si>
  <si>
    <t>3300074482 ลงนามวันที่ 1 เมษายน 2569</t>
  </si>
  <si>
    <t>งานจ้างทำความสะอาดล้างถังตกตะกอน/บ่อกรองน้ำ/Parshall Flume และงานอื่นๆ ที่เกี่ยวข้อง ฝ่ายโรงงานผลิตน้ำมหาสวัสดิ์ (งวดที่ 6) จำนวน 1 งาน</t>
  </si>
  <si>
    <t>บริษัท ไรซิ่งเวิล์ด จำกัด</t>
  </si>
  <si>
    <t>3300066700 ลงนามวันที่ 1 ตุลาคม 2567</t>
  </si>
  <si>
    <t>งานจ้างตรวจสอบและรับรองการจัดการพลังงานสำหรับ โรงงานผลิตน้ำมหาสวัสดิ์ จำนวน 1 งาน</t>
  </si>
  <si>
    <t>นายภัทรงค์ ไกรวัฒนพงศ์</t>
  </si>
  <si>
    <t>3300073871 ลงนามวันที่ 26 กุมภาพันธ์ 2569</t>
  </si>
  <si>
    <t>งานจ้างดูแลรักษาความสะอาด บำรุงรักษาต้นไม้ สวนหย่อม สนามหญ้า และดูแลสภาพภูมิทัศน์   ฝ่ายโรงงานผลิตน้ำมหาสวัสดิ์ (งวดที่ 7) จำนวน 1งาน</t>
  </si>
  <si>
    <t>งานจ้างซ่อมเครื่องวัดก๊าซ (GAS Detector) และสอบเทียบเครื่องวัดสภาพแวดล้อมในการทำงาน จำนวน 1 งาน</t>
  </si>
  <si>
    <t>บริษัท เอไอเอ็ม (ไทยแลนด์) จำกัด</t>
  </si>
  <si>
    <t>3300074283 ลงนามวันที่ 26  มีนาคม 2569</t>
  </si>
  <si>
    <t>งานจ้างตรวจวัดคุณภาพสิ่งแวดล้อมในการทำงาน ฝ่ายโรงงานผลิตน้ำมหาสวัสดิ์ จำนวน 1 งาน (งวดที่ 1)</t>
  </si>
  <si>
    <t>บริษัท เอ็นไวรอนเมนท์ รีเสริช แอนด์ เทคโนโลยี จำกัด</t>
  </si>
  <si>
    <t>3300074035 ลงนามวันที่ 6  มีนาคม 2569</t>
  </si>
  <si>
    <t>งานซื้อวัสดุสำหรับซ่อมแซมอาคารและวัสดุอุปกรณ์ จำนวน 42 รายการ</t>
  </si>
  <si>
    <t>3300074679 ลงนามวันที่ 27 เมษายน 2569</t>
  </si>
  <si>
    <t>งานจ้างบำรุงรักษาเครื่องปรับอากาศ ภายในโรงงานผลิตน้ำมหาสวัสดิ์ จำนวน 1 งาน (งวดที่ 1)</t>
  </si>
  <si>
    <t>บริษัท บีเจพี ซัพพลาย แอนด์ เทรด จำกัด</t>
  </si>
  <si>
    <t>3300074068 ลงนามวันที่ 2 มีนาคม 2569</t>
  </si>
  <si>
    <t>สำนักงานประปาสาขาพระโขนง การประปานครหลวง</t>
  </si>
  <si>
    <t>วันที่ 1 - 31  พฤษภาคม 2569</t>
  </si>
  <si>
    <t>เลขที่และวันที่ของสัญญาหรือตกลง</t>
  </si>
  <si>
    <t>ราคาที่แสนอ</t>
  </si>
  <si>
    <t>ราคาที่ตกลงซื้อ/จ้าง</t>
  </si>
  <si>
    <t>*</t>
  </si>
  <si>
    <t>ห้างหุ้นส่วนจำกัด วอเตอร์เวอค</t>
  </si>
  <si>
    <t>วธ13-23-69</t>
  </si>
  <si>
    <t>บริเวณโครงการโกลดีน่า สุขุมวิท-แบริ่ง</t>
  </si>
  <si>
    <t>เฟส 8 ตำบลสำโรง อำเภอพระประแดง</t>
  </si>
  <si>
    <t>จังวัดสมุทรปราการ</t>
  </si>
  <si>
    <t xml:space="preserve"> บริษัท เซน เทค (โกลบอล) จำกัด</t>
  </si>
  <si>
    <t>วธ13-24-69</t>
  </si>
  <si>
    <t xml:space="preserve">โครงการ The City พระราม 9 - อ่อนนุช </t>
  </si>
  <si>
    <t>สุขาภิบาล 2 เฟส 0.1 แขวงประเวศ</t>
  </si>
  <si>
    <t>เขตประเวศ กรุงเทพมหานคร</t>
  </si>
  <si>
    <t>งานจ้างก่อสร้างวางท่อประปา และงานที่เกี่ยวข้อง ด้านลดน้ำสูญเสีย
บริเวณซอยอ่อนนนุช 86 (ช่วงปากซอย ถึง
ซอยอ่อนนุช 86 แยก 2) ถนนอ่อนนุช แขวงประเวศ
เขตประเวศ กรุงเทพมหานคร</t>
  </si>
  <si>
    <t xml:space="preserve"> หจก. กิตติบดี การช่าง</t>
  </si>
  <si>
    <t>ปป13-05-69</t>
  </si>
  <si>
    <t>ด้านปรับปรุงกำลังน้ำ บริเวณถนนอ่อนนุช</t>
  </si>
  <si>
    <t>(ช่วงซอยอ่อนนุช 51/3 ถึงชอยอ่อนนุช 53)</t>
  </si>
  <si>
    <t>แขวงอ่อนนุช เขตสวนหลวง กรุงเทพมหานคร</t>
  </si>
  <si>
    <t xml:space="preserve"> บริษัท ณัฐวรรณวอเตอร์ไปป์ จำกัด</t>
  </si>
  <si>
    <t>ปป13-07-69</t>
  </si>
  <si>
    <t>ด้านปรับปรุงกำลังน้ำ บริเวณทางเท้าริมคลอง</t>
  </si>
  <si>
    <t>พระโขนง ซอยอ่อนนุช 21 แขวงอ่อนนุช</t>
  </si>
  <si>
    <t>เขตสวนหลวง กรุงเทพมหานคร</t>
  </si>
  <si>
    <t xml:space="preserve">และบริเวณทางเท้าริมคลองพระโขนง  </t>
  </si>
  <si>
    <t>ซอยอ่อนนุช 21/1 แขวงอ่อนนุช</t>
  </si>
  <si>
    <t>งานจ้างเปลี่ยนมิเตอร์ไฟฟ้า บริเวณชั้น 6</t>
  </si>
  <si>
    <t xml:space="preserve"> บริษัท ชนนิกานต์ ซิสเต็มส์ เซอร์วิส</t>
  </si>
  <si>
    <t>จท13-18-69</t>
  </si>
  <si>
    <t>และปูแผ่นฉนวนกันไฟฟ้า ภายในห้องควบคุมไฟฟ้า</t>
  </si>
  <si>
    <t>ชั้น 1</t>
  </si>
  <si>
    <t>ซื้อสายส่งผ้าใบและอุปกรณ์ที่เกี่ยวข้อง</t>
  </si>
  <si>
    <t>ซท13-12-69</t>
  </si>
  <si>
    <t>งานจ้างทำป้ายประชาสัมพันธ์</t>
  </si>
  <si>
    <t xml:space="preserve"> ร้านหลวิชัยตรายาง โดย นาย หลวิชัย </t>
  </si>
  <si>
    <t>จท13-19-69</t>
  </si>
  <si>
    <t>ฉั่วปฐมวงศ์</t>
  </si>
  <si>
    <t>ซื้อหลอดไฟ</t>
  </si>
  <si>
    <t>บริษัท ยาร์ดอิเลคทริค แอนด์ ไลท์ติ้ง จำกัด</t>
  </si>
  <si>
    <t>ซท13-13-69</t>
  </si>
  <si>
    <t>บริษัท ปุณยนุช อินเท็นซ จำกัด</t>
  </si>
  <si>
    <t>ปป13-06-69</t>
  </si>
  <si>
    <t>ด้านปรับปรุงกำลังน้ำ บริเวณซอยพึ่งมี 20</t>
  </si>
  <si>
    <t>ถนนสุขุมวิท แขวงบางจาก</t>
  </si>
  <si>
    <t>เขตพระโขนง กรุงเทพมหานคร</t>
  </si>
  <si>
    <t>วธ13-26-69</t>
  </si>
  <si>
    <t>สุขาภิบาล 2 เฟส 1 แขวงประเวศ</t>
  </si>
  <si>
    <t>วิธีประกวดราคาอิเล็กทรอนิกส์ (e-Bidding)</t>
  </si>
  <si>
    <t>งานจ้างก่อสร้างวางท่อประปาและ</t>
  </si>
  <si>
    <t>บริษัท โชควิไลทรัพย์ จำกัด</t>
  </si>
  <si>
    <t>ป13-09-69</t>
  </si>
  <si>
    <t>งานที่เกี่ยวข้อง ด้านลดน้ำสูญเสีย</t>
  </si>
  <si>
    <t xml:space="preserve">บริษัท โชควิไลทรัพย์ จำกัด </t>
  </si>
  <si>
    <t>พื้นที่สำนักงานประปาสาขาพระโขนง</t>
  </si>
  <si>
    <t xml:space="preserve">บริษัท ณัฐวรรณวอเตอร์ไปป์ จำกัด </t>
  </si>
  <si>
    <t xml:space="preserve">บริษัท พี.พี. ท่อบริการ จำกัด </t>
  </si>
  <si>
    <t xml:space="preserve">งานจ้างสำรวจหาจุดรั่วในระบบจ่ายน้ำ
</t>
  </si>
  <si>
    <t xml:space="preserve">	บริษัท อิษฎา วอเตอร์ซิสเต็มส์ จำกัด </t>
  </si>
  <si>
    <t xml:space="preserve">บริษัท โพสสิทีฟ เบเนฟิต จำกัด </t>
  </si>
  <si>
    <t>สร13-03-69</t>
  </si>
  <si>
    <t>ป13-04-69</t>
  </si>
  <si>
    <t xml:space="preserve">บริษัท พงศ์พัช ไฮโดร จำกัด </t>
  </si>
  <si>
    <t xml:space="preserve">บริษัท บี เทรดดิ้ง จำกัด </t>
  </si>
  <si>
    <t>ห้างหุ้นส่วนจำกัด ชัยอนันต์การช่าง</t>
  </si>
  <si>
    <t>วธ13-25-69</t>
  </si>
  <si>
    <t>บริเวณซอยอ่อนนุช 86 แยก 2 (ช่วงปากซอย</t>
  </si>
  <si>
    <t xml:space="preserve">ถึงศูนย์กำจัดขยะมูลฝอย) แขวงประเวศ </t>
  </si>
  <si>
    <t>ส่วนกลาง ฝ่ายจัดหาและพัสดุ การประปานครหลวง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</si>
</sst>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0;[Red]0"/>
    <numFmt numFmtId="188" formatCode="[$-107041E]d\ mmmm\ yyyy;@"/>
    <numFmt numFmtId="189" formatCode="#,##0.00;[Red]#,##0.00"/>
    <numFmt numFmtId="190" formatCode="_-* #,##0_-;\-* #,##0_-;_-* &quot;-&quot;??_-;_-@_-"/>
    <numFmt numFmtId="191" formatCode="[$-187041E]d\ mmmm\ yyyy;@"/>
    <numFmt numFmtId="192" formatCode="[$-D87041E]d\ mmmm\ yyyy;@"/>
    <numFmt numFmtId="193" formatCode="_-* #,##0.00_-;\-* #,##0.00_-;_-* \-??_-;_-@_-"/>
    <numFmt numFmtId="194" formatCode="[$-107041E]d\ mmm\ yy;@"/>
    <numFmt numFmtId="195" formatCode="_-* #,##0.00_-;\-* #,##0.00_-;_-* &quot;-&quot;??_-;_-@"/>
    <numFmt numFmtId="199" formatCode="_-* #,##0.00_-;\-* #,##0.00_-;_-* &quot;-&quot;??_-;_-@_-"/>
    <numFmt numFmtId="200" formatCode="#,##0.00\ ;\-#,##0.00\ ;&quot; -&quot;#\ ;@\ "/>
  </numFmts>
  <fonts count="107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  <charset val="222"/>
    </font>
    <font>
      <sz val="11"/>
      <color indexed="8"/>
      <name val="Tahoma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u val="double"/>
      <sz val="16"/>
      <name val="TH SarabunPSK"/>
      <family val="2"/>
      <charset val="222"/>
    </font>
    <font>
      <b/>
      <u/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sz val="16"/>
      <color rgb="FF222222"/>
      <name val="TH SarabunPSK"/>
      <family val="2"/>
      <charset val="222"/>
    </font>
    <font>
      <sz val="16"/>
      <color theme="1"/>
      <name val="TH Sarabun New"/>
      <family val="2"/>
      <charset val="222"/>
    </font>
    <font>
      <b/>
      <sz val="16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doubleAccounting"/>
      <sz val="16"/>
      <name val="TH SarabunPSK"/>
      <family val="2"/>
    </font>
    <font>
      <sz val="14"/>
      <color rgb="FFFF0000"/>
      <name val="TH SarabunPSK"/>
      <family val="2"/>
    </font>
    <font>
      <u val="double"/>
      <sz val="14"/>
      <name val="TH SarabunPSK"/>
      <family val="2"/>
    </font>
    <font>
      <b/>
      <sz val="16"/>
      <color indexed="81"/>
      <name val="Tahoma"/>
      <family val="2"/>
    </font>
    <font>
      <b/>
      <sz val="14"/>
      <color indexed="81"/>
      <name val="Tahoma"/>
      <family val="2"/>
    </font>
    <font>
      <b/>
      <sz val="18"/>
      <color indexed="81"/>
      <name val="Tahoma"/>
      <family val="2"/>
    </font>
    <font>
      <b/>
      <u/>
      <sz val="16"/>
      <name val="TH SarabunPSK"/>
      <family val="2"/>
    </font>
    <font>
      <b/>
      <u val="singleAccounting"/>
      <sz val="16"/>
      <name val="TH SarabunPSK"/>
      <family val="2"/>
    </font>
    <font>
      <b/>
      <i/>
      <u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indexed="8"/>
      <name val="TH SarabunIT๙"/>
      <family val="2"/>
    </font>
    <font>
      <sz val="15.7"/>
      <color indexed="8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6"/>
      <name val="TH SarabunIT๙"/>
      <family val="2"/>
      <charset val="222"/>
    </font>
    <font>
      <b/>
      <u/>
      <sz val="16"/>
      <color theme="1"/>
      <name val="TH SarabunIT๙"/>
      <family val="2"/>
      <charset val="222"/>
    </font>
    <font>
      <sz val="16"/>
      <name val="TH SarabunIT๙"/>
      <family val="2"/>
      <charset val="222"/>
    </font>
    <font>
      <sz val="16"/>
      <color rgb="FFFF0000"/>
      <name val="TH SarabunIT๙"/>
      <family val="2"/>
      <charset val="222"/>
    </font>
    <font>
      <u val="double"/>
      <sz val="16"/>
      <name val="TH SarabunPSK"/>
      <family val="2"/>
    </font>
    <font>
      <b/>
      <sz val="16"/>
      <color rgb="FF00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u/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FF"/>
      <name val="TH SarabunPSK"/>
      <family val="2"/>
    </font>
    <font>
      <b/>
      <u/>
      <sz val="16"/>
      <color theme="1"/>
      <name val="TH SarabunPSK"/>
      <family val="2"/>
    </font>
    <font>
      <u val="doubleAccounting"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2.5"/>
      <name val="TH SarabunPSK"/>
      <family val="2"/>
    </font>
    <font>
      <b/>
      <sz val="16"/>
      <name val="TH Sarabun New"/>
      <family val="2"/>
    </font>
    <font>
      <u/>
      <sz val="16"/>
      <name val="TH Sarabun New"/>
      <family val="2"/>
    </font>
    <font>
      <b/>
      <u val="doubleAccounting"/>
      <sz val="16"/>
      <name val="TH Sarabun New"/>
      <family val="2"/>
    </font>
    <font>
      <u/>
      <sz val="16"/>
      <name val="TH Sarabun New"/>
      <family val="2"/>
      <charset val="222"/>
    </font>
    <font>
      <sz val="16"/>
      <color indexed="8"/>
      <name val="TH Sarabun New"/>
      <family val="2"/>
      <charset val="222"/>
    </font>
    <font>
      <b/>
      <u val="doubleAccounting"/>
      <sz val="16"/>
      <name val="TH Sarabun New"/>
      <family val="2"/>
      <charset val="222"/>
    </font>
    <font>
      <sz val="16"/>
      <name val="Arial"/>
      <family val="2"/>
      <charset val="222"/>
    </font>
    <font>
      <b/>
      <u/>
      <sz val="16"/>
      <name val="TH SarabunPSK"/>
      <family val="2"/>
      <charset val="222"/>
    </font>
    <font>
      <b/>
      <sz val="18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indexed="81"/>
      <name val="TH SarabunPSK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5700"/>
      <name val="Tahoma"/>
      <family val="2"/>
      <scheme val="minor"/>
    </font>
    <font>
      <b/>
      <sz val="11"/>
      <color rgb="FF3F3F3F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9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4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8" borderId="0" applyNumberFormat="0" applyBorder="0" applyAlignment="0" applyProtection="0"/>
    <xf numFmtId="0" fontId="89" fillId="19" borderId="0" applyNumberFormat="0" applyBorder="0" applyAlignment="0" applyProtection="0"/>
    <xf numFmtId="0" fontId="89" fillId="23" borderId="0" applyNumberFormat="0" applyBorder="0" applyAlignment="0" applyProtection="0"/>
    <xf numFmtId="0" fontId="89" fillId="27" borderId="0" applyNumberFormat="0" applyBorder="0" applyAlignment="0" applyProtection="0"/>
    <xf numFmtId="0" fontId="89" fillId="31" borderId="0" applyNumberFormat="0" applyBorder="0" applyAlignment="0" applyProtection="0"/>
    <xf numFmtId="0" fontId="89" fillId="35" borderId="0" applyNumberFormat="0" applyBorder="0" applyAlignment="0" applyProtection="0"/>
    <xf numFmtId="0" fontId="89" fillId="39" borderId="0" applyNumberFormat="0" applyBorder="0" applyAlignment="0" applyProtection="0"/>
    <xf numFmtId="0" fontId="89" fillId="20" borderId="0" applyNumberFormat="0" applyBorder="0" applyAlignment="0" applyProtection="0"/>
    <xf numFmtId="0" fontId="89" fillId="24" borderId="0" applyNumberFormat="0" applyBorder="0" applyAlignment="0" applyProtection="0"/>
    <xf numFmtId="0" fontId="89" fillId="28" borderId="0" applyNumberFormat="0" applyBorder="0" applyAlignment="0" applyProtection="0"/>
    <xf numFmtId="0" fontId="89" fillId="32" borderId="0" applyNumberFormat="0" applyBorder="0" applyAlignment="0" applyProtection="0"/>
    <xf numFmtId="0" fontId="89" fillId="36" borderId="0" applyNumberFormat="0" applyBorder="0" applyAlignment="0" applyProtection="0"/>
    <xf numFmtId="0" fontId="89" fillId="40" borderId="0" applyNumberFormat="0" applyBorder="0" applyAlignment="0" applyProtection="0"/>
    <xf numFmtId="0" fontId="90" fillId="17" borderId="0" applyNumberFormat="0" applyBorder="0" applyAlignment="0" applyProtection="0"/>
    <xf numFmtId="0" fontId="90" fillId="21" borderId="0" applyNumberFormat="0" applyBorder="0" applyAlignment="0" applyProtection="0"/>
    <xf numFmtId="0" fontId="90" fillId="25" borderId="0" applyNumberFormat="0" applyBorder="0" applyAlignment="0" applyProtection="0"/>
    <xf numFmtId="0" fontId="90" fillId="29" borderId="0" applyNumberFormat="0" applyBorder="0" applyAlignment="0" applyProtection="0"/>
    <xf numFmtId="0" fontId="90" fillId="33" borderId="0" applyNumberFormat="0" applyBorder="0" applyAlignment="0" applyProtection="0"/>
    <xf numFmtId="0" fontId="90" fillId="37" borderId="0" applyNumberFormat="0" applyBorder="0" applyAlignment="0" applyProtection="0"/>
    <xf numFmtId="0" fontId="91" fillId="11" borderId="0" applyNumberFormat="0" applyBorder="0" applyAlignment="0" applyProtection="0"/>
    <xf numFmtId="0" fontId="92" fillId="14" borderId="81" applyNumberFormat="0" applyAlignment="0" applyProtection="0"/>
    <xf numFmtId="0" fontId="93" fillId="15" borderId="84" applyNumberFormat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0" fillId="0" borderId="0" applyFont="0" applyFill="0" applyBorder="0" applyAlignment="0" applyProtection="0"/>
    <xf numFmtId="200" fontId="87" fillId="0" borderId="0"/>
    <xf numFmtId="200" fontId="9" fillId="0" borderId="0"/>
    <xf numFmtId="200" fontId="86" fillId="0" borderId="0"/>
    <xf numFmtId="0" fontId="86" fillId="0" borderId="0"/>
    <xf numFmtId="0" fontId="86" fillId="0" borderId="0"/>
    <xf numFmtId="0" fontId="87" fillId="0" borderId="0"/>
    <xf numFmtId="0" fontId="94" fillId="0" borderId="0" applyNumberFormat="0" applyFill="0" applyBorder="0" applyAlignment="0" applyProtection="0"/>
    <xf numFmtId="0" fontId="95" fillId="10" borderId="0" applyNumberFormat="0" applyBorder="0" applyAlignment="0" applyProtection="0"/>
    <xf numFmtId="0" fontId="96" fillId="0" borderId="78" applyNumberFormat="0" applyFill="0" applyAlignment="0" applyProtection="0"/>
    <xf numFmtId="0" fontId="97" fillId="0" borderId="79" applyNumberFormat="0" applyFill="0" applyAlignment="0" applyProtection="0"/>
    <xf numFmtId="0" fontId="98" fillId="0" borderId="80" applyNumberFormat="0" applyFill="0" applyAlignment="0" applyProtection="0"/>
    <xf numFmtId="0" fontId="98" fillId="0" borderId="0" applyNumberFormat="0" applyFill="0" applyBorder="0" applyAlignment="0" applyProtection="0"/>
    <xf numFmtId="0" fontId="99" fillId="13" borderId="81" applyNumberFormat="0" applyAlignment="0" applyProtection="0"/>
    <xf numFmtId="0" fontId="100" fillId="0" borderId="83" applyNumberFormat="0" applyFill="0" applyAlignment="0" applyProtection="0"/>
    <xf numFmtId="0" fontId="101" fillId="12" borderId="0" applyNumberFormat="0" applyBorder="0" applyAlignment="0" applyProtection="0"/>
    <xf numFmtId="0" fontId="5" fillId="0" borderId="0"/>
    <xf numFmtId="0" fontId="87" fillId="0" borderId="0"/>
    <xf numFmtId="0" fontId="1" fillId="0" borderId="0"/>
    <xf numFmtId="0" fontId="5" fillId="0" borderId="0"/>
    <xf numFmtId="0" fontId="89" fillId="0" borderId="0"/>
    <xf numFmtId="0" fontId="89" fillId="16" borderId="85" applyNumberFormat="0" applyFont="0" applyAlignment="0" applyProtection="0"/>
    <xf numFmtId="0" fontId="102" fillId="14" borderId="82" applyNumberFormat="0" applyAlignment="0" applyProtection="0"/>
    <xf numFmtId="0" fontId="103" fillId="0" borderId="0" applyNumberFormat="0" applyFill="0" applyBorder="0" applyAlignment="0" applyProtection="0"/>
    <xf numFmtId="0" fontId="104" fillId="0" borderId="86" applyNumberFormat="0" applyFill="0" applyAlignment="0" applyProtection="0"/>
    <xf numFmtId="0" fontId="105" fillId="0" borderId="0" applyNumberForma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10" fillId="0" borderId="0"/>
    <xf numFmtId="0" fontId="88" fillId="0" borderId="0"/>
    <xf numFmtId="0" fontId="10" fillId="0" borderId="0"/>
  </cellStyleXfs>
  <cellXfs count="1644">
    <xf numFmtId="0" fontId="0" fillId="0" borderId="0" xfId="0"/>
    <xf numFmtId="0" fontId="11" fillId="3" borderId="4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4" fontId="11" fillId="3" borderId="2" xfId="0" applyNumberFormat="1" applyFont="1" applyFill="1" applyBorder="1" applyAlignment="1">
      <alignment vertical="top" wrapText="1"/>
    </xf>
    <xf numFmtId="43" fontId="11" fillId="0" borderId="2" xfId="1" applyFont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4" fontId="11" fillId="3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188" fontId="14" fillId="3" borderId="0" xfId="2" applyNumberFormat="1" applyFont="1" applyFill="1" applyBorder="1" applyAlignment="1">
      <alignment horizontal="left" vertical="top" wrapText="1"/>
    </xf>
    <xf numFmtId="43" fontId="11" fillId="0" borderId="2" xfId="1" applyFont="1" applyBorder="1" applyAlignment="1">
      <alignment horizontal="left" vertical="top" wrapText="1"/>
    </xf>
    <xf numFmtId="0" fontId="11" fillId="3" borderId="2" xfId="0" quotePrefix="1" applyFont="1" applyFill="1" applyBorder="1" applyAlignment="1">
      <alignment horizontal="left" vertical="top" wrapText="1"/>
    </xf>
    <xf numFmtId="0" fontId="11" fillId="3" borderId="2" xfId="1" quotePrefix="1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4" fontId="11" fillId="0" borderId="2" xfId="1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4" fontId="13" fillId="0" borderId="2" xfId="7" applyNumberFormat="1" applyFont="1" applyFill="1" applyBorder="1" applyAlignment="1">
      <alignment horizontal="center" vertical="top" wrapText="1"/>
    </xf>
    <xf numFmtId="0" fontId="13" fillId="0" borderId="2" xfId="7" applyFont="1" applyFill="1" applyBorder="1" applyAlignment="1">
      <alignment horizontal="center" vertical="top" wrapText="1"/>
    </xf>
    <xf numFmtId="0" fontId="24" fillId="0" borderId="2" xfId="7" applyFont="1" applyBorder="1" applyAlignment="1">
      <alignment horizontal="center" vertical="top" wrapText="1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3" fillId="0" borderId="2" xfId="7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3" fontId="28" fillId="0" borderId="0" xfId="1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43" fontId="28" fillId="0" borderId="1" xfId="1" applyFont="1" applyBorder="1" applyAlignment="1">
      <alignment vertical="center"/>
    </xf>
    <xf numFmtId="4" fontId="11" fillId="0" borderId="4" xfId="0" applyNumberFormat="1" applyFont="1" applyBorder="1" applyAlignment="1">
      <alignment horizontal="center" vertical="top" wrapText="1"/>
    </xf>
    <xf numFmtId="43" fontId="13" fillId="3" borderId="2" xfId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43" fontId="28" fillId="0" borderId="2" xfId="1" applyFont="1" applyBorder="1" applyAlignment="1">
      <alignment horizontal="center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4" fontId="28" fillId="3" borderId="2" xfId="0" applyNumberFormat="1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4" fontId="6" fillId="3" borderId="2" xfId="7" applyNumberFormat="1" applyFont="1" applyFill="1" applyBorder="1" applyAlignment="1">
      <alignment horizontal="right" vertical="top" wrapText="1"/>
    </xf>
    <xf numFmtId="0" fontId="6" fillId="3" borderId="2" xfId="7" applyFont="1" applyFill="1" applyBorder="1" applyAlignment="1">
      <alignment horizontal="left" vertical="top" wrapText="1"/>
    </xf>
    <xf numFmtId="43" fontId="6" fillId="3" borderId="2" xfId="1" applyFont="1" applyFill="1" applyBorder="1" applyAlignment="1">
      <alignment horizontal="right" vertical="top" wrapText="1"/>
    </xf>
    <xf numFmtId="0" fontId="6" fillId="3" borderId="2" xfId="7" applyFont="1" applyFill="1" applyBorder="1" applyAlignment="1">
      <alignment horizontal="center" vertical="top" wrapText="1"/>
    </xf>
    <xf numFmtId="14" fontId="6" fillId="3" borderId="2" xfId="7" applyNumberFormat="1" applyFont="1" applyFill="1" applyBorder="1" applyAlignment="1">
      <alignment horizontal="center" vertical="top" wrapText="1"/>
    </xf>
    <xf numFmtId="4" fontId="28" fillId="3" borderId="2" xfId="0" applyNumberFormat="1" applyFont="1" applyFill="1" applyBorder="1" applyAlignment="1">
      <alignment horizontal="right" vertical="top" wrapText="1"/>
    </xf>
    <xf numFmtId="49" fontId="6" fillId="0" borderId="0" xfId="7" applyNumberFormat="1" applyFont="1" applyFill="1" applyBorder="1" applyAlignment="1">
      <alignment vertical="top" wrapText="1"/>
    </xf>
    <xf numFmtId="4" fontId="28" fillId="3" borderId="2" xfId="0" applyNumberFormat="1" applyFont="1" applyFill="1" applyBorder="1" applyAlignment="1">
      <alignment horizontal="center" vertical="top" wrapText="1"/>
    </xf>
    <xf numFmtId="0" fontId="28" fillId="3" borderId="2" xfId="0" applyFont="1" applyFill="1" applyBorder="1" applyAlignment="1">
      <alignment horizontal="center" vertical="top" wrapText="1"/>
    </xf>
    <xf numFmtId="43" fontId="28" fillId="3" borderId="3" xfId="1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vertical="top" wrapText="1"/>
    </xf>
    <xf numFmtId="43" fontId="28" fillId="3" borderId="9" xfId="1" applyFont="1" applyFill="1" applyBorder="1" applyAlignment="1">
      <alignment horizontal="center" vertical="top" wrapText="1"/>
    </xf>
    <xf numFmtId="4" fontId="28" fillId="3" borderId="9" xfId="0" applyNumberFormat="1" applyFont="1" applyFill="1" applyBorder="1" applyAlignment="1">
      <alignment vertical="top" wrapText="1"/>
    </xf>
    <xf numFmtId="0" fontId="28" fillId="3" borderId="9" xfId="0" applyFont="1" applyFill="1" applyBorder="1" applyAlignment="1">
      <alignment vertical="top" wrapText="1"/>
    </xf>
    <xf numFmtId="0" fontId="28" fillId="0" borderId="9" xfId="1" applyNumberFormat="1" applyFont="1" applyBorder="1" applyAlignment="1">
      <alignment horizontal="left" vertical="top" wrapText="1"/>
    </xf>
    <xf numFmtId="43" fontId="28" fillId="3" borderId="4" xfId="1" applyFont="1" applyFill="1" applyBorder="1" applyAlignment="1">
      <alignment horizontal="center" vertical="top" wrapText="1"/>
    </xf>
    <xf numFmtId="4" fontId="28" fillId="3" borderId="4" xfId="0" applyNumberFormat="1" applyFont="1" applyFill="1" applyBorder="1" applyAlignment="1">
      <alignment vertical="top" wrapText="1"/>
    </xf>
    <xf numFmtId="0" fontId="28" fillId="3" borderId="4" xfId="0" applyFont="1" applyFill="1" applyBorder="1" applyAlignment="1">
      <alignment vertical="top" wrapText="1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4" fontId="11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" fontId="11" fillId="0" borderId="0" xfId="0" applyNumberFormat="1" applyFont="1" applyAlignment="1">
      <alignment vertical="top" wrapText="1"/>
    </xf>
    <xf numFmtId="0" fontId="11" fillId="0" borderId="0" xfId="0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43" fontId="11" fillId="0" borderId="0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left" vertical="top" wrapText="1"/>
    </xf>
    <xf numFmtId="4" fontId="11" fillId="0" borderId="2" xfId="0" quotePrefix="1" applyNumberFormat="1" applyFont="1" applyBorder="1" applyAlignment="1">
      <alignment horizontal="center" vertical="top" wrapText="1"/>
    </xf>
    <xf numFmtId="43" fontId="11" fillId="0" borderId="0" xfId="1" applyFont="1" applyAlignment="1">
      <alignment vertical="top" wrapText="1"/>
    </xf>
    <xf numFmtId="0" fontId="11" fillId="3" borderId="2" xfId="0" quotePrefix="1" applyFont="1" applyFill="1" applyBorder="1" applyAlignment="1">
      <alignment horizontal="center" vertical="top" wrapText="1"/>
    </xf>
    <xf numFmtId="4" fontId="11" fillId="3" borderId="2" xfId="0" quotePrefix="1" applyNumberFormat="1" applyFont="1" applyFill="1" applyBorder="1" applyAlignment="1">
      <alignment horizontal="center" vertical="top" wrapText="1"/>
    </xf>
    <xf numFmtId="43" fontId="12" fillId="0" borderId="0" xfId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43" fontId="11" fillId="0" borderId="7" xfId="1" applyFont="1" applyBorder="1" applyAlignment="1">
      <alignment horizontal="center" vertical="top" wrapText="1"/>
    </xf>
    <xf numFmtId="43" fontId="11" fillId="0" borderId="3" xfId="1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43" fontId="11" fillId="0" borderId="12" xfId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49" fontId="11" fillId="0" borderId="3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43" fontId="11" fillId="0" borderId="10" xfId="1" applyFont="1" applyBorder="1" applyAlignment="1">
      <alignment horizontal="center" vertical="top" wrapText="1"/>
    </xf>
    <xf numFmtId="43" fontId="11" fillId="0" borderId="9" xfId="1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49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43" fontId="11" fillId="0" borderId="13" xfId="1" applyFont="1" applyBorder="1" applyAlignment="1">
      <alignment horizontal="center" vertical="top" wrapText="1"/>
    </xf>
    <xf numFmtId="43" fontId="11" fillId="0" borderId="4" xfId="1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top" wrapText="1"/>
    </xf>
    <xf numFmtId="43" fontId="12" fillId="0" borderId="14" xfId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Alignment="1">
      <alignment vertical="top" wrapText="1"/>
    </xf>
    <xf numFmtId="4" fontId="18" fillId="3" borderId="3" xfId="6" applyNumberFormat="1" applyFont="1" applyFill="1" applyBorder="1" applyAlignment="1">
      <alignment horizontal="center" vertical="top" wrapText="1"/>
    </xf>
    <xf numFmtId="4" fontId="18" fillId="3" borderId="9" xfId="6" quotePrefix="1" applyNumberFormat="1" applyFont="1" applyFill="1" applyBorder="1" applyAlignment="1">
      <alignment horizontal="center" vertical="top" wrapText="1"/>
    </xf>
    <xf numFmtId="4" fontId="18" fillId="3" borderId="4" xfId="6" quotePrefix="1" applyNumberFormat="1" applyFont="1" applyFill="1" applyBorder="1" applyAlignment="1">
      <alignment horizontal="center" vertical="top" wrapText="1"/>
    </xf>
    <xf numFmtId="0" fontId="19" fillId="3" borderId="0" xfId="2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top" wrapText="1"/>
    </xf>
    <xf numFmtId="189" fontId="18" fillId="3" borderId="0" xfId="5" applyNumberFormat="1" applyFont="1" applyFill="1" applyBorder="1" applyAlignment="1">
      <alignment horizontal="center" vertical="top" wrapText="1"/>
    </xf>
    <xf numFmtId="0" fontId="18" fillId="3" borderId="0" xfId="6" applyFont="1" applyFill="1" applyBorder="1" applyAlignment="1">
      <alignment horizontal="left" vertical="top" wrapText="1"/>
    </xf>
    <xf numFmtId="4" fontId="18" fillId="3" borderId="0" xfId="6" quotePrefix="1" applyNumberFormat="1" applyFont="1" applyFill="1" applyBorder="1" applyAlignment="1">
      <alignment horizontal="center" vertical="top" wrapText="1"/>
    </xf>
    <xf numFmtId="187" fontId="18" fillId="3" borderId="0" xfId="6" applyNumberFormat="1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vertical="top" wrapText="1"/>
    </xf>
    <xf numFmtId="0" fontId="11" fillId="3" borderId="2" xfId="0" applyNumberFormat="1" applyFont="1" applyFill="1" applyBorder="1" applyAlignment="1">
      <alignment horizontal="center" vertical="top" wrapText="1"/>
    </xf>
    <xf numFmtId="41" fontId="11" fillId="3" borderId="2" xfId="0" applyNumberFormat="1" applyFont="1" applyFill="1" applyBorder="1" applyAlignment="1">
      <alignment horizontal="center" vertical="top" wrapText="1"/>
    </xf>
    <xf numFmtId="2" fontId="11" fillId="3" borderId="2" xfId="0" quotePrefix="1" applyNumberFormat="1" applyFont="1" applyFill="1" applyBorder="1" applyAlignment="1">
      <alignment horizontal="center" vertical="top" wrapText="1"/>
    </xf>
    <xf numFmtId="41" fontId="11" fillId="3" borderId="2" xfId="0" applyNumberFormat="1" applyFont="1" applyFill="1" applyBorder="1" applyAlignment="1">
      <alignment horizontal="right" vertical="top" wrapText="1"/>
    </xf>
    <xf numFmtId="0" fontId="20" fillId="0" borderId="2" xfId="0" applyFont="1" applyBorder="1" applyAlignment="1">
      <alignment horizontal="center" vertical="top" wrapText="1"/>
    </xf>
    <xf numFmtId="3" fontId="11" fillId="3" borderId="2" xfId="1" quotePrefix="1" applyNumberFormat="1" applyFont="1" applyFill="1" applyBorder="1" applyAlignment="1">
      <alignment horizontal="center" vertical="top" wrapText="1"/>
    </xf>
    <xf numFmtId="43" fontId="11" fillId="3" borderId="2" xfId="1" applyFont="1" applyFill="1" applyBorder="1" applyAlignment="1">
      <alignment horizontal="center" vertical="top" wrapText="1"/>
    </xf>
    <xf numFmtId="0" fontId="21" fillId="3" borderId="2" xfId="0" quotePrefix="1" applyFont="1" applyFill="1" applyBorder="1" applyAlignment="1">
      <alignment horizontal="center" vertical="top" wrapText="1"/>
    </xf>
    <xf numFmtId="3" fontId="21" fillId="3" borderId="2" xfId="0" quotePrefix="1" applyNumberFormat="1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top" wrapText="1"/>
    </xf>
    <xf numFmtId="43" fontId="21" fillId="3" borderId="2" xfId="1" quotePrefix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43" fontId="22" fillId="0" borderId="2" xfId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right" vertical="top" wrapText="1"/>
    </xf>
    <xf numFmtId="43" fontId="28" fillId="0" borderId="0" xfId="1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right" vertical="top" wrapText="1"/>
    </xf>
    <xf numFmtId="43" fontId="28" fillId="0" borderId="1" xfId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43" fontId="28" fillId="0" borderId="12" xfId="1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8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top" wrapText="1"/>
    </xf>
    <xf numFmtId="43" fontId="28" fillId="0" borderId="0" xfId="1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0" borderId="11" xfId="0" applyFont="1" applyFill="1" applyBorder="1" applyAlignment="1">
      <alignment horizontal="center" vertical="top" wrapText="1"/>
    </xf>
    <xf numFmtId="43" fontId="29" fillId="0" borderId="9" xfId="1" applyFont="1" applyFill="1" applyBorder="1" applyAlignment="1">
      <alignment horizontal="center" vertical="top" wrapText="1"/>
    </xf>
    <xf numFmtId="43" fontId="29" fillId="0" borderId="0" xfId="1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43" fontId="28" fillId="0" borderId="1" xfId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29" fillId="0" borderId="17" xfId="0" applyFont="1" applyFill="1" applyBorder="1" applyAlignment="1">
      <alignment horizontal="center" vertical="top" wrapText="1"/>
    </xf>
    <xf numFmtId="43" fontId="29" fillId="0" borderId="4" xfId="1" applyFont="1" applyFill="1" applyBorder="1" applyAlignment="1">
      <alignment horizontal="center" vertical="top" wrapText="1"/>
    </xf>
    <xf numFmtId="43" fontId="29" fillId="0" borderId="1" xfId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7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top" wrapText="1"/>
    </xf>
    <xf numFmtId="43" fontId="28" fillId="0" borderId="11" xfId="1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7" xfId="0" applyFont="1" applyFill="1" applyBorder="1" applyAlignment="1">
      <alignment horizontal="left" vertical="top" wrapText="1"/>
    </xf>
    <xf numFmtId="43" fontId="7" fillId="0" borderId="3" xfId="1" applyFont="1" applyBorder="1" applyAlignment="1">
      <alignment horizontal="center" vertical="top" wrapText="1"/>
    </xf>
    <xf numFmtId="43" fontId="7" fillId="0" borderId="2" xfId="1" applyFont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28" fillId="0" borderId="9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4" fillId="0" borderId="0" xfId="7" applyFont="1" applyBorder="1" applyAlignment="1">
      <alignment horizontal="center" vertical="top" wrapText="1"/>
    </xf>
    <xf numFmtId="0" fontId="11" fillId="0" borderId="0" xfId="0" applyFont="1" applyBorder="1" applyAlignment="1" applyProtection="1">
      <alignment horizontal="left" vertical="top" wrapText="1"/>
      <protection locked="0"/>
    </xf>
    <xf numFmtId="4" fontId="11" fillId="0" borderId="0" xfId="1" applyNumberFormat="1" applyFont="1" applyFill="1" applyBorder="1" applyAlignment="1">
      <alignment horizontal="center" vertical="top" wrapText="1"/>
    </xf>
    <xf numFmtId="0" fontId="13" fillId="0" borderId="0" xfId="7" applyFont="1" applyBorder="1" applyAlignment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4" fillId="4" borderId="2" xfId="3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8" fillId="0" borderId="13" xfId="0" applyFont="1" applyFill="1" applyBorder="1" applyAlignment="1">
      <alignment horizontal="left" vertical="top" wrapText="1"/>
    </xf>
    <xf numFmtId="4" fontId="7" fillId="0" borderId="3" xfId="7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43" fillId="0" borderId="3" xfId="0" applyFont="1" applyBorder="1" applyAlignment="1">
      <alignment vertical="top" wrapText="1"/>
    </xf>
    <xf numFmtId="0" fontId="28" fillId="3" borderId="2" xfId="0" quotePrefix="1" applyFont="1" applyFill="1" applyBorder="1" applyAlignment="1">
      <alignment horizontal="center" vertical="top" wrapText="1"/>
    </xf>
    <xf numFmtId="0" fontId="28" fillId="3" borderId="2" xfId="0" quotePrefix="1" applyFont="1" applyFill="1" applyBorder="1" applyAlignment="1">
      <alignment vertical="top" wrapText="1"/>
    </xf>
    <xf numFmtId="43" fontId="28" fillId="3" borderId="2" xfId="1" quotePrefix="1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43" fontId="28" fillId="0" borderId="2" xfId="1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vertical="top" wrapText="1"/>
    </xf>
    <xf numFmtId="43" fontId="6" fillId="3" borderId="2" xfId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43" fontId="28" fillId="0" borderId="0" xfId="1" applyFont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4" fontId="11" fillId="3" borderId="0" xfId="0" applyNumberFormat="1" applyFont="1" applyFill="1" applyBorder="1" applyAlignment="1">
      <alignment vertical="top" wrapText="1"/>
    </xf>
    <xf numFmtId="0" fontId="11" fillId="0" borderId="0" xfId="0" quotePrefix="1" applyFont="1" applyBorder="1" applyAlignment="1">
      <alignment horizontal="center" vertical="top" wrapText="1"/>
    </xf>
    <xf numFmtId="0" fontId="11" fillId="3" borderId="0" xfId="0" applyFont="1" applyFill="1" applyBorder="1" applyAlignment="1">
      <alignment horizontal="left" vertical="top" wrapText="1"/>
    </xf>
    <xf numFmtId="4" fontId="11" fillId="0" borderId="0" xfId="0" quotePrefix="1" applyNumberFormat="1" applyFont="1" applyBorder="1" applyAlignment="1">
      <alignment horizontal="center" vertical="top" wrapText="1"/>
    </xf>
    <xf numFmtId="0" fontId="11" fillId="3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43" fontId="11" fillId="0" borderId="0" xfId="1" applyFont="1" applyBorder="1" applyAlignment="1">
      <alignment vertical="top" wrapText="1"/>
    </xf>
    <xf numFmtId="43" fontId="11" fillId="0" borderId="1" xfId="1" applyFont="1" applyBorder="1" applyAlignment="1">
      <alignment vertical="top" wrapText="1"/>
    </xf>
    <xf numFmtId="43" fontId="13" fillId="3" borderId="2" xfId="1" applyFont="1" applyFill="1" applyBorder="1" applyAlignment="1">
      <alignment horizontal="left" vertical="top" wrapText="1"/>
    </xf>
    <xf numFmtId="43" fontId="25" fillId="0" borderId="1" xfId="1" applyFont="1" applyBorder="1" applyAlignment="1">
      <alignment vertical="top" wrapText="1"/>
    </xf>
    <xf numFmtId="43" fontId="28" fillId="0" borderId="0" xfId="1" applyFont="1" applyBorder="1" applyAlignment="1">
      <alignment vertical="top" wrapText="1"/>
    </xf>
    <xf numFmtId="43" fontId="28" fillId="0" borderId="1" xfId="1" applyFont="1" applyBorder="1" applyAlignment="1">
      <alignment vertical="top" wrapText="1"/>
    </xf>
    <xf numFmtId="43" fontId="6" fillId="0" borderId="2" xfId="1" applyFont="1" applyBorder="1" applyAlignment="1">
      <alignment horizontal="center" vertical="top" wrapText="1"/>
    </xf>
    <xf numFmtId="43" fontId="6" fillId="0" borderId="4" xfId="1" applyNumberFormat="1" applyFont="1" applyFill="1" applyBorder="1" applyAlignment="1">
      <alignment vertical="top" wrapText="1"/>
    </xf>
    <xf numFmtId="43" fontId="6" fillId="0" borderId="2" xfId="1" applyNumberFormat="1" applyFont="1" applyFill="1" applyBorder="1" applyAlignment="1">
      <alignment vertical="top" wrapText="1"/>
    </xf>
    <xf numFmtId="4" fontId="38" fillId="0" borderId="0" xfId="1" applyNumberFormat="1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49" fillId="0" borderId="7" xfId="0" applyFont="1" applyBorder="1" applyAlignment="1">
      <alignment horizontal="center" vertical="top" wrapText="1"/>
    </xf>
    <xf numFmtId="0" fontId="49" fillId="0" borderId="3" xfId="6" applyFont="1" applyBorder="1" applyAlignment="1">
      <alignment horizontal="center" vertical="top" wrapText="1"/>
    </xf>
    <xf numFmtId="4" fontId="49" fillId="0" borderId="9" xfId="0" applyNumberFormat="1" applyFont="1" applyBorder="1" applyAlignment="1">
      <alignment horizontal="right" vertical="top" wrapText="1"/>
    </xf>
    <xf numFmtId="0" fontId="49" fillId="3" borderId="3" xfId="0" applyFont="1" applyFill="1" applyBorder="1" applyAlignment="1">
      <alignment horizontal="center" vertical="top" wrapText="1"/>
    </xf>
    <xf numFmtId="43" fontId="49" fillId="0" borderId="3" xfId="4" applyNumberFormat="1" applyFont="1" applyBorder="1" applyAlignment="1">
      <alignment horizontal="center" vertical="top" wrapText="1"/>
    </xf>
    <xf numFmtId="0" fontId="49" fillId="0" borderId="3" xfId="0" applyFont="1" applyBorder="1" applyAlignment="1">
      <alignment vertical="top" wrapText="1"/>
    </xf>
    <xf numFmtId="4" fontId="49" fillId="0" borderId="3" xfId="0" applyNumberFormat="1" applyFont="1" applyBorder="1" applyAlignment="1">
      <alignment horizontal="right" vertical="top" wrapText="1"/>
    </xf>
    <xf numFmtId="0" fontId="49" fillId="3" borderId="9" xfId="0" applyFont="1" applyFill="1" applyBorder="1" applyAlignment="1">
      <alignment horizontal="center" vertical="top" wrapText="1"/>
    </xf>
    <xf numFmtId="43" fontId="49" fillId="0" borderId="0" xfId="4" applyNumberFormat="1" applyFont="1" applyBorder="1" applyAlignment="1">
      <alignment horizontal="center" vertical="top" wrapText="1"/>
    </xf>
    <xf numFmtId="43" fontId="49" fillId="0" borderId="9" xfId="4" applyNumberFormat="1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top" wrapText="1"/>
    </xf>
    <xf numFmtId="0" fontId="49" fillId="0" borderId="9" xfId="0" applyFont="1" applyBorder="1" applyAlignment="1">
      <alignment vertical="top" wrapText="1"/>
    </xf>
    <xf numFmtId="0" fontId="49" fillId="0" borderId="9" xfId="6" applyFont="1" applyBorder="1" applyAlignment="1">
      <alignment horizontal="center" vertical="top" wrapText="1"/>
    </xf>
    <xf numFmtId="0" fontId="49" fillId="3" borderId="4" xfId="0" applyFont="1" applyFill="1" applyBorder="1" applyAlignment="1">
      <alignment horizontal="center" vertical="top" wrapText="1"/>
    </xf>
    <xf numFmtId="43" fontId="49" fillId="0" borderId="1" xfId="4" applyNumberFormat="1" applyFont="1" applyBorder="1" applyAlignment="1">
      <alignment horizontal="center" vertical="top" wrapText="1"/>
    </xf>
    <xf numFmtId="43" fontId="49" fillId="0" borderId="4" xfId="4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top" wrapText="1"/>
    </xf>
    <xf numFmtId="0" fontId="49" fillId="0" borderId="4" xfId="0" applyFont="1" applyBorder="1" applyAlignment="1">
      <alignment vertical="top" wrapText="1"/>
    </xf>
    <xf numFmtId="4" fontId="49" fillId="0" borderId="4" xfId="0" applyNumberFormat="1" applyFont="1" applyBorder="1" applyAlignment="1">
      <alignment horizontal="right" vertical="top" wrapText="1"/>
    </xf>
    <xf numFmtId="0" fontId="49" fillId="0" borderId="4" xfId="6" applyFont="1" applyBorder="1" applyAlignment="1">
      <alignment horizontal="center" vertical="top" wrapText="1"/>
    </xf>
    <xf numFmtId="43" fontId="49" fillId="0" borderId="3" xfId="1" applyFont="1" applyBorder="1" applyAlignment="1">
      <alignment vertical="top" wrapText="1"/>
    </xf>
    <xf numFmtId="0" fontId="50" fillId="3" borderId="4" xfId="0" applyFont="1" applyFill="1" applyBorder="1" applyAlignment="1">
      <alignment horizontal="center" vertical="top" wrapText="1"/>
    </xf>
    <xf numFmtId="43" fontId="50" fillId="0" borderId="4" xfId="4" applyNumberFormat="1" applyFont="1" applyBorder="1" applyAlignment="1">
      <alignment horizontal="center" vertical="top" wrapText="1"/>
    </xf>
    <xf numFmtId="0" fontId="50" fillId="0" borderId="13" xfId="0" applyFont="1" applyBorder="1" applyAlignment="1">
      <alignment horizontal="center" vertical="top" wrapText="1"/>
    </xf>
    <xf numFmtId="0" fontId="49" fillId="0" borderId="2" xfId="1" applyNumberFormat="1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49" fillId="0" borderId="3" xfId="0" applyNumberFormat="1" applyFont="1" applyBorder="1" applyAlignment="1">
      <alignment vertical="top" wrapText="1"/>
    </xf>
    <xf numFmtId="0" fontId="49" fillId="0" borderId="2" xfId="6" applyFont="1" applyBorder="1" applyAlignment="1">
      <alignment horizontal="center" vertical="top" wrapText="1"/>
    </xf>
    <xf numFmtId="4" fontId="49" fillId="0" borderId="3" xfId="0" applyNumberFormat="1" applyFont="1" applyBorder="1" applyAlignment="1">
      <alignment horizontal="left" vertical="top" wrapText="1"/>
    </xf>
    <xf numFmtId="0" fontId="49" fillId="3" borderId="2" xfId="0" applyFont="1" applyFill="1" applyBorder="1" applyAlignment="1">
      <alignment horizontal="center" vertical="top" wrapText="1"/>
    </xf>
    <xf numFmtId="0" fontId="49" fillId="0" borderId="2" xfId="1" applyNumberFormat="1" applyFont="1" applyBorder="1" applyAlignment="1">
      <alignment vertical="top" wrapText="1"/>
    </xf>
    <xf numFmtId="43" fontId="49" fillId="0" borderId="2" xfId="4" applyNumberFormat="1" applyFont="1" applyBorder="1" applyAlignment="1">
      <alignment horizontal="center" vertical="top" wrapText="1"/>
    </xf>
    <xf numFmtId="4" fontId="49" fillId="0" borderId="2" xfId="0" applyNumberFormat="1" applyFont="1" applyBorder="1" applyAlignment="1">
      <alignment horizontal="right" vertical="top" wrapText="1"/>
    </xf>
    <xf numFmtId="0" fontId="49" fillId="0" borderId="2" xfId="0" applyNumberFormat="1" applyFont="1" applyBorder="1" applyAlignment="1">
      <alignment vertical="top" wrapText="1"/>
    </xf>
    <xf numFmtId="4" fontId="49" fillId="0" borderId="2" xfId="0" applyNumberFormat="1" applyFont="1" applyBorder="1" applyAlignment="1">
      <alignment horizontal="left" vertical="top" wrapText="1"/>
    </xf>
    <xf numFmtId="191" fontId="49" fillId="0" borderId="3" xfId="1" applyNumberFormat="1" applyFont="1" applyBorder="1" applyAlignment="1">
      <alignment horizontal="left" vertical="top" wrapText="1"/>
    </xf>
    <xf numFmtId="191" fontId="49" fillId="0" borderId="9" xfId="1" applyNumberFormat="1" applyFont="1" applyBorder="1" applyAlignment="1">
      <alignment horizontal="left" vertical="top" wrapText="1"/>
    </xf>
    <xf numFmtId="192" fontId="49" fillId="0" borderId="9" xfId="0" applyNumberFormat="1" applyFont="1" applyBorder="1" applyAlignment="1">
      <alignment horizontal="left" vertical="top" wrapText="1"/>
    </xf>
    <xf numFmtId="192" fontId="49" fillId="0" borderId="4" xfId="0" applyNumberFormat="1" applyFont="1" applyBorder="1" applyAlignment="1">
      <alignment horizontal="left" vertical="top" wrapText="1"/>
    </xf>
    <xf numFmtId="191" fontId="49" fillId="0" borderId="4" xfId="1" applyNumberFormat="1" applyFont="1" applyBorder="1" applyAlignment="1">
      <alignment horizontal="left" vertical="top" wrapText="1"/>
    </xf>
    <xf numFmtId="0" fontId="11" fillId="0" borderId="4" xfId="0" applyFont="1" applyFill="1" applyBorder="1" applyAlignment="1" applyProtection="1">
      <alignment horizontal="center" vertical="top" wrapText="1"/>
      <protection locked="0"/>
    </xf>
    <xf numFmtId="43" fontId="28" fillId="3" borderId="2" xfId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4" fontId="28" fillId="0" borderId="25" xfId="0" applyNumberFormat="1" applyFont="1" applyBorder="1" applyAlignment="1">
      <alignment vertical="top" wrapText="1"/>
    </xf>
    <xf numFmtId="0" fontId="28" fillId="0" borderId="26" xfId="0" applyFont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4" fontId="28" fillId="0" borderId="28" xfId="0" applyNumberFormat="1" applyFont="1" applyBorder="1" applyAlignment="1">
      <alignment vertical="top" wrapText="1"/>
    </xf>
    <xf numFmtId="4" fontId="28" fillId="0" borderId="2" xfId="0" applyNumberFormat="1" applyFont="1" applyBorder="1" applyAlignment="1">
      <alignment vertical="top" wrapText="1"/>
    </xf>
    <xf numFmtId="0" fontId="28" fillId="0" borderId="2" xfId="0" applyFont="1" applyBorder="1" applyAlignment="1">
      <alignment horizontal="justify" vertical="top" wrapText="1"/>
    </xf>
    <xf numFmtId="0" fontId="28" fillId="3" borderId="2" xfId="0" applyFont="1" applyFill="1" applyBorder="1" applyAlignment="1">
      <alignment horizontal="justify" vertical="top" wrapText="1"/>
    </xf>
    <xf numFmtId="4" fontId="49" fillId="0" borderId="4" xfId="0" applyNumberFormat="1" applyFont="1" applyBorder="1" applyAlignment="1">
      <alignment vertical="top" wrapText="1"/>
    </xf>
    <xf numFmtId="0" fontId="45" fillId="0" borderId="0" xfId="0" applyFont="1" applyBorder="1" applyAlignment="1">
      <alignment vertical="top" wrapText="1"/>
    </xf>
    <xf numFmtId="0" fontId="45" fillId="0" borderId="0" xfId="0" applyFont="1" applyBorder="1" applyAlignment="1">
      <alignment horizontal="center" vertical="top" wrapText="1"/>
    </xf>
    <xf numFmtId="43" fontId="45" fillId="0" borderId="0" xfId="1" applyFont="1" applyBorder="1" applyAlignment="1">
      <alignment horizontal="center" vertical="top" wrapText="1"/>
    </xf>
    <xf numFmtId="0" fontId="46" fillId="0" borderId="0" xfId="0" applyFont="1" applyBorder="1" applyAlignment="1">
      <alignment horizontal="right" vertical="top" wrapText="1"/>
    </xf>
    <xf numFmtId="0" fontId="45" fillId="0" borderId="1" xfId="0" applyFont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43" fontId="45" fillId="0" borderId="1" xfId="1" applyFont="1" applyBorder="1" applyAlignment="1">
      <alignment horizontal="center" vertical="top" wrapText="1"/>
    </xf>
    <xf numFmtId="43" fontId="49" fillId="0" borderId="3" xfId="4" applyFont="1" applyBorder="1" applyAlignment="1">
      <alignment horizontal="center" vertical="top" wrapText="1"/>
    </xf>
    <xf numFmtId="4" fontId="49" fillId="0" borderId="3" xfId="0" applyNumberFormat="1" applyFont="1" applyBorder="1" applyAlignment="1">
      <alignment vertical="top" wrapText="1"/>
    </xf>
    <xf numFmtId="43" fontId="49" fillId="0" borderId="9" xfId="4" applyFont="1" applyBorder="1" applyAlignment="1">
      <alignment horizontal="center" vertical="top" wrapText="1"/>
    </xf>
    <xf numFmtId="4" fontId="49" fillId="0" borderId="9" xfId="0" applyNumberFormat="1" applyFont="1" applyBorder="1" applyAlignment="1">
      <alignment vertical="top" wrapText="1"/>
    </xf>
    <xf numFmtId="0" fontId="49" fillId="0" borderId="0" xfId="0" applyFont="1" applyAlignment="1">
      <alignment vertical="top" wrapText="1"/>
    </xf>
    <xf numFmtId="0" fontId="45" fillId="0" borderId="0" xfId="0" applyFont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0" xfId="0" applyNumberFormat="1" applyFont="1" applyAlignment="1">
      <alignment vertical="top" wrapText="1"/>
    </xf>
    <xf numFmtId="0" fontId="28" fillId="0" borderId="3" xfId="6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28" fillId="0" borderId="9" xfId="6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6" applyFont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28" fillId="0" borderId="4" xfId="6" applyFont="1" applyBorder="1" applyAlignment="1">
      <alignment vertical="top" wrapText="1"/>
    </xf>
    <xf numFmtId="0" fontId="28" fillId="0" borderId="13" xfId="6" applyFont="1" applyBorder="1" applyAlignment="1">
      <alignment horizontal="center" vertical="top" wrapText="1"/>
    </xf>
    <xf numFmtId="0" fontId="6" fillId="0" borderId="4" xfId="6" applyFont="1" applyBorder="1" applyAlignment="1">
      <alignment vertical="top" wrapText="1"/>
    </xf>
    <xf numFmtId="0" fontId="6" fillId="0" borderId="4" xfId="6" applyFont="1" applyBorder="1" applyAlignment="1">
      <alignment horizontal="center" vertical="top" wrapText="1"/>
    </xf>
    <xf numFmtId="0" fontId="55" fillId="0" borderId="2" xfId="0" applyFont="1" applyFill="1" applyBorder="1" applyAlignment="1">
      <alignment horizontal="center" vertical="top" wrapText="1"/>
    </xf>
    <xf numFmtId="0" fontId="56" fillId="0" borderId="3" xfId="0" applyFont="1" applyBorder="1" applyAlignment="1">
      <alignment vertical="top" wrapText="1"/>
    </xf>
    <xf numFmtId="43" fontId="56" fillId="0" borderId="3" xfId="4" applyFont="1" applyBorder="1" applyAlignment="1">
      <alignment vertical="top" wrapText="1"/>
    </xf>
    <xf numFmtId="0" fontId="56" fillId="0" borderId="9" xfId="0" applyFont="1" applyBorder="1" applyAlignment="1">
      <alignment vertical="top" wrapText="1"/>
    </xf>
    <xf numFmtId="43" fontId="56" fillId="0" borderId="9" xfId="4" applyFont="1" applyBorder="1" applyAlignment="1">
      <alignment vertical="top" wrapText="1"/>
    </xf>
    <xf numFmtId="43" fontId="57" fillId="0" borderId="9" xfId="4" applyFont="1" applyFill="1" applyBorder="1" applyAlignment="1">
      <alignment vertical="top" wrapText="1"/>
    </xf>
    <xf numFmtId="0" fontId="56" fillId="0" borderId="4" xfId="0" applyFont="1" applyBorder="1" applyAlignment="1">
      <alignment vertical="top" wrapText="1"/>
    </xf>
    <xf numFmtId="43" fontId="56" fillId="0" borderId="4" xfId="4" applyFont="1" applyFill="1" applyBorder="1" applyAlignment="1">
      <alignment vertical="top" wrapText="1"/>
    </xf>
    <xf numFmtId="0" fontId="56" fillId="0" borderId="0" xfId="0" applyFont="1" applyAlignment="1">
      <alignment vertical="top" wrapText="1"/>
    </xf>
    <xf numFmtId="0" fontId="56" fillId="0" borderId="10" xfId="0" applyFont="1" applyBorder="1" applyAlignment="1">
      <alignment vertical="top" wrapText="1"/>
    </xf>
    <xf numFmtId="43" fontId="57" fillId="0" borderId="4" xfId="4" applyFont="1" applyBorder="1" applyAlignment="1">
      <alignment vertical="top" wrapText="1"/>
    </xf>
    <xf numFmtId="0" fontId="56" fillId="0" borderId="3" xfId="11" applyFont="1" applyFill="1" applyBorder="1" applyAlignment="1">
      <alignment vertical="top" wrapText="1"/>
    </xf>
    <xf numFmtId="0" fontId="56" fillId="0" borderId="9" xfId="11" applyFont="1" applyFill="1" applyBorder="1" applyAlignment="1">
      <alignment vertical="top" wrapText="1"/>
    </xf>
    <xf numFmtId="0" fontId="56" fillId="0" borderId="10" xfId="11" applyFont="1" applyFill="1" applyBorder="1" applyAlignment="1">
      <alignment vertical="top" wrapText="1"/>
    </xf>
    <xf numFmtId="0" fontId="56" fillId="0" borderId="4" xfId="11" applyFont="1" applyFill="1" applyBorder="1" applyAlignment="1">
      <alignment vertical="top" wrapText="1"/>
    </xf>
    <xf numFmtId="43" fontId="56" fillId="0" borderId="13" xfId="4" applyFont="1" applyBorder="1" applyAlignment="1">
      <alignment vertical="top" wrapText="1"/>
    </xf>
    <xf numFmtId="43" fontId="56" fillId="0" borderId="4" xfId="4" applyFont="1" applyBorder="1" applyAlignment="1">
      <alignment vertical="top" wrapText="1"/>
    </xf>
    <xf numFmtId="0" fontId="56" fillId="0" borderId="0" xfId="6" applyFont="1" applyAlignment="1">
      <alignment vertical="top" wrapText="1"/>
    </xf>
    <xf numFmtId="43" fontId="56" fillId="0" borderId="3" xfId="14" applyFont="1" applyBorder="1" applyAlignment="1">
      <alignment vertical="top" wrapText="1"/>
    </xf>
    <xf numFmtId="43" fontId="56" fillId="0" borderId="9" xfId="4" applyFont="1" applyFill="1" applyBorder="1" applyAlignment="1">
      <alignment vertical="top" wrapText="1"/>
    </xf>
    <xf numFmtId="0" fontId="56" fillId="0" borderId="9" xfId="6" applyFont="1" applyBorder="1" applyAlignment="1">
      <alignment vertical="top" wrapText="1"/>
    </xf>
    <xf numFmtId="0" fontId="56" fillId="0" borderId="4" xfId="11" applyFont="1" applyBorder="1" applyAlignment="1">
      <alignment vertical="top" wrapText="1"/>
    </xf>
    <xf numFmtId="0" fontId="56" fillId="0" borderId="3" xfId="6" applyFont="1" applyBorder="1" applyAlignment="1">
      <alignment vertical="top" wrapText="1"/>
    </xf>
    <xf numFmtId="43" fontId="57" fillId="0" borderId="10" xfId="4" applyFont="1" applyFill="1" applyBorder="1" applyAlignment="1">
      <alignment vertical="top" wrapText="1"/>
    </xf>
    <xf numFmtId="43" fontId="57" fillId="0" borderId="9" xfId="4" applyFont="1" applyBorder="1" applyAlignment="1">
      <alignment vertical="top" wrapText="1"/>
    </xf>
    <xf numFmtId="43" fontId="57" fillId="0" borderId="10" xfId="4" applyFont="1" applyBorder="1" applyAlignment="1">
      <alignment vertical="top" wrapText="1"/>
    </xf>
    <xf numFmtId="43" fontId="57" fillId="0" borderId="4" xfId="4" applyFont="1" applyFill="1" applyBorder="1" applyAlignment="1">
      <alignment vertical="top" wrapText="1"/>
    </xf>
    <xf numFmtId="43" fontId="57" fillId="0" borderId="13" xfId="4" applyFont="1" applyFill="1" applyBorder="1" applyAlignment="1">
      <alignment vertical="top" wrapText="1"/>
    </xf>
    <xf numFmtId="43" fontId="56" fillId="0" borderId="3" xfId="12" applyFont="1" applyBorder="1" applyAlignment="1">
      <alignment vertical="top" wrapText="1"/>
    </xf>
    <xf numFmtId="43" fontId="56" fillId="0" borderId="10" xfId="4" applyFont="1" applyBorder="1" applyAlignment="1">
      <alignment vertical="top" wrapText="1"/>
    </xf>
    <xf numFmtId="43" fontId="57" fillId="0" borderId="0" xfId="4" applyFont="1" applyAlignment="1">
      <alignment vertical="top" wrapText="1"/>
    </xf>
    <xf numFmtId="0" fontId="56" fillId="0" borderId="0" xfId="0" applyFont="1" applyFill="1" applyAlignment="1">
      <alignment vertical="top" wrapText="1"/>
    </xf>
    <xf numFmtId="0" fontId="56" fillId="0" borderId="0" xfId="0" applyFont="1" applyFill="1" applyAlignment="1">
      <alignment horizontal="center" vertical="top" wrapText="1"/>
    </xf>
    <xf numFmtId="0" fontId="57" fillId="0" borderId="4" xfId="0" applyFont="1" applyFill="1" applyBorder="1" applyAlignment="1">
      <alignment vertical="top" wrapText="1"/>
    </xf>
    <xf numFmtId="0" fontId="56" fillId="0" borderId="9" xfId="0" applyFont="1" applyFill="1" applyBorder="1" applyAlignment="1">
      <alignment vertical="top" wrapText="1"/>
    </xf>
    <xf numFmtId="0" fontId="56" fillId="0" borderId="3" xfId="0" applyFont="1" applyFill="1" applyBorder="1" applyAlignment="1">
      <alignment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4" fontId="6" fillId="0" borderId="2" xfId="10" applyNumberFormat="1" applyFont="1" applyFill="1" applyBorder="1" applyAlignment="1">
      <alignment horizontal="center" vertical="top" wrapText="1"/>
    </xf>
    <xf numFmtId="4" fontId="7" fillId="0" borderId="2" xfId="10" applyNumberFormat="1" applyFont="1" applyFill="1" applyBorder="1" applyAlignment="1">
      <alignment horizontal="center" vertical="top" wrapText="1"/>
    </xf>
    <xf numFmtId="49" fontId="56" fillId="0" borderId="3" xfId="6" applyNumberFormat="1" applyFont="1" applyBorder="1" applyAlignment="1">
      <alignment horizontal="center" vertical="top" wrapText="1"/>
    </xf>
    <xf numFmtId="0" fontId="61" fillId="0" borderId="9" xfId="0" applyFont="1" applyBorder="1" applyAlignment="1">
      <alignment vertical="top" wrapText="1"/>
    </xf>
    <xf numFmtId="0" fontId="61" fillId="0" borderId="8" xfId="0" applyFont="1" applyBorder="1" applyAlignment="1">
      <alignment horizontal="center" vertical="top" wrapText="1"/>
    </xf>
    <xf numFmtId="0" fontId="61" fillId="0" borderId="4" xfId="0" applyFont="1" applyBorder="1" applyAlignment="1">
      <alignment vertical="top" wrapText="1"/>
    </xf>
    <xf numFmtId="0" fontId="61" fillId="0" borderId="2" xfId="0" applyFont="1" applyBorder="1" applyAlignment="1">
      <alignment horizontal="left" vertical="top" wrapText="1"/>
    </xf>
    <xf numFmtId="193" fontId="44" fillId="0" borderId="2" xfId="0" applyNumberFormat="1" applyFont="1" applyBorder="1" applyAlignment="1">
      <alignment horizontal="center" vertical="top" wrapText="1"/>
    </xf>
    <xf numFmtId="0" fontId="44" fillId="3" borderId="2" xfId="0" applyFont="1" applyFill="1" applyBorder="1" applyAlignment="1">
      <alignment horizontal="center" vertical="top" wrapText="1"/>
    </xf>
    <xf numFmtId="0" fontId="61" fillId="0" borderId="2" xfId="0" applyFont="1" applyBorder="1" applyAlignment="1">
      <alignment horizontal="center" vertical="top" wrapText="1"/>
    </xf>
    <xf numFmtId="0" fontId="65" fillId="0" borderId="2" xfId="0" applyFont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0" fontId="6" fillId="3" borderId="13" xfId="0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right" vertical="top" wrapText="1"/>
    </xf>
    <xf numFmtId="4" fontId="28" fillId="0" borderId="2" xfId="0" applyNumberFormat="1" applyFont="1" applyFill="1" applyBorder="1" applyAlignment="1">
      <alignment vertical="top" wrapText="1"/>
    </xf>
    <xf numFmtId="43" fontId="28" fillId="0" borderId="2" xfId="1" applyFont="1" applyFill="1" applyBorder="1" applyAlignment="1">
      <alignment horizontal="right" vertical="top" wrapText="1"/>
    </xf>
    <xf numFmtId="43" fontId="28" fillId="0" borderId="2" xfId="1" applyFont="1" applyFill="1" applyBorder="1" applyAlignment="1">
      <alignment vertical="top" wrapText="1"/>
    </xf>
    <xf numFmtId="4" fontId="28" fillId="0" borderId="4" xfId="0" applyNumberFormat="1" applyFont="1" applyFill="1" applyBorder="1" applyAlignment="1">
      <alignment horizontal="right" vertical="top" wrapText="1"/>
    </xf>
    <xf numFmtId="4" fontId="28" fillId="0" borderId="2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top" wrapText="1"/>
    </xf>
    <xf numFmtId="0" fontId="52" fillId="5" borderId="2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43" fontId="6" fillId="0" borderId="13" xfId="19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vertical="top" wrapText="1"/>
    </xf>
    <xf numFmtId="43" fontId="28" fillId="0" borderId="0" xfId="1" applyFont="1" applyBorder="1" applyAlignment="1">
      <alignment horizontal="center" vertical="center"/>
    </xf>
    <xf numFmtId="43" fontId="28" fillId="0" borderId="1" xfId="1" applyFont="1" applyBorder="1" applyAlignment="1">
      <alignment horizontal="center" vertical="center"/>
    </xf>
    <xf numFmtId="43" fontId="28" fillId="0" borderId="2" xfId="1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top" wrapText="1"/>
    </xf>
    <xf numFmtId="0" fontId="7" fillId="0" borderId="1" xfId="2" applyFont="1" applyFill="1" applyBorder="1" applyAlignment="1">
      <alignment vertical="top" wrapText="1"/>
    </xf>
    <xf numFmtId="15" fontId="7" fillId="0" borderId="1" xfId="2" applyNumberFormat="1" applyFont="1" applyFill="1" applyBorder="1" applyAlignment="1">
      <alignment horizontal="center" vertical="top" wrapText="1"/>
    </xf>
    <xf numFmtId="0" fontId="28" fillId="0" borderId="3" xfId="6" applyFont="1" applyBorder="1" applyAlignment="1">
      <alignment horizontal="center" vertical="top" wrapText="1"/>
    </xf>
    <xf numFmtId="0" fontId="6" fillId="0" borderId="9" xfId="6" applyFont="1" applyBorder="1" applyAlignment="1">
      <alignment horizontal="center" vertical="top" wrapText="1"/>
    </xf>
    <xf numFmtId="0" fontId="28" fillId="0" borderId="4" xfId="6" applyFont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15" fontId="56" fillId="0" borderId="9" xfId="0" applyNumberFormat="1" applyFont="1" applyFill="1" applyBorder="1" applyAlignment="1">
      <alignment horizontal="center" vertical="top" wrapText="1"/>
    </xf>
    <xf numFmtId="15" fontId="57" fillId="0" borderId="9" xfId="0" applyNumberFormat="1" applyFont="1" applyFill="1" applyBorder="1" applyAlignment="1">
      <alignment horizontal="center" vertical="top" wrapText="1"/>
    </xf>
    <xf numFmtId="0" fontId="56" fillId="0" borderId="9" xfId="0" applyFont="1" applyFill="1" applyBorder="1" applyAlignment="1">
      <alignment horizontal="center" vertical="top" wrapText="1"/>
    </xf>
    <xf numFmtId="49" fontId="56" fillId="0" borderId="9" xfId="6" applyNumberFormat="1" applyFont="1" applyBorder="1" applyAlignment="1">
      <alignment horizontal="center" vertical="top" wrapText="1"/>
    </xf>
    <xf numFmtId="49" fontId="56" fillId="0" borderId="4" xfId="6" applyNumberFormat="1" applyFont="1" applyBorder="1" applyAlignment="1">
      <alignment horizontal="center" vertical="top" wrapText="1"/>
    </xf>
    <xf numFmtId="0" fontId="56" fillId="0" borderId="4" xfId="0" applyFont="1" applyFill="1" applyBorder="1" applyAlignment="1">
      <alignment horizontal="center" vertical="top" wrapText="1"/>
    </xf>
    <xf numFmtId="0" fontId="57" fillId="0" borderId="9" xfId="0" applyFont="1" applyFill="1" applyBorder="1" applyAlignment="1">
      <alignment horizontal="center" vertical="top" wrapText="1"/>
    </xf>
    <xf numFmtId="0" fontId="57" fillId="0" borderId="4" xfId="0" applyFont="1" applyFill="1" applyBorder="1" applyAlignment="1">
      <alignment horizontal="center" vertical="top" wrapText="1"/>
    </xf>
    <xf numFmtId="15" fontId="58" fillId="0" borderId="9" xfId="0" applyNumberFormat="1" applyFont="1" applyFill="1" applyBorder="1" applyAlignment="1">
      <alignment horizontal="center" vertical="top" wrapText="1"/>
    </xf>
    <xf numFmtId="0" fontId="56" fillId="0" borderId="3" xfId="0" applyFont="1" applyBorder="1" applyAlignment="1">
      <alignment horizontal="center" vertical="top" wrapText="1"/>
    </xf>
    <xf numFmtId="15" fontId="56" fillId="0" borderId="9" xfId="0" applyNumberFormat="1" applyFont="1" applyBorder="1" applyAlignment="1">
      <alignment horizontal="center" vertical="top" wrapText="1"/>
    </xf>
    <xf numFmtId="0" fontId="61" fillId="0" borderId="11" xfId="0" applyFont="1" applyBorder="1" applyAlignment="1">
      <alignment horizontal="center" vertical="top" wrapText="1"/>
    </xf>
    <xf numFmtId="0" fontId="61" fillId="0" borderId="17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3" fontId="6" fillId="0" borderId="10" xfId="0" applyNumberFormat="1" applyFont="1" applyBorder="1" applyAlignment="1">
      <alignment horizontal="center" vertical="top" wrapText="1"/>
    </xf>
    <xf numFmtId="43" fontId="6" fillId="0" borderId="9" xfId="1" applyFont="1" applyFill="1" applyBorder="1" applyAlignment="1">
      <alignment horizontal="left" vertical="top" wrapText="1"/>
    </xf>
    <xf numFmtId="0" fontId="6" fillId="0" borderId="39" xfId="22" applyFont="1" applyBorder="1" applyAlignment="1">
      <alignment horizontal="center" vertical="top" wrapText="1"/>
    </xf>
    <xf numFmtId="0" fontId="28" fillId="0" borderId="9" xfId="0" applyFont="1" applyFill="1" applyBorder="1" applyAlignment="1">
      <alignment vertical="top" wrapText="1"/>
    </xf>
    <xf numFmtId="43" fontId="6" fillId="0" borderId="9" xfId="1" applyFont="1" applyFill="1" applyBorder="1" applyAlignment="1">
      <alignment horizontal="right" vertical="top" wrapText="1"/>
    </xf>
    <xf numFmtId="0" fontId="6" fillId="0" borderId="0" xfId="22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center" vertical="top" wrapText="1"/>
    </xf>
    <xf numFmtId="43" fontId="6" fillId="0" borderId="4" xfId="1" applyFont="1" applyFill="1" applyBorder="1" applyAlignment="1">
      <alignment horizontal="right" vertical="top" wrapText="1"/>
    </xf>
    <xf numFmtId="0" fontId="6" fillId="0" borderId="1" xfId="22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43" fontId="6" fillId="0" borderId="3" xfId="1" applyFont="1" applyFill="1" applyBorder="1" applyAlignment="1">
      <alignment horizontal="right" vertical="top" wrapText="1"/>
    </xf>
    <xf numFmtId="0" fontId="6" fillId="0" borderId="12" xfId="0" applyFont="1" applyFill="1" applyBorder="1" applyAlignment="1">
      <alignment horizontal="center" vertical="top" wrapText="1"/>
    </xf>
    <xf numFmtId="43" fontId="7" fillId="0" borderId="58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43" fontId="7" fillId="0" borderId="59" xfId="1" applyFont="1" applyBorder="1" applyAlignment="1">
      <alignment vertical="top" wrapText="1"/>
    </xf>
    <xf numFmtId="43" fontId="7" fillId="0" borderId="59" xfId="1" applyFont="1" applyBorder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4" fontId="28" fillId="3" borderId="3" xfId="0" applyNumberFormat="1" applyFont="1" applyFill="1" applyBorder="1" applyAlignment="1">
      <alignment vertical="top" wrapText="1"/>
    </xf>
    <xf numFmtId="0" fontId="28" fillId="0" borderId="2" xfId="2" applyFont="1" applyFill="1" applyBorder="1" applyAlignment="1">
      <alignment horizontal="center" vertical="top" wrapText="1"/>
    </xf>
    <xf numFmtId="0" fontId="28" fillId="0" borderId="2" xfId="0" quotePrefix="1" applyFont="1" applyBorder="1" applyAlignment="1">
      <alignment horizontal="left" vertical="top" wrapText="1"/>
    </xf>
    <xf numFmtId="0" fontId="28" fillId="0" borderId="2" xfId="6" quotePrefix="1" applyFont="1" applyBorder="1" applyAlignment="1">
      <alignment horizontal="left" vertical="top" wrapText="1"/>
    </xf>
    <xf numFmtId="15" fontId="40" fillId="0" borderId="2" xfId="6" quotePrefix="1" applyNumberFormat="1" applyFont="1" applyBorder="1" applyAlignment="1">
      <alignment horizontal="center" vertical="top" wrapText="1"/>
    </xf>
    <xf numFmtId="0" fontId="28" fillId="0" borderId="46" xfId="2" applyFont="1" applyFill="1" applyBorder="1" applyAlignment="1">
      <alignment horizontal="center" vertical="top" wrapText="1"/>
    </xf>
    <xf numFmtId="0" fontId="28" fillId="0" borderId="46" xfId="0" quotePrefix="1" applyFont="1" applyBorder="1" applyAlignment="1">
      <alignment horizontal="left" vertical="top" wrapText="1"/>
    </xf>
    <xf numFmtId="0" fontId="28" fillId="0" borderId="47" xfId="6" quotePrefix="1" applyFont="1" applyBorder="1" applyAlignment="1">
      <alignment vertical="top" wrapText="1"/>
    </xf>
    <xf numFmtId="0" fontId="40" fillId="0" borderId="46" xfId="6" quotePrefix="1" applyFont="1" applyBorder="1" applyAlignment="1">
      <alignment horizontal="center" vertical="top" wrapText="1"/>
    </xf>
    <xf numFmtId="15" fontId="40" fillId="0" borderId="47" xfId="6" quotePrefix="1" applyNumberFormat="1" applyFont="1" applyBorder="1" applyAlignment="1">
      <alignment horizontal="center" vertical="top" wrapText="1"/>
    </xf>
    <xf numFmtId="0" fontId="28" fillId="0" borderId="46" xfId="0" quotePrefix="1" applyFont="1" applyBorder="1" applyAlignment="1">
      <alignment horizontal="center" vertical="top" wrapText="1"/>
    </xf>
    <xf numFmtId="0" fontId="40" fillId="0" borderId="46" xfId="6" quotePrefix="1" applyFont="1" applyBorder="1" applyAlignment="1">
      <alignment horizontal="left" vertical="top" wrapText="1"/>
    </xf>
    <xf numFmtId="194" fontId="28" fillId="0" borderId="6" xfId="6" applyNumberFormat="1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right" vertical="top" wrapText="1"/>
    </xf>
    <xf numFmtId="0" fontId="28" fillId="0" borderId="5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 wrapText="1"/>
    </xf>
    <xf numFmtId="43" fontId="28" fillId="0" borderId="16" xfId="1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top" wrapText="1"/>
    </xf>
    <xf numFmtId="0" fontId="6" fillId="0" borderId="9" xfId="11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 wrapText="1"/>
    </xf>
    <xf numFmtId="43" fontId="6" fillId="0" borderId="11" xfId="1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194" fontId="6" fillId="0" borderId="9" xfId="0" applyNumberFormat="1" applyFont="1" applyFill="1" applyBorder="1" applyAlignment="1">
      <alignment horizontal="center" vertical="top" wrapText="1"/>
    </xf>
    <xf numFmtId="0" fontId="6" fillId="0" borderId="4" xfId="11" applyFont="1" applyFill="1" applyBorder="1" applyAlignment="1">
      <alignment horizontal="left" vertical="top" wrapText="1"/>
    </xf>
    <xf numFmtId="194" fontId="6" fillId="0" borderId="4" xfId="0" applyNumberFormat="1" applyFont="1" applyFill="1" applyBorder="1" applyAlignment="1">
      <alignment horizontal="center" vertical="top" wrapText="1"/>
    </xf>
    <xf numFmtId="0" fontId="6" fillId="0" borderId="9" xfId="0" quotePrefix="1" applyFont="1" applyFill="1" applyBorder="1" applyAlignment="1">
      <alignment horizontal="left" vertical="top" wrapText="1"/>
    </xf>
    <xf numFmtId="4" fontId="6" fillId="0" borderId="9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40" fillId="0" borderId="3" xfId="0" applyFont="1" applyBorder="1" applyAlignment="1">
      <alignment horizontal="left" vertical="top" wrapText="1" shrinkToFit="1"/>
    </xf>
    <xf numFmtId="0" fontId="40" fillId="0" borderId="0" xfId="0" applyFont="1" applyAlignment="1">
      <alignment horizontal="center" vertical="top" wrapText="1" shrinkToFit="1"/>
    </xf>
    <xf numFmtId="0" fontId="6" fillId="0" borderId="0" xfId="0" applyFont="1" applyAlignment="1">
      <alignment horizontal="left" vertical="top" wrapText="1" shrinkToFit="1"/>
    </xf>
    <xf numFmtId="43" fontId="40" fillId="0" borderId="0" xfId="1" applyFont="1" applyFill="1" applyBorder="1" applyAlignment="1">
      <alignment horizontal="center" vertical="top" wrapText="1" shrinkToFit="1"/>
    </xf>
    <xf numFmtId="0" fontId="6" fillId="0" borderId="0" xfId="0" applyFont="1" applyAlignment="1">
      <alignment horizontal="center" vertical="top" wrapText="1" shrinkToFit="1"/>
    </xf>
    <xf numFmtId="43" fontId="43" fillId="0" borderId="0" xfId="1" applyFont="1" applyBorder="1" applyAlignment="1">
      <alignment horizontal="center" vertical="top" wrapText="1" shrinkToFit="1"/>
    </xf>
    <xf numFmtId="1" fontId="6" fillId="0" borderId="0" xfId="0" applyNumberFormat="1" applyFont="1" applyAlignment="1">
      <alignment horizontal="center" vertical="top" wrapText="1" shrinkToFit="1"/>
    </xf>
    <xf numFmtId="0" fontId="60" fillId="0" borderId="3" xfId="0" applyFont="1" applyBorder="1" applyAlignment="1">
      <alignment vertical="top" wrapText="1"/>
    </xf>
    <xf numFmtId="4" fontId="60" fillId="7" borderId="3" xfId="0" applyNumberFormat="1" applyFont="1" applyFill="1" applyBorder="1" applyAlignment="1">
      <alignment horizontal="right" vertical="top" wrapText="1"/>
    </xf>
    <xf numFmtId="0" fontId="60" fillId="0" borderId="9" xfId="0" applyFont="1" applyBorder="1" applyAlignment="1">
      <alignment vertical="top" wrapText="1"/>
    </xf>
    <xf numFmtId="4" fontId="60" fillId="7" borderId="9" xfId="0" applyNumberFormat="1" applyFont="1" applyFill="1" applyBorder="1" applyAlignment="1">
      <alignment horizontal="right" vertical="top" wrapText="1"/>
    </xf>
    <xf numFmtId="0" fontId="60" fillId="0" borderId="4" xfId="0" applyFont="1" applyBorder="1" applyAlignment="1">
      <alignment vertical="top" wrapText="1"/>
    </xf>
    <xf numFmtId="4" fontId="60" fillId="7" borderId="4" xfId="0" applyNumberFormat="1" applyFont="1" applyFill="1" applyBorder="1" applyAlignment="1">
      <alignment horizontal="right" vertical="top" wrapText="1"/>
    </xf>
    <xf numFmtId="0" fontId="40" fillId="0" borderId="2" xfId="0" applyFont="1" applyBorder="1" applyAlignment="1">
      <alignment vertical="top" wrapText="1" shrinkToFit="1"/>
    </xf>
    <xf numFmtId="4" fontId="60" fillId="0" borderId="2" xfId="0" applyNumberFormat="1" applyFont="1" applyBorder="1" applyAlignment="1">
      <alignment horizontal="center" vertical="top" wrapText="1"/>
    </xf>
    <xf numFmtId="0" fontId="58" fillId="0" borderId="2" xfId="0" applyFont="1" applyFill="1" applyBorder="1" applyAlignment="1">
      <alignment horizontal="center" vertical="top" wrapText="1"/>
    </xf>
    <xf numFmtId="43" fontId="58" fillId="0" borderId="2" xfId="1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left" vertical="top" wrapText="1"/>
    </xf>
    <xf numFmtId="0" fontId="6" fillId="0" borderId="66" xfId="0" applyFont="1" applyBorder="1" applyAlignment="1">
      <alignment vertical="top" wrapText="1"/>
    </xf>
    <xf numFmtId="4" fontId="6" fillId="0" borderId="66" xfId="0" applyNumberFormat="1" applyFont="1" applyBorder="1" applyAlignment="1">
      <alignment horizontal="right" vertical="top" wrapText="1"/>
    </xf>
    <xf numFmtId="0" fontId="29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0" borderId="76" xfId="0" applyFont="1" applyFill="1" applyBorder="1" applyAlignment="1">
      <alignment horizontal="left" vertical="top" wrapText="1"/>
    </xf>
    <xf numFmtId="4" fontId="13" fillId="0" borderId="2" xfId="0" applyNumberFormat="1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43" fontId="11" fillId="3" borderId="2" xfId="1" applyFont="1" applyFill="1" applyBorder="1" applyAlignment="1">
      <alignment horizontal="right" vertical="top" wrapText="1"/>
    </xf>
    <xf numFmtId="0" fontId="13" fillId="7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" fontId="13" fillId="7" borderId="2" xfId="0" applyNumberFormat="1" applyFont="1" applyFill="1" applyBorder="1" applyAlignment="1">
      <alignment horizontal="right" vertical="top" wrapText="1"/>
    </xf>
    <xf numFmtId="4" fontId="13" fillId="7" borderId="2" xfId="0" applyNumberFormat="1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4" fontId="13" fillId="7" borderId="2" xfId="0" applyNumberFormat="1" applyFont="1" applyFill="1" applyBorder="1" applyAlignment="1">
      <alignment vertical="top" wrapText="1"/>
    </xf>
    <xf numFmtId="0" fontId="13" fillId="3" borderId="4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0" xfId="0" quotePrefix="1" applyFont="1" applyFill="1" applyBorder="1" applyAlignment="1">
      <alignment horizontal="center" vertical="top" wrapText="1"/>
    </xf>
    <xf numFmtId="4" fontId="11" fillId="3" borderId="0" xfId="0" quotePrefix="1" applyNumberFormat="1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left" vertical="top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4" xfId="0" applyFont="1" applyFill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 wrapText="1" shrinkToFit="1"/>
    </xf>
    <xf numFmtId="0" fontId="24" fillId="0" borderId="9" xfId="0" applyFont="1" applyBorder="1" applyAlignment="1">
      <alignment horizontal="center" vertical="top" wrapText="1" shrinkToFit="1"/>
    </xf>
    <xf numFmtId="0" fontId="24" fillId="0" borderId="4" xfId="0" applyFont="1" applyBorder="1" applyAlignment="1">
      <alignment horizontal="center" vertical="top" wrapText="1" shrinkToFit="1"/>
    </xf>
    <xf numFmtId="43" fontId="24" fillId="0" borderId="3" xfId="1" applyFont="1" applyBorder="1" applyAlignment="1">
      <alignment horizontal="center" vertical="top" wrapText="1" shrinkToFit="1"/>
    </xf>
    <xf numFmtId="43" fontId="24" fillId="0" borderId="9" xfId="1" applyFont="1" applyBorder="1" applyAlignment="1">
      <alignment horizontal="center" vertical="top" wrapText="1" shrinkToFit="1"/>
    </xf>
    <xf numFmtId="43" fontId="24" fillId="0" borderId="4" xfId="1" applyFont="1" applyBorder="1" applyAlignment="1">
      <alignment horizontal="center" vertical="top" wrapText="1" shrinkToFit="1"/>
    </xf>
    <xf numFmtId="0" fontId="28" fillId="0" borderId="3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4" fontId="28" fillId="3" borderId="3" xfId="0" applyNumberFormat="1" applyFont="1" applyFill="1" applyBorder="1" applyAlignment="1">
      <alignment horizontal="center" vertical="top" wrapText="1"/>
    </xf>
    <xf numFmtId="43" fontId="28" fillId="0" borderId="3" xfId="1" applyFont="1" applyBorder="1" applyAlignment="1">
      <alignment horizontal="center" vertical="top" wrapText="1"/>
    </xf>
    <xf numFmtId="43" fontId="28" fillId="0" borderId="9" xfId="1" applyFont="1" applyBorder="1" applyAlignment="1">
      <alignment horizontal="center" vertical="top" wrapText="1"/>
    </xf>
    <xf numFmtId="43" fontId="28" fillId="0" borderId="4" xfId="1" applyFont="1" applyBorder="1" applyAlignment="1">
      <alignment horizontal="center" vertical="top" wrapText="1"/>
    </xf>
    <xf numFmtId="43" fontId="28" fillId="0" borderId="9" xfId="1" applyFont="1" applyBorder="1" applyAlignment="1">
      <alignment horizontal="left" vertical="top" wrapText="1"/>
    </xf>
    <xf numFmtId="43" fontId="28" fillId="0" borderId="4" xfId="1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188" fontId="14" fillId="3" borderId="0" xfId="2" applyNumberFormat="1" applyFont="1" applyFill="1" applyBorder="1" applyAlignment="1">
      <alignment horizontal="center" vertical="top" wrapText="1"/>
    </xf>
    <xf numFmtId="0" fontId="14" fillId="4" borderId="4" xfId="3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left" vertical="top" wrapText="1"/>
    </xf>
    <xf numFmtId="4" fontId="22" fillId="0" borderId="2" xfId="7" applyNumberFormat="1" applyFont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 wrapText="1"/>
    </xf>
    <xf numFmtId="0" fontId="46" fillId="3" borderId="3" xfId="0" applyFont="1" applyFill="1" applyBorder="1" applyAlignment="1">
      <alignment horizontal="center" vertical="top" wrapText="1"/>
    </xf>
    <xf numFmtId="0" fontId="49" fillId="0" borderId="9" xfId="0" applyFont="1" applyBorder="1" applyAlignment="1">
      <alignment horizontal="left" vertical="top" wrapText="1"/>
    </xf>
    <xf numFmtId="0" fontId="52" fillId="5" borderId="18" xfId="0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4" fontId="28" fillId="0" borderId="4" xfId="0" applyNumberFormat="1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/>
    </xf>
    <xf numFmtId="4" fontId="28" fillId="0" borderId="2" xfId="0" applyNumberFormat="1" applyFont="1" applyBorder="1" applyAlignment="1">
      <alignment horizontal="center" vertical="top" wrapText="1"/>
    </xf>
    <xf numFmtId="4" fontId="28" fillId="0" borderId="2" xfId="0" applyNumberFormat="1" applyFont="1" applyBorder="1" applyAlignment="1">
      <alignment horizontal="right" vertical="top" wrapText="1"/>
    </xf>
    <xf numFmtId="0" fontId="28" fillId="0" borderId="2" xfId="0" applyFont="1" applyBorder="1" applyAlignment="1">
      <alignment horizontal="right" vertical="top" wrapText="1"/>
    </xf>
    <xf numFmtId="0" fontId="40" fillId="0" borderId="2" xfId="0" applyFont="1" applyBorder="1" applyAlignment="1">
      <alignment horizontal="center" vertical="top" wrapText="1" shrinkToFit="1"/>
    </xf>
    <xf numFmtId="43" fontId="40" fillId="0" borderId="2" xfId="1" applyFont="1" applyFill="1" applyBorder="1" applyAlignment="1">
      <alignment horizontal="center" vertical="top" wrapText="1" shrinkToFit="1"/>
    </xf>
    <xf numFmtId="0" fontId="40" fillId="0" borderId="2" xfId="0" applyFont="1" applyBorder="1" applyAlignment="1">
      <alignment horizontal="left" vertical="top" wrapText="1" shrinkToFit="1"/>
    </xf>
    <xf numFmtId="4" fontId="60" fillId="7" borderId="2" xfId="0" applyNumberFormat="1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left" vertical="top" wrapText="1"/>
    </xf>
    <xf numFmtId="43" fontId="28" fillId="0" borderId="3" xfId="1" applyFont="1" applyFill="1" applyBorder="1" applyAlignment="1">
      <alignment horizontal="center" vertical="top" wrapText="1"/>
    </xf>
    <xf numFmtId="43" fontId="28" fillId="0" borderId="9" xfId="1" applyFont="1" applyFill="1" applyBorder="1" applyAlignment="1">
      <alignment horizontal="center" vertical="top" wrapText="1"/>
    </xf>
    <xf numFmtId="43" fontId="28" fillId="0" borderId="4" xfId="1" applyFont="1" applyFill="1" applyBorder="1" applyAlignment="1">
      <alignment horizontal="center" vertical="top" wrapText="1"/>
    </xf>
    <xf numFmtId="0" fontId="28" fillId="3" borderId="4" xfId="0" applyFont="1" applyFill="1" applyBorder="1" applyAlignment="1">
      <alignment horizontal="center" vertical="top" wrapText="1"/>
    </xf>
    <xf numFmtId="0" fontId="71" fillId="0" borderId="3" xfId="0" applyFont="1" applyBorder="1" applyAlignment="1">
      <alignment horizontal="center" vertical="top" wrapText="1"/>
    </xf>
    <xf numFmtId="0" fontId="71" fillId="0" borderId="9" xfId="0" applyFont="1" applyBorder="1" applyAlignment="1">
      <alignment horizontal="center" vertical="top" wrapText="1"/>
    </xf>
    <xf numFmtId="0" fontId="71" fillId="0" borderId="4" xfId="0" applyFont="1" applyBorder="1" applyAlignment="1">
      <alignment horizontal="center" vertical="top" wrapText="1"/>
    </xf>
    <xf numFmtId="4" fontId="28" fillId="0" borderId="9" xfId="24" applyNumberFormat="1" applyFont="1" applyBorder="1" applyAlignment="1">
      <alignment horizontal="center" vertical="top" wrapText="1"/>
    </xf>
    <xf numFmtId="4" fontId="28" fillId="0" borderId="4" xfId="24" applyNumberFormat="1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4" fontId="29" fillId="0" borderId="3" xfId="24" applyNumberFormat="1" applyFont="1" applyBorder="1" applyAlignment="1">
      <alignment horizontal="center" vertical="top" wrapText="1"/>
    </xf>
    <xf numFmtId="4" fontId="29" fillId="0" borderId="9" xfId="24" applyNumberFormat="1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43" fontId="29" fillId="2" borderId="2" xfId="1" applyFont="1" applyFill="1" applyBorder="1" applyAlignment="1">
      <alignment horizontal="center" vertical="center" wrapText="1"/>
    </xf>
    <xf numFmtId="4" fontId="28" fillId="0" borderId="3" xfId="24" applyNumberFormat="1" applyFont="1" applyBorder="1" applyAlignment="1">
      <alignment horizontal="center" vertical="top" wrapText="1"/>
    </xf>
    <xf numFmtId="4" fontId="28" fillId="0" borderId="9" xfId="24" applyNumberFormat="1" applyFont="1" applyBorder="1" applyAlignment="1">
      <alignment horizontal="center" vertical="top" wrapText="1"/>
    </xf>
    <xf numFmtId="4" fontId="28" fillId="0" borderId="4" xfId="24" applyNumberFormat="1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9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4" fontId="29" fillId="0" borderId="3" xfId="24" applyNumberFormat="1" applyFont="1" applyBorder="1" applyAlignment="1">
      <alignment horizontal="center" vertical="top" wrapText="1"/>
    </xf>
    <xf numFmtId="4" fontId="29" fillId="0" borderId="9" xfId="24" applyNumberFormat="1" applyFont="1" applyBorder="1" applyAlignment="1">
      <alignment horizontal="center" vertical="top" wrapText="1"/>
    </xf>
    <xf numFmtId="4" fontId="29" fillId="0" borderId="4" xfId="24" applyNumberFormat="1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71" fillId="0" borderId="3" xfId="0" applyFont="1" applyBorder="1" applyAlignment="1">
      <alignment horizontal="center" vertical="top" wrapText="1"/>
    </xf>
    <xf numFmtId="0" fontId="71" fillId="0" borderId="9" xfId="0" applyFont="1" applyBorder="1" applyAlignment="1">
      <alignment horizontal="center" vertical="top" wrapText="1"/>
    </xf>
    <xf numFmtId="0" fontId="71" fillId="0" borderId="4" xfId="0" applyFont="1" applyBorder="1" applyAlignment="1">
      <alignment horizontal="center" vertical="top" wrapText="1"/>
    </xf>
    <xf numFmtId="43" fontId="71" fillId="0" borderId="3" xfId="19" applyFont="1" applyBorder="1" applyAlignment="1">
      <alignment horizontal="center" vertical="top" wrapText="1"/>
    </xf>
    <xf numFmtId="43" fontId="28" fillId="0" borderId="3" xfId="1" applyFont="1" applyBorder="1" applyAlignment="1">
      <alignment horizontal="center" vertical="top" wrapText="1"/>
    </xf>
    <xf numFmtId="43" fontId="28" fillId="0" borderId="9" xfId="1" applyFont="1" applyBorder="1" applyAlignment="1">
      <alignment horizontal="center" vertical="top" wrapText="1"/>
    </xf>
    <xf numFmtId="188" fontId="28" fillId="0" borderId="3" xfId="0" applyNumberFormat="1" applyFont="1" applyFill="1" applyBorder="1" applyAlignment="1">
      <alignment horizontal="center" vertical="top" wrapText="1"/>
    </xf>
    <xf numFmtId="188" fontId="28" fillId="0" borderId="9" xfId="0" applyNumberFormat="1" applyFont="1" applyFill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4" fontId="28" fillId="3" borderId="3" xfId="0" applyNumberFormat="1" applyFont="1" applyFill="1" applyBorder="1" applyAlignment="1">
      <alignment horizontal="center" vertical="top" wrapText="1"/>
    </xf>
    <xf numFmtId="4" fontId="28" fillId="3" borderId="4" xfId="0" applyNumberFormat="1" applyFont="1" applyFill="1" applyBorder="1" applyAlignment="1">
      <alignment horizontal="center" vertical="top" wrapText="1"/>
    </xf>
    <xf numFmtId="43" fontId="28" fillId="0" borderId="4" xfId="1" applyFont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 wrapText="1"/>
    </xf>
    <xf numFmtId="0" fontId="28" fillId="3" borderId="4" xfId="0" applyFont="1" applyFill="1" applyBorder="1" applyAlignment="1">
      <alignment horizontal="center" vertical="top" wrapText="1"/>
    </xf>
    <xf numFmtId="188" fontId="28" fillId="3" borderId="3" xfId="0" applyNumberFormat="1" applyFont="1" applyFill="1" applyBorder="1" applyAlignment="1">
      <alignment horizontal="center" vertical="top" wrapText="1"/>
    </xf>
    <xf numFmtId="188" fontId="28" fillId="3" borderId="4" xfId="0" applyNumberFormat="1" applyFont="1" applyFill="1" applyBorder="1" applyAlignment="1">
      <alignment horizontal="center" vertical="top" wrapText="1"/>
    </xf>
    <xf numFmtId="0" fontId="28" fillId="0" borderId="9" xfId="0" applyFont="1" applyBorder="1" applyAlignment="1">
      <alignment horizontal="left" vertical="top" wrapText="1"/>
    </xf>
    <xf numFmtId="4" fontId="28" fillId="3" borderId="9" xfId="0" applyNumberFormat="1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188" fontId="28" fillId="3" borderId="9" xfId="0" applyNumberFormat="1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left" vertical="top" wrapText="1"/>
    </xf>
    <xf numFmtId="4" fontId="28" fillId="0" borderId="3" xfId="0" applyNumberFormat="1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center" vertical="top" wrapText="1"/>
    </xf>
    <xf numFmtId="4" fontId="28" fillId="0" borderId="4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43" fontId="28" fillId="0" borderId="3" xfId="1" applyFont="1" applyFill="1" applyBorder="1" applyAlignment="1">
      <alignment horizontal="center" vertical="top" wrapText="1"/>
    </xf>
    <xf numFmtId="43" fontId="28" fillId="0" borderId="9" xfId="1" applyFont="1" applyFill="1" applyBorder="1" applyAlignment="1">
      <alignment horizontal="center" vertical="top" wrapText="1"/>
    </xf>
    <xf numFmtId="43" fontId="28" fillId="0" borderId="4" xfId="1" applyFont="1" applyFill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top" wrapText="1" shrinkToFit="1"/>
    </xf>
    <xf numFmtId="0" fontId="40" fillId="0" borderId="3" xfId="0" applyFont="1" applyBorder="1" applyAlignment="1">
      <alignment horizontal="center" vertical="top" wrapText="1" shrinkToFit="1"/>
    </xf>
    <xf numFmtId="43" fontId="40" fillId="0" borderId="2" xfId="1" applyFont="1" applyFill="1" applyBorder="1" applyAlignment="1">
      <alignment horizontal="center" vertical="top" wrapText="1" shrinkToFit="1"/>
    </xf>
    <xf numFmtId="43" fontId="40" fillId="0" borderId="3" xfId="1" applyFont="1" applyFill="1" applyBorder="1" applyAlignment="1">
      <alignment horizontal="center" vertical="top" wrapText="1" shrinkToFit="1"/>
    </xf>
    <xf numFmtId="0" fontId="40" fillId="0" borderId="9" xfId="0" applyFont="1" applyBorder="1" applyAlignment="1">
      <alignment horizontal="center" vertical="top" wrapText="1" shrinkToFit="1"/>
    </xf>
    <xf numFmtId="0" fontId="40" fillId="0" borderId="10" xfId="0" applyFont="1" applyBorder="1" applyAlignment="1">
      <alignment horizontal="center" vertical="top" wrapText="1" shrinkToFit="1"/>
    </xf>
    <xf numFmtId="0" fontId="40" fillId="0" borderId="6" xfId="0" applyFont="1" applyBorder="1" applyAlignment="1">
      <alignment horizontal="center" vertical="top" wrapText="1" shrinkToFit="1"/>
    </xf>
    <xf numFmtId="0" fontId="40" fillId="0" borderId="8" xfId="0" applyFont="1" applyBorder="1" applyAlignment="1">
      <alignment horizontal="center" vertical="top" wrapText="1" shrinkToFit="1"/>
    </xf>
    <xf numFmtId="0" fontId="40" fillId="0" borderId="2" xfId="0" applyFont="1" applyBorder="1" applyAlignment="1">
      <alignment horizontal="left" vertical="top" wrapText="1" shrinkToFit="1"/>
    </xf>
    <xf numFmtId="0" fontId="60" fillId="7" borderId="2" xfId="0" applyFont="1" applyFill="1" applyBorder="1" applyAlignment="1">
      <alignment horizontal="center" vertical="top" wrapText="1"/>
    </xf>
    <xf numFmtId="4" fontId="60" fillId="7" borderId="2" xfId="0" applyNumberFormat="1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/>
    </xf>
    <xf numFmtId="0" fontId="55" fillId="0" borderId="4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center" vertical="top" wrapText="1"/>
    </xf>
    <xf numFmtId="0" fontId="28" fillId="3" borderId="5" xfId="0" quotePrefix="1" applyFont="1" applyFill="1" applyBorder="1" applyAlignment="1">
      <alignment horizontal="center" vertical="top" wrapText="1"/>
    </xf>
    <xf numFmtId="0" fontId="28" fillId="3" borderId="16" xfId="0" quotePrefix="1" applyFont="1" applyFill="1" applyBorder="1" applyAlignment="1">
      <alignment horizontal="center" vertical="top" wrapText="1"/>
    </xf>
    <xf numFmtId="0" fontId="28" fillId="3" borderId="6" xfId="0" quotePrefix="1" applyFont="1" applyFill="1" applyBorder="1" applyAlignment="1">
      <alignment horizontal="center" vertical="top" wrapText="1"/>
    </xf>
    <xf numFmtId="0" fontId="6" fillId="0" borderId="3" xfId="6" applyFont="1" applyFill="1" applyBorder="1" applyAlignment="1">
      <alignment horizontal="center" vertical="top" wrapText="1"/>
    </xf>
    <xf numFmtId="0" fontId="6" fillId="0" borderId="9" xfId="6" applyFont="1" applyFill="1" applyBorder="1" applyAlignment="1">
      <alignment horizontal="center" vertical="top" wrapText="1"/>
    </xf>
    <xf numFmtId="0" fontId="6" fillId="0" borderId="4" xfId="6" applyFont="1" applyFill="1" applyBorder="1" applyAlignment="1">
      <alignment horizontal="center" vertical="top" wrapText="1"/>
    </xf>
    <xf numFmtId="4" fontId="28" fillId="0" borderId="3" xfId="0" applyNumberFormat="1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center" vertical="top" wrapText="1"/>
    </xf>
    <xf numFmtId="4" fontId="28" fillId="0" borderId="4" xfId="0" applyNumberFormat="1" applyFont="1" applyBorder="1" applyAlignment="1">
      <alignment horizontal="center" vertical="top" wrapText="1"/>
    </xf>
    <xf numFmtId="4" fontId="28" fillId="0" borderId="3" xfId="0" applyNumberFormat="1" applyFont="1" applyBorder="1" applyAlignment="1">
      <alignment horizontal="right" vertical="top" wrapText="1"/>
    </xf>
    <xf numFmtId="4" fontId="28" fillId="0" borderId="9" xfId="0" applyNumberFormat="1" applyFont="1" applyBorder="1" applyAlignment="1">
      <alignment horizontal="right" vertical="top" wrapText="1"/>
    </xf>
    <xf numFmtId="4" fontId="28" fillId="0" borderId="4" xfId="0" applyNumberFormat="1" applyFont="1" applyBorder="1" applyAlignment="1">
      <alignment horizontal="right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/>
    </xf>
    <xf numFmtId="4" fontId="28" fillId="0" borderId="2" xfId="0" applyNumberFormat="1" applyFont="1" applyBorder="1" applyAlignment="1">
      <alignment horizontal="center" vertical="top" wrapText="1"/>
    </xf>
    <xf numFmtId="0" fontId="28" fillId="0" borderId="2" xfId="0" applyFont="1" applyBorder="1" applyAlignment="1">
      <alignment horizontal="right" vertical="top" wrapText="1"/>
    </xf>
    <xf numFmtId="4" fontId="28" fillId="0" borderId="2" xfId="0" applyNumberFormat="1" applyFont="1" applyBorder="1" applyAlignment="1">
      <alignment horizontal="right" vertical="top" wrapText="1"/>
    </xf>
    <xf numFmtId="0" fontId="52" fillId="5" borderId="19" xfId="0" applyFont="1" applyFill="1" applyBorder="1" applyAlignment="1">
      <alignment horizontal="center" vertical="top" wrapText="1"/>
    </xf>
    <xf numFmtId="0" fontId="52" fillId="5" borderId="18" xfId="0" applyFont="1" applyFill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 wrapText="1"/>
    </xf>
    <xf numFmtId="0" fontId="46" fillId="3" borderId="3" xfId="0" applyFont="1" applyFill="1" applyBorder="1" applyAlignment="1">
      <alignment horizontal="center" vertical="top" wrapText="1"/>
    </xf>
    <xf numFmtId="0" fontId="46" fillId="3" borderId="4" xfId="0" applyFont="1" applyFill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4" fontId="28" fillId="0" borderId="24" xfId="0" applyNumberFormat="1" applyFont="1" applyBorder="1" applyAlignment="1">
      <alignment horizontal="center" vertical="top" wrapText="1"/>
    </xf>
    <xf numFmtId="4" fontId="28" fillId="0" borderId="27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7" xfId="0" applyFont="1" applyBorder="1" applyAlignment="1">
      <alignment horizontal="center" vertical="top" wrapText="1"/>
    </xf>
    <xf numFmtId="4" fontId="28" fillId="0" borderId="24" xfId="0" applyNumberFormat="1" applyFont="1" applyBorder="1" applyAlignment="1">
      <alignment horizontal="right" vertical="top" wrapText="1"/>
    </xf>
    <xf numFmtId="4" fontId="28" fillId="0" borderId="27" xfId="0" applyNumberFormat="1" applyFont="1" applyBorder="1" applyAlignment="1">
      <alignment horizontal="righ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52" fillId="0" borderId="0" xfId="0" applyFont="1" applyAlignment="1">
      <alignment horizontal="center" vertical="top" wrapText="1"/>
    </xf>
    <xf numFmtId="0" fontId="6" fillId="0" borderId="22" xfId="0" applyFont="1" applyBorder="1" applyAlignment="1">
      <alignment vertical="top" wrapText="1"/>
    </xf>
    <xf numFmtId="4" fontId="52" fillId="5" borderId="18" xfId="0" applyNumberFormat="1" applyFont="1" applyFill="1" applyBorder="1" applyAlignment="1">
      <alignment horizontal="center" vertical="top" wrapText="1"/>
    </xf>
    <xf numFmtId="0" fontId="22" fillId="0" borderId="0" xfId="6" applyFont="1" applyBorder="1" applyAlignment="1">
      <alignment horizontal="center" vertical="top" wrapText="1"/>
    </xf>
    <xf numFmtId="0" fontId="22" fillId="0" borderId="0" xfId="6" applyFont="1" applyFill="1" applyBorder="1" applyAlignment="1">
      <alignment horizontal="center" vertical="top" wrapText="1"/>
    </xf>
    <xf numFmtId="0" fontId="22" fillId="0" borderId="2" xfId="7" applyFont="1" applyBorder="1" applyAlignment="1">
      <alignment horizontal="center" vertical="top" wrapText="1"/>
    </xf>
    <xf numFmtId="4" fontId="22" fillId="0" borderId="2" xfId="7" applyNumberFormat="1" applyFont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43" fontId="29" fillId="2" borderId="2" xfId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43" fontId="12" fillId="2" borderId="3" xfId="1" applyFont="1" applyFill="1" applyBorder="1" applyAlignment="1">
      <alignment horizontal="center" vertical="top" wrapText="1"/>
    </xf>
    <xf numFmtId="43" fontId="12" fillId="2" borderId="4" xfId="1" applyFont="1" applyFill="1" applyBorder="1" applyAlignment="1">
      <alignment horizontal="center" vertical="top" wrapText="1"/>
    </xf>
    <xf numFmtId="43" fontId="12" fillId="2" borderId="2" xfId="1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left" vertical="top" wrapText="1"/>
    </xf>
    <xf numFmtId="0" fontId="18" fillId="3" borderId="3" xfId="6" applyFont="1" applyFill="1" applyBorder="1" applyAlignment="1">
      <alignment horizontal="left" vertical="top" wrapText="1"/>
    </xf>
    <xf numFmtId="0" fontId="18" fillId="3" borderId="9" xfId="6" applyFont="1" applyFill="1" applyBorder="1" applyAlignment="1">
      <alignment horizontal="left" vertical="top" wrapText="1"/>
    </xf>
    <xf numFmtId="0" fontId="18" fillId="3" borderId="4" xfId="6" applyFont="1" applyFill="1" applyBorder="1" applyAlignment="1">
      <alignment horizontal="left" vertical="top" wrapText="1"/>
    </xf>
    <xf numFmtId="189" fontId="18" fillId="3" borderId="3" xfId="5" applyNumberFormat="1" applyFont="1" applyFill="1" applyBorder="1" applyAlignment="1">
      <alignment horizontal="center" vertical="top" wrapText="1"/>
    </xf>
    <xf numFmtId="189" fontId="18" fillId="3" borderId="9" xfId="5" applyNumberFormat="1" applyFont="1" applyFill="1" applyBorder="1" applyAlignment="1">
      <alignment horizontal="center" vertical="top" wrapText="1"/>
    </xf>
    <xf numFmtId="189" fontId="18" fillId="3" borderId="4" xfId="5" applyNumberFormat="1" applyFont="1" applyFill="1" applyBorder="1" applyAlignment="1">
      <alignment horizontal="center" vertical="top" wrapText="1"/>
    </xf>
    <xf numFmtId="0" fontId="18" fillId="3" borderId="3" xfId="6" applyFont="1" applyFill="1" applyBorder="1" applyAlignment="1">
      <alignment horizontal="center" vertical="top" wrapText="1"/>
    </xf>
    <xf numFmtId="0" fontId="18" fillId="3" borderId="9" xfId="6" applyFont="1" applyFill="1" applyBorder="1" applyAlignment="1">
      <alignment horizontal="center" vertical="top" wrapText="1"/>
    </xf>
    <xf numFmtId="0" fontId="18" fillId="3" borderId="4" xfId="6" applyFont="1" applyFill="1" applyBorder="1" applyAlignment="1">
      <alignment horizontal="center" vertical="top" wrapText="1"/>
    </xf>
    <xf numFmtId="187" fontId="18" fillId="3" borderId="3" xfId="6" applyNumberFormat="1" applyFont="1" applyFill="1" applyBorder="1" applyAlignment="1">
      <alignment horizontal="center" vertical="top" wrapText="1"/>
    </xf>
    <xf numFmtId="187" fontId="18" fillId="3" borderId="9" xfId="6" applyNumberFormat="1" applyFont="1" applyFill="1" applyBorder="1" applyAlignment="1">
      <alignment horizontal="center" vertical="top" wrapText="1"/>
    </xf>
    <xf numFmtId="187" fontId="18" fillId="3" borderId="4" xfId="6" applyNumberFormat="1" applyFont="1" applyFill="1" applyBorder="1" applyAlignment="1">
      <alignment horizontal="center" vertical="top" wrapText="1"/>
    </xf>
    <xf numFmtId="0" fontId="18" fillId="3" borderId="3" xfId="2" applyFont="1" applyFill="1" applyBorder="1" applyAlignment="1">
      <alignment horizontal="center" vertical="top" wrapText="1"/>
    </xf>
    <xf numFmtId="0" fontId="18" fillId="3" borderId="9" xfId="2" applyFont="1" applyFill="1" applyBorder="1" applyAlignment="1">
      <alignment horizontal="center" vertical="top" wrapText="1"/>
    </xf>
    <xf numFmtId="0" fontId="18" fillId="3" borderId="4" xfId="2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189" fontId="11" fillId="3" borderId="3" xfId="5" applyNumberFormat="1" applyFont="1" applyFill="1" applyBorder="1" applyAlignment="1">
      <alignment horizontal="center" vertical="top" wrapText="1"/>
    </xf>
    <xf numFmtId="189" fontId="11" fillId="3" borderId="9" xfId="5" applyNumberFormat="1" applyFont="1" applyFill="1" applyBorder="1" applyAlignment="1">
      <alignment horizontal="center" vertical="top" wrapText="1"/>
    </xf>
    <xf numFmtId="189" fontId="11" fillId="3" borderId="4" xfId="5" applyNumberFormat="1" applyFont="1" applyFill="1" applyBorder="1" applyAlignment="1">
      <alignment horizontal="center" vertical="top" wrapText="1"/>
    </xf>
    <xf numFmtId="189" fontId="18" fillId="3" borderId="2" xfId="5" applyNumberFormat="1" applyFont="1" applyFill="1" applyBorder="1" applyAlignment="1">
      <alignment horizontal="center" vertical="top" wrapText="1"/>
    </xf>
    <xf numFmtId="0" fontId="18" fillId="3" borderId="2" xfId="2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189" fontId="11" fillId="3" borderId="2" xfId="5" applyNumberFormat="1" applyFont="1" applyFill="1" applyBorder="1" applyAlignment="1">
      <alignment horizontal="center" vertical="top" wrapText="1"/>
    </xf>
    <xf numFmtId="0" fontId="14" fillId="3" borderId="0" xfId="2" applyFont="1" applyFill="1" applyBorder="1" applyAlignment="1">
      <alignment horizontal="center" vertical="top" wrapText="1"/>
    </xf>
    <xf numFmtId="188" fontId="14" fillId="3" borderId="0" xfId="2" applyNumberFormat="1" applyFont="1" applyFill="1" applyBorder="1" applyAlignment="1">
      <alignment horizontal="center" vertical="top" wrapText="1"/>
    </xf>
    <xf numFmtId="0" fontId="14" fillId="4" borderId="3" xfId="3" applyFont="1" applyFill="1" applyBorder="1" applyAlignment="1">
      <alignment horizontal="center" vertical="top" wrapText="1"/>
    </xf>
    <xf numFmtId="0" fontId="14" fillId="4" borderId="4" xfId="3" applyFont="1" applyFill="1" applyBorder="1" applyAlignment="1">
      <alignment horizontal="center" vertical="top" wrapText="1"/>
    </xf>
    <xf numFmtId="43" fontId="14" fillId="4" borderId="3" xfId="4" applyFont="1" applyFill="1" applyBorder="1" applyAlignment="1">
      <alignment horizontal="center" vertical="top" wrapText="1"/>
    </xf>
    <xf numFmtId="43" fontId="14" fillId="4" borderId="4" xfId="4" applyFont="1" applyFill="1" applyBorder="1" applyAlignment="1">
      <alignment horizontal="center" vertical="top" wrapText="1"/>
    </xf>
    <xf numFmtId="187" fontId="14" fillId="4" borderId="3" xfId="3" applyNumberFormat="1" applyFont="1" applyFill="1" applyBorder="1" applyAlignment="1">
      <alignment horizontal="center" vertical="top" wrapText="1"/>
    </xf>
    <xf numFmtId="187" fontId="14" fillId="4" borderId="4" xfId="3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43" fontId="12" fillId="0" borderId="3" xfId="1" applyFont="1" applyBorder="1" applyAlignment="1">
      <alignment horizontal="center" vertical="top" wrapText="1"/>
    </xf>
    <xf numFmtId="43" fontId="12" fillId="0" borderId="9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" fontId="12" fillId="2" borderId="3" xfId="0" applyNumberFormat="1" applyFont="1" applyFill="1" applyBorder="1" applyAlignment="1">
      <alignment horizontal="center" vertical="top" wrapText="1"/>
    </xf>
    <xf numFmtId="4" fontId="12" fillId="2" borderId="4" xfId="0" applyNumberFormat="1" applyFont="1" applyFill="1" applyBorder="1" applyAlignment="1">
      <alignment horizontal="center" vertical="top" wrapText="1"/>
    </xf>
    <xf numFmtId="4" fontId="12" fillId="2" borderId="2" xfId="0" applyNumberFormat="1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center" vertical="top" wrapText="1"/>
    </xf>
    <xf numFmtId="43" fontId="29" fillId="2" borderId="3" xfId="1" applyFont="1" applyFill="1" applyBorder="1" applyAlignment="1">
      <alignment horizontal="center" vertical="top" wrapText="1"/>
    </xf>
    <xf numFmtId="0" fontId="7" fillId="0" borderId="2" xfId="7" applyFont="1" applyBorder="1" applyAlignment="1">
      <alignment horizontal="center" vertical="top" wrapText="1"/>
    </xf>
    <xf numFmtId="0" fontId="7" fillId="0" borderId="3" xfId="7" applyFont="1" applyBorder="1" applyAlignment="1">
      <alignment horizontal="center" vertical="top" wrapText="1"/>
    </xf>
    <xf numFmtId="0" fontId="7" fillId="0" borderId="4" xfId="7" applyFont="1" applyBorder="1" applyAlignment="1">
      <alignment horizontal="center" vertical="top" wrapText="1"/>
    </xf>
    <xf numFmtId="4" fontId="7" fillId="0" borderId="5" xfId="7" applyNumberFormat="1" applyFont="1" applyBorder="1" applyAlignment="1">
      <alignment horizontal="center" vertical="top" wrapText="1"/>
    </xf>
    <xf numFmtId="4" fontId="7" fillId="0" borderId="6" xfId="7" applyNumberFormat="1" applyFont="1" applyBorder="1" applyAlignment="1">
      <alignment horizontal="center" vertical="top" wrapText="1"/>
    </xf>
    <xf numFmtId="0" fontId="7" fillId="0" borderId="5" xfId="7" applyFont="1" applyBorder="1" applyAlignment="1">
      <alignment horizontal="center" vertical="top" wrapText="1"/>
    </xf>
    <xf numFmtId="0" fontId="7" fillId="0" borderId="6" xfId="7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3" fontId="6" fillId="0" borderId="2" xfId="0" applyNumberFormat="1" applyFont="1" applyFill="1" applyBorder="1" applyAlignment="1">
      <alignment horizontal="center" vertical="top" wrapText="1"/>
    </xf>
    <xf numFmtId="4" fontId="29" fillId="2" borderId="3" xfId="0" applyNumberFormat="1" applyFont="1" applyFill="1" applyBorder="1" applyAlignment="1">
      <alignment horizontal="center" vertical="top" wrapText="1"/>
    </xf>
    <xf numFmtId="4" fontId="29" fillId="2" borderId="4" xfId="0" applyNumberFormat="1" applyFont="1" applyFill="1" applyBorder="1" applyAlignment="1">
      <alignment horizontal="center" vertical="top" wrapText="1"/>
    </xf>
    <xf numFmtId="4" fontId="29" fillId="2" borderId="2" xfId="0" applyNumberFormat="1" applyFont="1" applyFill="1" applyBorder="1" applyAlignment="1">
      <alignment horizontal="center" vertical="top" wrapText="1"/>
    </xf>
    <xf numFmtId="0" fontId="29" fillId="2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90" fontId="6" fillId="0" borderId="3" xfId="0" applyNumberFormat="1" applyFont="1" applyFill="1" applyBorder="1" applyAlignment="1">
      <alignment horizontal="center" vertical="top" wrapText="1"/>
    </xf>
    <xf numFmtId="190" fontId="6" fillId="0" borderId="4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8" fillId="3" borderId="3" xfId="0" applyFont="1" applyFill="1" applyBorder="1" applyAlignment="1">
      <alignment horizontal="left" vertical="top" wrapText="1"/>
    </xf>
    <xf numFmtId="0" fontId="28" fillId="3" borderId="9" xfId="0" applyFont="1" applyFill="1" applyBorder="1" applyAlignment="1">
      <alignment horizontal="left" vertical="top" wrapText="1"/>
    </xf>
    <xf numFmtId="0" fontId="28" fillId="3" borderId="4" xfId="0" applyFont="1" applyFill="1" applyBorder="1" applyAlignment="1">
      <alignment horizontal="left" vertical="top" wrapText="1"/>
    </xf>
    <xf numFmtId="43" fontId="28" fillId="0" borderId="3" xfId="1" applyFont="1" applyBorder="1" applyAlignment="1">
      <alignment horizontal="left" vertical="top" wrapText="1"/>
    </xf>
    <xf numFmtId="43" fontId="28" fillId="0" borderId="9" xfId="1" applyFont="1" applyBorder="1" applyAlignment="1">
      <alignment horizontal="left" vertical="top" wrapText="1"/>
    </xf>
    <xf numFmtId="43" fontId="28" fillId="0" borderId="4" xfId="1" applyFont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top" wrapText="1"/>
    </xf>
    <xf numFmtId="3" fontId="7" fillId="0" borderId="13" xfId="0" applyNumberFormat="1" applyFont="1" applyBorder="1" applyAlignment="1">
      <alignment horizontal="right" vertical="top" wrapText="1"/>
    </xf>
    <xf numFmtId="3" fontId="7" fillId="0" borderId="17" xfId="0" applyNumberFormat="1" applyFont="1" applyBorder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3" fontId="7" fillId="0" borderId="6" xfId="0" applyNumberFormat="1" applyFont="1" applyBorder="1" applyAlignment="1">
      <alignment horizontal="right" vertical="top" wrapText="1"/>
    </xf>
    <xf numFmtId="0" fontId="24" fillId="0" borderId="3" xfId="0" applyFont="1" applyBorder="1" applyAlignment="1">
      <alignment vertical="top" wrapText="1" shrinkToFit="1"/>
    </xf>
    <xf numFmtId="0" fontId="24" fillId="0" borderId="9" xfId="0" applyFont="1" applyBorder="1" applyAlignment="1">
      <alignment vertical="top" wrapText="1" shrinkToFit="1"/>
    </xf>
    <xf numFmtId="0" fontId="24" fillId="0" borderId="4" xfId="0" applyFont="1" applyBorder="1" applyAlignment="1">
      <alignment vertical="top" wrapText="1" shrinkToFit="1"/>
    </xf>
    <xf numFmtId="0" fontId="24" fillId="0" borderId="3" xfId="0" applyFont="1" applyBorder="1" applyAlignment="1">
      <alignment horizontal="center" vertical="top" wrapText="1" shrinkToFit="1"/>
    </xf>
    <xf numFmtId="0" fontId="24" fillId="0" borderId="9" xfId="0" applyFont="1" applyBorder="1" applyAlignment="1">
      <alignment horizontal="center" vertical="top" wrapText="1" shrinkToFit="1"/>
    </xf>
    <xf numFmtId="0" fontId="24" fillId="0" borderId="4" xfId="0" applyFont="1" applyBorder="1" applyAlignment="1">
      <alignment horizontal="center" vertical="top" wrapText="1" shrinkToFit="1"/>
    </xf>
    <xf numFmtId="43" fontId="24" fillId="0" borderId="3" xfId="1" applyFont="1" applyBorder="1" applyAlignment="1">
      <alignment horizontal="center" vertical="top" wrapText="1" shrinkToFit="1"/>
    </xf>
    <xf numFmtId="43" fontId="24" fillId="0" borderId="9" xfId="1" applyFont="1" applyBorder="1" applyAlignment="1">
      <alignment horizontal="center" vertical="top" wrapText="1" shrinkToFit="1"/>
    </xf>
    <xf numFmtId="43" fontId="24" fillId="0" borderId="4" xfId="1" applyFont="1" applyBorder="1" applyAlignment="1">
      <alignment horizontal="center" vertical="top" wrapText="1" shrinkToFit="1"/>
    </xf>
    <xf numFmtId="1" fontId="24" fillId="0" borderId="3" xfId="0" applyNumberFormat="1" applyFont="1" applyBorder="1" applyAlignment="1">
      <alignment horizontal="center" vertical="top" wrapText="1" shrinkToFit="1"/>
    </xf>
    <xf numFmtId="1" fontId="24" fillId="0" borderId="9" xfId="0" applyNumberFormat="1" applyFont="1" applyBorder="1" applyAlignment="1">
      <alignment horizontal="center" vertical="top" wrapText="1" shrinkToFit="1"/>
    </xf>
    <xf numFmtId="1" fontId="24" fillId="0" borderId="4" xfId="0" applyNumberFormat="1" applyFont="1" applyBorder="1" applyAlignment="1">
      <alignment horizontal="center" vertical="top" wrapText="1" shrinkToFit="1"/>
    </xf>
    <xf numFmtId="0" fontId="6" fillId="0" borderId="67" xfId="0" applyFont="1" applyBorder="1" applyAlignment="1">
      <alignment horizontal="center" vertical="top" wrapText="1"/>
    </xf>
    <xf numFmtId="0" fontId="6" fillId="0" borderId="65" xfId="0" applyFont="1" applyBorder="1" applyAlignment="1">
      <alignment horizontal="center" vertical="top" wrapText="1"/>
    </xf>
    <xf numFmtId="0" fontId="6" fillId="0" borderId="67" xfId="0" applyFont="1" applyBorder="1" applyAlignment="1">
      <alignment vertical="top" wrapText="1"/>
    </xf>
    <xf numFmtId="0" fontId="6" fillId="0" borderId="65" xfId="0" applyFont="1" applyBorder="1" applyAlignment="1">
      <alignment vertical="top" wrapText="1"/>
    </xf>
    <xf numFmtId="4" fontId="6" fillId="0" borderId="67" xfId="0" applyNumberFormat="1" applyFont="1" applyBorder="1" applyAlignment="1">
      <alignment horizontal="right" vertical="top" wrapText="1"/>
    </xf>
    <xf numFmtId="4" fontId="6" fillId="0" borderId="65" xfId="0" applyNumberFormat="1" applyFont="1" applyBorder="1" applyAlignment="1">
      <alignment horizontal="righ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199" fontId="28" fillId="0" borderId="3" xfId="100" applyFont="1" applyFill="1" applyBorder="1" applyAlignment="1">
      <alignment horizontal="center" vertical="top" wrapText="1"/>
    </xf>
    <xf numFmtId="0" fontId="6" fillId="0" borderId="3" xfId="25" applyFont="1" applyFill="1" applyBorder="1" applyAlignment="1">
      <alignment horizontal="center" vertical="top" wrapText="1"/>
    </xf>
    <xf numFmtId="0" fontId="6" fillId="0" borderId="3" xfId="25" applyFont="1" applyFill="1" applyBorder="1" applyAlignment="1">
      <alignment horizontal="left" vertical="top" wrapText="1" shrinkToFit="1"/>
    </xf>
    <xf numFmtId="4" fontId="6" fillId="0" borderId="3" xfId="25" applyNumberFormat="1" applyFont="1" applyFill="1" applyBorder="1" applyAlignment="1">
      <alignment horizontal="right" vertical="top" wrapText="1"/>
    </xf>
    <xf numFmtId="0" fontId="6" fillId="0" borderId="9" xfId="25" applyFont="1" applyFill="1" applyBorder="1" applyAlignment="1">
      <alignment horizontal="left" vertical="top" wrapText="1" shrinkToFit="1"/>
    </xf>
    <xf numFmtId="0" fontId="6" fillId="0" borderId="9" xfId="25" applyFont="1" applyFill="1" applyBorder="1" applyAlignment="1">
      <alignment horizontal="center" vertical="top" wrapText="1"/>
    </xf>
    <xf numFmtId="4" fontId="6" fillId="3" borderId="3" xfId="25" applyNumberFormat="1" applyFont="1" applyFill="1" applyBorder="1" applyAlignment="1">
      <alignment horizontal="right" vertical="top" wrapText="1"/>
    </xf>
    <xf numFmtId="4" fontId="6" fillId="0" borderId="4" xfId="25" applyNumberFormat="1" applyFont="1" applyFill="1" applyBorder="1" applyAlignment="1">
      <alignment horizontal="right" vertical="top" wrapText="1"/>
    </xf>
    <xf numFmtId="4" fontId="6" fillId="0" borderId="9" xfId="25" applyNumberFormat="1" applyFont="1" applyFill="1" applyBorder="1" applyAlignment="1">
      <alignment horizontal="right" vertical="top" wrapText="1"/>
    </xf>
    <xf numFmtId="4" fontId="6" fillId="0" borderId="11" xfId="25" applyNumberFormat="1" applyFont="1" applyFill="1" applyBorder="1" applyAlignment="1">
      <alignment horizontal="right" vertical="top" wrapText="1"/>
    </xf>
    <xf numFmtId="0" fontId="6" fillId="0" borderId="4" xfId="25" applyFont="1" applyFill="1" applyBorder="1" applyAlignment="1">
      <alignment horizontal="left" vertical="top" wrapText="1" shrinkToFit="1"/>
    </xf>
    <xf numFmtId="0" fontId="6" fillId="0" borderId="4" xfId="25" applyFont="1" applyFill="1" applyBorder="1" applyAlignment="1">
      <alignment horizontal="center" vertical="top" wrapText="1"/>
    </xf>
    <xf numFmtId="0" fontId="69" fillId="0" borderId="0" xfId="0" applyFont="1" applyAlignment="1">
      <alignment vertical="top" wrapText="1"/>
    </xf>
    <xf numFmtId="0" fontId="69" fillId="0" borderId="0" xfId="0" applyFont="1" applyBorder="1" applyAlignment="1">
      <alignment vertical="top" wrapText="1"/>
    </xf>
    <xf numFmtId="0" fontId="28" fillId="0" borderId="6" xfId="6" applyFont="1" applyBorder="1" applyAlignment="1">
      <alignment vertical="top" wrapText="1"/>
    </xf>
    <xf numFmtId="0" fontId="57" fillId="0" borderId="9" xfId="0" applyFont="1" applyFill="1" applyBorder="1" applyAlignment="1">
      <alignment vertical="top" wrapText="1"/>
    </xf>
    <xf numFmtId="0" fontId="69" fillId="0" borderId="0" xfId="0" applyFont="1" applyAlignment="1">
      <alignment horizontal="left" vertical="top" wrapText="1"/>
    </xf>
    <xf numFmtId="0" fontId="69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4" fontId="16" fillId="0" borderId="0" xfId="0" applyNumberFormat="1" applyFont="1" applyBorder="1" applyAlignment="1">
      <alignment vertical="top" wrapText="1"/>
    </xf>
    <xf numFmtId="4" fontId="16" fillId="0" borderId="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43" fontId="11" fillId="0" borderId="0" xfId="1" applyFont="1" applyAlignment="1">
      <alignment horizontal="right" vertical="top" wrapText="1"/>
    </xf>
    <xf numFmtId="0" fontId="14" fillId="4" borderId="5" xfId="3" applyFont="1" applyFill="1" applyBorder="1" applyAlignment="1">
      <alignment horizontal="center" vertical="top" wrapText="1"/>
    </xf>
    <xf numFmtId="0" fontId="14" fillId="4" borderId="6" xfId="3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vertical="top" wrapText="1"/>
    </xf>
    <xf numFmtId="0" fontId="11" fillId="3" borderId="2" xfId="6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4" fontId="12" fillId="3" borderId="0" xfId="0" applyNumberFormat="1" applyFont="1" applyFill="1" applyAlignment="1">
      <alignment vertical="top" wrapText="1"/>
    </xf>
    <xf numFmtId="43" fontId="11" fillId="3" borderId="2" xfId="1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 wrapText="1"/>
    </xf>
    <xf numFmtId="43" fontId="25" fillId="0" borderId="15" xfId="0" applyNumberFormat="1" applyFont="1" applyBorder="1" applyAlignment="1">
      <alignment vertical="top" wrapText="1"/>
    </xf>
    <xf numFmtId="0" fontId="29" fillId="0" borderId="0" xfId="0" applyFont="1" applyBorder="1" applyAlignment="1">
      <alignment horizontal="center" vertical="top" wrapText="1"/>
    </xf>
    <xf numFmtId="43" fontId="28" fillId="0" borderId="2" xfId="1" applyFont="1" applyFill="1" applyBorder="1" applyAlignment="1">
      <alignment horizontal="left" vertical="top" wrapText="1"/>
    </xf>
    <xf numFmtId="43" fontId="6" fillId="3" borderId="2" xfId="1" applyFont="1" applyFill="1" applyBorder="1" applyAlignment="1">
      <alignment horizontal="left" vertical="top" wrapText="1"/>
    </xf>
    <xf numFmtId="4" fontId="6" fillId="0" borderId="2" xfId="0" applyNumberFormat="1" applyFont="1" applyBorder="1" applyAlignment="1">
      <alignment vertical="top" wrapText="1"/>
    </xf>
    <xf numFmtId="43" fontId="28" fillId="0" borderId="2" xfId="1" applyFont="1" applyBorder="1" applyAlignment="1">
      <alignment vertical="top" wrapText="1"/>
    </xf>
    <xf numFmtId="43" fontId="6" fillId="0" borderId="2" xfId="1" applyFont="1" applyBorder="1" applyAlignment="1">
      <alignment vertical="top" wrapText="1"/>
    </xf>
    <xf numFmtId="0" fontId="7" fillId="0" borderId="0" xfId="6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top" wrapText="1"/>
    </xf>
    <xf numFmtId="0" fontId="7" fillId="0" borderId="1" xfId="7" applyFont="1" applyBorder="1" applyAlignment="1">
      <alignment horizontal="left" vertical="top" wrapText="1"/>
    </xf>
    <xf numFmtId="4" fontId="7" fillId="0" borderId="2" xfId="7" applyNumberFormat="1" applyFont="1" applyBorder="1" applyAlignment="1">
      <alignment horizontal="center" vertical="top" wrapText="1"/>
    </xf>
    <xf numFmtId="4" fontId="7" fillId="0" borderId="3" xfId="7" applyNumberFormat="1" applyFont="1" applyBorder="1" applyAlignment="1">
      <alignment horizontal="center" vertical="top" wrapText="1"/>
    </xf>
    <xf numFmtId="4" fontId="6" fillId="3" borderId="2" xfId="7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43" fontId="30" fillId="0" borderId="0" xfId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4" fontId="25" fillId="0" borderId="0" xfId="0" applyNumberFormat="1" applyFont="1" applyAlignment="1">
      <alignment vertical="top" wrapText="1"/>
    </xf>
    <xf numFmtId="4" fontId="31" fillId="0" borderId="0" xfId="0" applyNumberFormat="1" applyFont="1" applyAlignment="1">
      <alignment vertical="top" wrapText="1"/>
    </xf>
    <xf numFmtId="4" fontId="32" fillId="0" borderId="0" xfId="0" applyNumberFormat="1" applyFont="1" applyBorder="1" applyAlignment="1">
      <alignment vertical="top" wrapText="1"/>
    </xf>
    <xf numFmtId="4" fontId="51" fillId="0" borderId="0" xfId="0" applyNumberFormat="1" applyFont="1" applyBorder="1" applyAlignment="1">
      <alignment horizontal="center" vertical="top" wrapText="1"/>
    </xf>
    <xf numFmtId="4" fontId="32" fillId="0" borderId="0" xfId="0" applyNumberFormat="1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43" fontId="37" fillId="0" borderId="0" xfId="1" applyNumberFormat="1" applyFont="1" applyFill="1" applyBorder="1" applyAlignment="1">
      <alignment vertical="top" wrapText="1"/>
    </xf>
    <xf numFmtId="43" fontId="6" fillId="0" borderId="0" xfId="1" applyNumberFormat="1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90" fontId="6" fillId="0" borderId="0" xfId="1" applyNumberFormat="1" applyFont="1" applyFill="1" applyAlignment="1">
      <alignment vertical="top" wrapText="1"/>
    </xf>
    <xf numFmtId="43" fontId="28" fillId="0" borderId="9" xfId="1" applyFont="1" applyBorder="1" applyAlignment="1">
      <alignment vertical="top" wrapText="1"/>
    </xf>
    <xf numFmtId="43" fontId="28" fillId="0" borderId="4" xfId="1" applyFont="1" applyBorder="1" applyAlignment="1">
      <alignment vertical="top" wrapText="1"/>
    </xf>
    <xf numFmtId="43" fontId="28" fillId="0" borderId="3" xfId="1" applyFont="1" applyBorder="1" applyAlignment="1">
      <alignment vertical="top" wrapText="1"/>
    </xf>
    <xf numFmtId="4" fontId="28" fillId="0" borderId="3" xfId="0" applyNumberFormat="1" applyFont="1" applyBorder="1" applyAlignment="1">
      <alignment vertical="top" wrapText="1"/>
    </xf>
    <xf numFmtId="43" fontId="45" fillId="0" borderId="0" xfId="1" applyFont="1" applyBorder="1" applyAlignment="1">
      <alignment vertical="top" wrapText="1"/>
    </xf>
    <xf numFmtId="0" fontId="46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top" wrapText="1"/>
    </xf>
    <xf numFmtId="0" fontId="48" fillId="0" borderId="0" xfId="0" applyFont="1" applyBorder="1" applyAlignment="1">
      <alignment horizontal="center" vertical="top" wrapText="1"/>
    </xf>
    <xf numFmtId="43" fontId="45" fillId="0" borderId="1" xfId="1" applyFont="1" applyBorder="1" applyAlignment="1">
      <alignment vertical="top" wrapText="1"/>
    </xf>
    <xf numFmtId="4" fontId="49" fillId="0" borderId="12" xfId="0" applyNumberFormat="1" applyFont="1" applyBorder="1" applyAlignment="1">
      <alignment vertical="top" wrapText="1"/>
    </xf>
    <xf numFmtId="4" fontId="49" fillId="0" borderId="0" xfId="0" applyNumberFormat="1" applyFont="1" applyAlignment="1">
      <alignment vertical="top" wrapText="1"/>
    </xf>
    <xf numFmtId="4" fontId="50" fillId="0" borderId="1" xfId="0" applyNumberFormat="1" applyFont="1" applyBorder="1" applyAlignment="1">
      <alignment vertical="top" wrapText="1"/>
    </xf>
    <xf numFmtId="4" fontId="46" fillId="0" borderId="14" xfId="0" applyNumberFormat="1" applyFont="1" applyBorder="1" applyAlignment="1">
      <alignment vertical="top" wrapText="1"/>
    </xf>
    <xf numFmtId="4" fontId="49" fillId="0" borderId="2" xfId="7" applyNumberFormat="1" applyFont="1" applyBorder="1" applyAlignment="1">
      <alignment horizontal="center" vertical="top" wrapText="1"/>
    </xf>
    <xf numFmtId="4" fontId="49" fillId="0" borderId="16" xfId="0" applyNumberFormat="1" applyFont="1" applyBorder="1" applyAlignment="1">
      <alignment vertical="top" wrapText="1"/>
    </xf>
    <xf numFmtId="4" fontId="49" fillId="0" borderId="2" xfId="0" applyNumberFormat="1" applyFont="1" applyBorder="1" applyAlignment="1">
      <alignment vertical="top" wrapText="1"/>
    </xf>
    <xf numFmtId="43" fontId="46" fillId="0" borderId="14" xfId="0" applyNumberFormat="1" applyFont="1" applyBorder="1" applyAlignment="1">
      <alignment vertical="top" wrapText="1"/>
    </xf>
    <xf numFmtId="0" fontId="43" fillId="0" borderId="0" xfId="0" applyFont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43" fontId="25" fillId="0" borderId="0" xfId="1" applyFont="1" applyBorder="1" applyAlignment="1">
      <alignment vertical="top" wrapText="1"/>
    </xf>
    <xf numFmtId="0" fontId="6" fillId="0" borderId="0" xfId="6" applyFont="1" applyAlignment="1">
      <alignment horizontal="center" vertical="top" wrapText="1"/>
    </xf>
    <xf numFmtId="0" fontId="6" fillId="0" borderId="1" xfId="6" applyFont="1" applyBorder="1" applyAlignment="1">
      <alignment horizontal="center" vertical="top" wrapText="1"/>
    </xf>
    <xf numFmtId="43" fontId="6" fillId="0" borderId="3" xfId="9" applyFont="1" applyFill="1" applyBorder="1" applyAlignment="1">
      <alignment horizontal="center" vertical="top" wrapText="1"/>
    </xf>
    <xf numFmtId="0" fontId="6" fillId="0" borderId="5" xfId="6" applyFont="1" applyFill="1" applyBorder="1" applyAlignment="1">
      <alignment horizontal="center" vertical="top" wrapText="1"/>
    </xf>
    <xf numFmtId="0" fontId="6" fillId="0" borderId="6" xfId="6" applyFont="1" applyFill="1" applyBorder="1" applyAlignment="1">
      <alignment horizontal="center" vertical="top" wrapText="1"/>
    </xf>
    <xf numFmtId="0" fontId="13" fillId="0" borderId="0" xfId="0" applyFont="1" applyFill="1" applyAlignment="1">
      <alignment vertical="top" wrapText="1"/>
    </xf>
    <xf numFmtId="43" fontId="6" fillId="0" borderId="9" xfId="9" applyFont="1" applyFill="1" applyBorder="1" applyAlignment="1">
      <alignment horizontal="center" vertical="top" wrapText="1"/>
    </xf>
    <xf numFmtId="43" fontId="6" fillId="0" borderId="3" xfId="4" applyFont="1" applyFill="1" applyBorder="1" applyAlignment="1">
      <alignment horizontal="center" vertical="top" wrapText="1"/>
    </xf>
    <xf numFmtId="43" fontId="6" fillId="0" borderId="4" xfId="9" applyFont="1" applyFill="1" applyBorder="1" applyAlignment="1">
      <alignment horizontal="center" vertical="top" wrapText="1"/>
    </xf>
    <xf numFmtId="43" fontId="6" fillId="0" borderId="4" xfId="4" applyFont="1" applyFill="1" applyBorder="1" applyAlignment="1">
      <alignment horizontal="center" vertical="top" wrapText="1"/>
    </xf>
    <xf numFmtId="0" fontId="6" fillId="0" borderId="10" xfId="6" applyFont="1" applyBorder="1" applyAlignment="1">
      <alignment horizontal="center" vertical="top" wrapText="1"/>
    </xf>
    <xf numFmtId="43" fontId="43" fillId="0" borderId="0" xfId="1" applyFont="1" applyFill="1" applyAlignment="1">
      <alignment vertical="top" wrapText="1"/>
    </xf>
    <xf numFmtId="43" fontId="6" fillId="0" borderId="10" xfId="9" applyFont="1" applyFill="1" applyBorder="1" applyAlignment="1">
      <alignment horizontal="center" vertical="top" wrapText="1"/>
    </xf>
    <xf numFmtId="0" fontId="6" fillId="0" borderId="7" xfId="6" applyFont="1" applyBorder="1" applyAlignment="1">
      <alignment horizontal="center" vertical="top" wrapText="1"/>
    </xf>
    <xf numFmtId="43" fontId="6" fillId="0" borderId="9" xfId="0" applyNumberFormat="1" applyFont="1" applyBorder="1" applyAlignment="1">
      <alignment vertical="top" wrapText="1"/>
    </xf>
    <xf numFmtId="1" fontId="28" fillId="0" borderId="10" xfId="6" applyNumberFormat="1" applyFont="1" applyBorder="1" applyAlignment="1">
      <alignment horizontal="center" vertical="top" wrapText="1"/>
    </xf>
    <xf numFmtId="43" fontId="28" fillId="0" borderId="10" xfId="0" applyNumberFormat="1" applyFont="1" applyFill="1" applyBorder="1" applyAlignment="1">
      <alignment vertical="top" wrapText="1"/>
    </xf>
    <xf numFmtId="43" fontId="28" fillId="0" borderId="10" xfId="0" applyNumberFormat="1" applyFont="1" applyBorder="1" applyAlignment="1">
      <alignment vertical="top" wrapText="1"/>
    </xf>
    <xf numFmtId="0" fontId="28" fillId="0" borderId="10" xfId="6" applyFont="1" applyBorder="1" applyAlignment="1">
      <alignment horizontal="center" vertical="top" wrapText="1"/>
    </xf>
    <xf numFmtId="43" fontId="28" fillId="0" borderId="10" xfId="4" applyFont="1" applyFill="1" applyBorder="1" applyAlignment="1">
      <alignment horizontal="center" vertical="top" wrapText="1"/>
    </xf>
    <xf numFmtId="1" fontId="28" fillId="0" borderId="13" xfId="6" applyNumberFormat="1" applyFont="1" applyBorder="1" applyAlignment="1">
      <alignment horizontal="center" vertical="top" wrapText="1"/>
    </xf>
    <xf numFmtId="43" fontId="28" fillId="0" borderId="13" xfId="0" applyNumberFormat="1" applyFont="1" applyFill="1" applyBorder="1" applyAlignment="1">
      <alignment vertical="top" wrapText="1"/>
    </xf>
    <xf numFmtId="43" fontId="28" fillId="0" borderId="13" xfId="0" applyNumberFormat="1" applyFont="1" applyBorder="1" applyAlignment="1">
      <alignment vertical="top" wrapText="1"/>
    </xf>
    <xf numFmtId="43" fontId="28" fillId="0" borderId="13" xfId="4" applyFont="1" applyFill="1" applyBorder="1" applyAlignment="1">
      <alignment horizontal="center" vertical="top" wrapText="1"/>
    </xf>
    <xf numFmtId="43" fontId="6" fillId="0" borderId="10" xfId="4" applyFont="1" applyFill="1" applyBorder="1" applyAlignment="1">
      <alignment horizontal="center" vertical="top" wrapText="1"/>
    </xf>
    <xf numFmtId="0" fontId="6" fillId="0" borderId="13" xfId="6" applyFont="1" applyBorder="1" applyAlignment="1">
      <alignment horizontal="center" vertical="top" wrapText="1"/>
    </xf>
    <xf numFmtId="43" fontId="43" fillId="0" borderId="1" xfId="1" applyFont="1" applyFill="1" applyBorder="1" applyAlignment="1">
      <alignment vertical="top" wrapText="1"/>
    </xf>
    <xf numFmtId="43" fontId="6" fillId="0" borderId="13" xfId="9" applyFont="1" applyFill="1" applyBorder="1" applyAlignment="1">
      <alignment horizontal="center" vertical="top" wrapText="1"/>
    </xf>
    <xf numFmtId="43" fontId="6" fillId="0" borderId="13" xfId="0" applyNumberFormat="1" applyFont="1" applyBorder="1" applyAlignment="1">
      <alignment vertical="top" wrapText="1"/>
    </xf>
    <xf numFmtId="43" fontId="6" fillId="0" borderId="13" xfId="4" applyFont="1" applyFill="1" applyBorder="1" applyAlignment="1">
      <alignment horizontal="center" vertical="top" wrapText="1"/>
    </xf>
    <xf numFmtId="0" fontId="6" fillId="0" borderId="13" xfId="6" applyFont="1" applyBorder="1" applyAlignment="1">
      <alignment vertical="top" wrapText="1"/>
    </xf>
    <xf numFmtId="0" fontId="55" fillId="0" borderId="0" xfId="0" applyFont="1" applyFill="1" applyBorder="1" applyAlignment="1">
      <alignment horizontal="right" vertical="top" wrapText="1"/>
    </xf>
    <xf numFmtId="0" fontId="55" fillId="0" borderId="0" xfId="0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center" vertical="top" wrapText="1"/>
    </xf>
    <xf numFmtId="43" fontId="56" fillId="0" borderId="11" xfId="10" applyFont="1" applyFill="1" applyBorder="1" applyAlignment="1">
      <alignment vertical="top" wrapText="1"/>
    </xf>
    <xf numFmtId="4" fontId="56" fillId="0" borderId="3" xfId="0" applyNumberFormat="1" applyFont="1" applyFill="1" applyBorder="1" applyAlignment="1">
      <alignment horizontal="center" vertical="top" wrapText="1"/>
    </xf>
    <xf numFmtId="43" fontId="57" fillId="0" borderId="11" xfId="4" applyFont="1" applyFill="1" applyBorder="1" applyAlignment="1">
      <alignment vertical="top" wrapText="1"/>
    </xf>
    <xf numFmtId="43" fontId="57" fillId="0" borderId="0" xfId="4" applyFont="1" applyBorder="1" applyAlignment="1">
      <alignment vertical="top" wrapText="1"/>
    </xf>
    <xf numFmtId="4" fontId="57" fillId="0" borderId="9" xfId="0" applyNumberFormat="1" applyFont="1" applyFill="1" applyBorder="1" applyAlignment="1">
      <alignment horizontal="center" vertical="top" wrapText="1"/>
    </xf>
    <xf numFmtId="43" fontId="56" fillId="0" borderId="17" xfId="4" applyFont="1" applyFill="1" applyBorder="1" applyAlignment="1">
      <alignment vertical="top" wrapText="1"/>
    </xf>
    <xf numFmtId="4" fontId="56" fillId="0" borderId="9" xfId="0" applyNumberFormat="1" applyFont="1" applyFill="1" applyBorder="1" applyAlignment="1">
      <alignment horizontal="center" vertical="top" wrapText="1"/>
    </xf>
    <xf numFmtId="43" fontId="57" fillId="0" borderId="4" xfId="1" applyFont="1" applyFill="1" applyBorder="1" applyAlignment="1">
      <alignment horizontal="center" vertical="top" wrapText="1"/>
    </xf>
    <xf numFmtId="0" fontId="58" fillId="0" borderId="7" xfId="0" applyFont="1" applyFill="1" applyBorder="1" applyAlignment="1">
      <alignment horizontal="center" vertical="top" wrapText="1"/>
    </xf>
    <xf numFmtId="43" fontId="56" fillId="0" borderId="8" xfId="12" applyFont="1" applyBorder="1" applyAlignment="1">
      <alignment vertical="top" wrapText="1"/>
    </xf>
    <xf numFmtId="43" fontId="56" fillId="0" borderId="3" xfId="13" applyFont="1" applyFill="1" applyBorder="1" applyAlignment="1">
      <alignment vertical="top" wrapText="1"/>
    </xf>
    <xf numFmtId="4" fontId="56" fillId="0" borderId="7" xfId="0" applyNumberFormat="1" applyFont="1" applyFill="1" applyBorder="1" applyAlignment="1">
      <alignment horizontal="center" vertical="top" wrapText="1"/>
    </xf>
    <xf numFmtId="0" fontId="58" fillId="0" borderId="10" xfId="0" applyFont="1" applyFill="1" applyBorder="1" applyAlignment="1">
      <alignment horizontal="center" vertical="top" wrapText="1"/>
    </xf>
    <xf numFmtId="43" fontId="56" fillId="0" borderId="11" xfId="12" applyFont="1" applyBorder="1" applyAlignment="1">
      <alignment vertical="top" wrapText="1"/>
    </xf>
    <xf numFmtId="43" fontId="56" fillId="0" borderId="9" xfId="13" applyFont="1" applyFill="1" applyBorder="1" applyAlignment="1">
      <alignment vertical="top" wrapText="1"/>
    </xf>
    <xf numFmtId="4" fontId="56" fillId="0" borderId="0" xfId="0" applyNumberFormat="1" applyFont="1" applyFill="1" applyBorder="1" applyAlignment="1">
      <alignment horizontal="center" vertical="top" wrapText="1"/>
    </xf>
    <xf numFmtId="43" fontId="56" fillId="0" borderId="0" xfId="13" applyFont="1" applyFill="1" applyBorder="1" applyAlignment="1">
      <alignment vertical="top" wrapText="1"/>
    </xf>
    <xf numFmtId="4" fontId="56" fillId="0" borderId="10" xfId="0" applyNumberFormat="1" applyFont="1" applyFill="1" applyBorder="1" applyAlignment="1">
      <alignment horizontal="center" vertical="top" wrapText="1"/>
    </xf>
    <xf numFmtId="0" fontId="58" fillId="0" borderId="13" xfId="0" applyFont="1" applyFill="1" applyBorder="1" applyAlignment="1">
      <alignment horizontal="center" vertical="top" wrapText="1"/>
    </xf>
    <xf numFmtId="43" fontId="56" fillId="0" borderId="17" xfId="10" applyFont="1" applyBorder="1" applyAlignment="1">
      <alignment vertical="top" wrapText="1"/>
    </xf>
    <xf numFmtId="43" fontId="56" fillId="0" borderId="4" xfId="10" applyFont="1" applyBorder="1" applyAlignment="1">
      <alignment vertical="top" wrapText="1"/>
    </xf>
    <xf numFmtId="4" fontId="56" fillId="0" borderId="1" xfId="0" applyNumberFormat="1" applyFont="1" applyFill="1" applyBorder="1" applyAlignment="1">
      <alignment horizontal="center" vertical="top" wrapText="1"/>
    </xf>
    <xf numFmtId="43" fontId="56" fillId="0" borderId="1" xfId="4" applyFont="1" applyBorder="1" applyAlignment="1">
      <alignment vertical="top" wrapText="1"/>
    </xf>
    <xf numFmtId="4" fontId="56" fillId="0" borderId="13" xfId="0" applyNumberFormat="1" applyFont="1" applyFill="1" applyBorder="1" applyAlignment="1">
      <alignment horizontal="center" vertical="top" wrapText="1"/>
    </xf>
    <xf numFmtId="43" fontId="56" fillId="0" borderId="3" xfId="4" applyFont="1" applyFill="1" applyBorder="1" applyAlignment="1">
      <alignment vertical="top" wrapText="1"/>
    </xf>
    <xf numFmtId="43" fontId="56" fillId="0" borderId="11" xfId="4" applyFont="1" applyBorder="1" applyAlignment="1">
      <alignment vertical="top" wrapText="1"/>
    </xf>
    <xf numFmtId="43" fontId="56" fillId="0" borderId="0" xfId="14" applyFont="1" applyAlignment="1">
      <alignment vertical="top" wrapText="1"/>
    </xf>
    <xf numFmtId="43" fontId="56" fillId="0" borderId="9" xfId="1" applyFont="1" applyFill="1" applyBorder="1" applyAlignment="1">
      <alignment horizontal="center" vertical="top" wrapText="1"/>
    </xf>
    <xf numFmtId="43" fontId="56" fillId="0" borderId="11" xfId="1" applyFont="1" applyFill="1" applyBorder="1" applyAlignment="1">
      <alignment horizontal="center" vertical="top" wrapText="1"/>
    </xf>
    <xf numFmtId="0" fontId="56" fillId="0" borderId="10" xfId="0" applyFont="1" applyFill="1" applyBorder="1" applyAlignment="1">
      <alignment vertical="top" wrapText="1"/>
    </xf>
    <xf numFmtId="43" fontId="56" fillId="0" borderId="4" xfId="1" applyFont="1" applyFill="1" applyBorder="1" applyAlignment="1">
      <alignment horizontal="center" vertical="top" wrapText="1"/>
    </xf>
    <xf numFmtId="43" fontId="56" fillId="0" borderId="17" xfId="1" applyFont="1" applyFill="1" applyBorder="1" applyAlignment="1">
      <alignment horizontal="center" vertical="top" wrapText="1"/>
    </xf>
    <xf numFmtId="0" fontId="56" fillId="0" borderId="13" xfId="0" applyFont="1" applyFill="1" applyBorder="1" applyAlignment="1">
      <alignment vertical="top" wrapText="1"/>
    </xf>
    <xf numFmtId="43" fontId="56" fillId="0" borderId="11" xfId="10" applyFont="1" applyBorder="1" applyAlignment="1">
      <alignment vertical="top" wrapText="1"/>
    </xf>
    <xf numFmtId="43" fontId="56" fillId="0" borderId="0" xfId="4" applyFont="1" applyAlignment="1">
      <alignment vertical="top" wrapText="1"/>
    </xf>
    <xf numFmtId="43" fontId="56" fillId="0" borderId="9" xfId="14" applyFont="1" applyBorder="1" applyAlignment="1">
      <alignment vertical="top" wrapText="1"/>
    </xf>
    <xf numFmtId="0" fontId="57" fillId="0" borderId="0" xfId="0" applyFont="1" applyFill="1" applyBorder="1" applyAlignment="1">
      <alignment horizontal="center" vertical="top" wrapText="1"/>
    </xf>
    <xf numFmtId="0" fontId="57" fillId="0" borderId="10" xfId="0" applyFont="1" applyFill="1" applyBorder="1" applyAlignment="1">
      <alignment vertical="top" wrapText="1"/>
    </xf>
    <xf numFmtId="43" fontId="57" fillId="0" borderId="0" xfId="4" applyFont="1" applyFill="1" applyBorder="1" applyAlignment="1">
      <alignment vertical="top" wrapText="1"/>
    </xf>
    <xf numFmtId="4" fontId="57" fillId="0" borderId="10" xfId="0" applyNumberFormat="1" applyFont="1" applyFill="1" applyBorder="1" applyAlignment="1">
      <alignment horizontal="center" vertical="top" wrapText="1"/>
    </xf>
    <xf numFmtId="43" fontId="57" fillId="0" borderId="11" xfId="4" applyFont="1" applyBorder="1" applyAlignment="1">
      <alignment vertical="top" wrapText="1"/>
    </xf>
    <xf numFmtId="0" fontId="57" fillId="0" borderId="10" xfId="0" applyFont="1" applyFill="1" applyBorder="1" applyAlignment="1">
      <alignment horizontal="center" vertical="top" wrapText="1"/>
    </xf>
    <xf numFmtId="43" fontId="57" fillId="0" borderId="11" xfId="1" applyFont="1" applyFill="1" applyBorder="1" applyAlignment="1">
      <alignment horizontal="center" vertical="top" wrapText="1"/>
    </xf>
    <xf numFmtId="43" fontId="57" fillId="0" borderId="9" xfId="1" applyFont="1" applyFill="1" applyBorder="1" applyAlignment="1">
      <alignment horizontal="center" vertical="top" wrapText="1"/>
    </xf>
    <xf numFmtId="43" fontId="57" fillId="0" borderId="17" xfId="4" applyFont="1" applyFill="1" applyBorder="1" applyAlignment="1">
      <alignment vertical="top" wrapText="1"/>
    </xf>
    <xf numFmtId="0" fontId="57" fillId="0" borderId="13" xfId="0" applyFont="1" applyFill="1" applyBorder="1" applyAlignment="1">
      <alignment horizontal="center" vertical="top" wrapText="1"/>
    </xf>
    <xf numFmtId="43" fontId="57" fillId="0" borderId="17" xfId="1" applyFont="1" applyFill="1" applyBorder="1" applyAlignment="1">
      <alignment horizontal="center" vertical="top" wrapText="1"/>
    </xf>
    <xf numFmtId="0" fontId="58" fillId="0" borderId="3" xfId="0" applyFont="1" applyFill="1" applyBorder="1" applyAlignment="1">
      <alignment horizontal="center" vertical="top" wrapText="1"/>
    </xf>
    <xf numFmtId="0" fontId="58" fillId="0" borderId="9" xfId="0" applyFont="1" applyFill="1" applyBorder="1" applyAlignment="1">
      <alignment horizontal="center" vertical="top" wrapText="1"/>
    </xf>
    <xf numFmtId="43" fontId="56" fillId="0" borderId="11" xfId="13" applyFont="1" applyFill="1" applyBorder="1" applyAlignment="1">
      <alignment vertical="top" wrapText="1"/>
    </xf>
    <xf numFmtId="0" fontId="58" fillId="0" borderId="4" xfId="0" applyFont="1" applyFill="1" applyBorder="1" applyAlignment="1">
      <alignment horizontal="center" vertical="top" wrapText="1"/>
    </xf>
    <xf numFmtId="43" fontId="56" fillId="0" borderId="0" xfId="12" applyFont="1" applyAlignment="1">
      <alignment vertical="top" wrapText="1"/>
    </xf>
    <xf numFmtId="43" fontId="56" fillId="0" borderId="12" xfId="12" applyFont="1" applyBorder="1" applyAlignment="1">
      <alignment vertical="top" wrapText="1"/>
    </xf>
    <xf numFmtId="43" fontId="56" fillId="0" borderId="9" xfId="10" applyFont="1" applyBorder="1" applyAlignment="1">
      <alignment vertical="top" wrapText="1"/>
    </xf>
    <xf numFmtId="4" fontId="57" fillId="0" borderId="11" xfId="0" applyNumberFormat="1" applyFont="1" applyFill="1" applyBorder="1" applyAlignment="1">
      <alignment horizontal="center" vertical="top" wrapText="1"/>
    </xf>
    <xf numFmtId="0" fontId="57" fillId="0" borderId="17" xfId="0" applyFont="1" applyFill="1" applyBorder="1" applyAlignment="1">
      <alignment horizontal="center" vertical="top" wrapText="1"/>
    </xf>
    <xf numFmtId="4" fontId="58" fillId="0" borderId="0" xfId="0" applyNumberFormat="1" applyFont="1" applyFill="1" applyBorder="1" applyAlignment="1">
      <alignment horizontal="right" vertical="top" wrapText="1"/>
    </xf>
    <xf numFmtId="43" fontId="56" fillId="0" borderId="3" xfId="15" applyFont="1" applyBorder="1" applyAlignment="1">
      <alignment vertical="top" wrapText="1"/>
    </xf>
    <xf numFmtId="43" fontId="56" fillId="0" borderId="3" xfId="10" applyFont="1" applyBorder="1" applyAlignment="1">
      <alignment vertical="top" wrapText="1"/>
    </xf>
    <xf numFmtId="4" fontId="56" fillId="0" borderId="8" xfId="0" applyNumberFormat="1" applyFont="1" applyBorder="1" applyAlignment="1">
      <alignment horizontal="center" vertical="top" wrapText="1"/>
    </xf>
    <xf numFmtId="4" fontId="56" fillId="0" borderId="3" xfId="0" applyNumberFormat="1" applyFont="1" applyFill="1" applyBorder="1" applyAlignment="1">
      <alignment vertical="top" wrapText="1"/>
    </xf>
    <xf numFmtId="43" fontId="56" fillId="0" borderId="8" xfId="10" applyFont="1" applyFill="1" applyBorder="1" applyAlignment="1">
      <alignment horizontal="center" vertical="top" wrapText="1"/>
    </xf>
    <xf numFmtId="4" fontId="56" fillId="0" borderId="0" xfId="0" applyNumberFormat="1" applyFont="1" applyBorder="1" applyAlignment="1">
      <alignment horizontal="center" vertical="top" wrapText="1"/>
    </xf>
    <xf numFmtId="43" fontId="56" fillId="0" borderId="11" xfId="10" applyFont="1" applyFill="1" applyBorder="1" applyAlignment="1">
      <alignment horizontal="center" vertical="top" wrapText="1"/>
    </xf>
    <xf numFmtId="0" fontId="57" fillId="0" borderId="11" xfId="0" applyFont="1" applyFill="1" applyBorder="1" applyAlignment="1">
      <alignment vertical="top" wrapText="1"/>
    </xf>
    <xf numFmtId="0" fontId="56" fillId="0" borderId="9" xfId="0" applyFont="1" applyBorder="1" applyAlignment="1">
      <alignment horizontal="center" vertical="top" wrapText="1"/>
    </xf>
    <xf numFmtId="0" fontId="57" fillId="0" borderId="11" xfId="0" applyFont="1" applyFill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5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0" fillId="0" borderId="7" xfId="0" applyFont="1" applyBorder="1" applyAlignment="1">
      <alignment horizontal="center" vertical="top" wrapText="1" shrinkToFit="1"/>
    </xf>
    <xf numFmtId="0" fontId="40" fillId="0" borderId="11" xfId="0" applyFont="1" applyBorder="1" applyAlignment="1">
      <alignment horizontal="center" vertical="top" wrapText="1" shrinkToFit="1"/>
    </xf>
    <xf numFmtId="43" fontId="40" fillId="0" borderId="2" xfId="1" applyFont="1" applyFill="1" applyBorder="1" applyAlignment="1">
      <alignment horizontal="right" vertical="top" wrapText="1" shrinkToFit="1"/>
    </xf>
    <xf numFmtId="43" fontId="40" fillId="0" borderId="3" xfId="1" applyFont="1" applyFill="1" applyBorder="1" applyAlignment="1">
      <alignment horizontal="right" vertical="top" wrapText="1" shrinkToFit="1"/>
    </xf>
    <xf numFmtId="0" fontId="60" fillId="0" borderId="2" xfId="0" applyFont="1" applyBorder="1" applyAlignment="1">
      <alignment horizontal="center" vertical="top" wrapText="1"/>
    </xf>
    <xf numFmtId="4" fontId="60" fillId="0" borderId="16" xfId="0" applyNumberFormat="1" applyFont="1" applyBorder="1" applyAlignment="1">
      <alignment horizontal="center" vertical="top" wrapText="1"/>
    </xf>
    <xf numFmtId="43" fontId="61" fillId="0" borderId="3" xfId="1" applyFont="1" applyBorder="1" applyAlignment="1">
      <alignment vertical="top" wrapText="1"/>
    </xf>
    <xf numFmtId="43" fontId="61" fillId="0" borderId="9" xfId="1" applyFont="1" applyBorder="1" applyAlignment="1">
      <alignment vertical="top" wrapText="1"/>
    </xf>
    <xf numFmtId="0" fontId="61" fillId="0" borderId="12" xfId="0" applyFont="1" applyBorder="1" applyAlignment="1">
      <alignment horizontal="center" vertical="top" wrapText="1"/>
    </xf>
    <xf numFmtId="4" fontId="65" fillId="0" borderId="0" xfId="0" applyNumberFormat="1" applyFont="1" applyBorder="1" applyAlignment="1">
      <alignment vertical="top" wrapText="1"/>
    </xf>
    <xf numFmtId="0" fontId="61" fillId="0" borderId="3" xfId="0" applyFont="1" applyBorder="1" applyAlignment="1">
      <alignment horizontal="center" vertical="top" wrapText="1"/>
    </xf>
    <xf numFmtId="0" fontId="61" fillId="0" borderId="10" xfId="0" applyFont="1" applyBorder="1" applyAlignment="1">
      <alignment horizontal="center" vertical="top" wrapText="1"/>
    </xf>
    <xf numFmtId="0" fontId="61" fillId="0" borderId="0" xfId="0" applyFont="1" applyBorder="1" applyAlignment="1">
      <alignment horizontal="center" vertical="top" wrapText="1"/>
    </xf>
    <xf numFmtId="0" fontId="61" fillId="0" borderId="9" xfId="0" applyFont="1" applyBorder="1" applyAlignment="1">
      <alignment horizontal="center" vertical="top" wrapText="1"/>
    </xf>
    <xf numFmtId="43" fontId="61" fillId="0" borderId="0" xfId="1" applyFont="1" applyBorder="1" applyAlignment="1">
      <alignment vertical="top" wrapText="1"/>
    </xf>
    <xf numFmtId="0" fontId="61" fillId="0" borderId="13" xfId="0" applyFont="1" applyBorder="1" applyAlignment="1">
      <alignment horizontal="center" vertical="top" wrapText="1"/>
    </xf>
    <xf numFmtId="43" fontId="61" fillId="0" borderId="4" xfId="1" applyFont="1" applyBorder="1" applyAlignment="1">
      <alignment vertical="top" wrapText="1"/>
    </xf>
    <xf numFmtId="0" fontId="61" fillId="0" borderId="1" xfId="0" applyFont="1" applyBorder="1" applyAlignment="1">
      <alignment horizontal="center" vertical="top" wrapText="1"/>
    </xf>
    <xf numFmtId="4" fontId="65" fillId="0" borderId="1" xfId="0" applyNumberFormat="1" applyFont="1" applyBorder="1" applyAlignment="1">
      <alignment vertical="top" wrapText="1"/>
    </xf>
    <xf numFmtId="0" fontId="61" fillId="0" borderId="4" xfId="0" applyFont="1" applyBorder="1" applyAlignment="1">
      <alignment horizontal="center" vertical="top" wrapText="1"/>
    </xf>
    <xf numFmtId="0" fontId="61" fillId="3" borderId="2" xfId="0" applyFont="1" applyFill="1" applyBorder="1" applyAlignment="1">
      <alignment horizontal="center" vertical="top" wrapText="1"/>
    </xf>
    <xf numFmtId="43" fontId="61" fillId="0" borderId="2" xfId="1" applyFont="1" applyBorder="1" applyAlignment="1">
      <alignment vertical="top" wrapText="1"/>
    </xf>
    <xf numFmtId="43" fontId="61" fillId="3" borderId="2" xfId="1" applyFont="1" applyFill="1" applyBorder="1" applyAlignment="1">
      <alignment vertical="top" wrapText="1"/>
    </xf>
    <xf numFmtId="0" fontId="61" fillId="0" borderId="5" xfId="0" applyFont="1" applyBorder="1" applyAlignment="1">
      <alignment horizontal="center" vertical="top" wrapText="1"/>
    </xf>
    <xf numFmtId="43" fontId="6" fillId="0" borderId="3" xfId="1" applyFont="1" applyBorder="1" applyAlignment="1">
      <alignment horizontal="center" vertical="top" wrapText="1"/>
    </xf>
    <xf numFmtId="43" fontId="6" fillId="0" borderId="9" xfId="1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 wrapText="1"/>
    </xf>
    <xf numFmtId="4" fontId="6" fillId="0" borderId="10" xfId="0" applyNumberFormat="1" applyFont="1" applyFill="1" applyBorder="1" applyAlignment="1">
      <alignment horizontal="center" vertical="top" wrapText="1"/>
    </xf>
    <xf numFmtId="43" fontId="6" fillId="0" borderId="0" xfId="10" applyFont="1" applyFill="1" applyBorder="1" applyAlignment="1">
      <alignment horizontal="center" vertical="top" wrapText="1"/>
    </xf>
    <xf numFmtId="4" fontId="6" fillId="0" borderId="13" xfId="0" applyNumberFormat="1" applyFont="1" applyFill="1" applyBorder="1" applyAlignment="1">
      <alignment horizontal="center" vertical="top" wrapText="1"/>
    </xf>
    <xf numFmtId="43" fontId="6" fillId="0" borderId="17" xfId="10" applyNumberFormat="1" applyFont="1" applyFill="1" applyBorder="1" applyAlignment="1">
      <alignment horizontal="center" vertical="top" wrapText="1"/>
    </xf>
    <xf numFmtId="43" fontId="6" fillId="0" borderId="1" xfId="10" applyFont="1" applyFill="1" applyBorder="1" applyAlignment="1">
      <alignment horizontal="center" vertical="top" wrapText="1"/>
    </xf>
    <xf numFmtId="43" fontId="6" fillId="0" borderId="0" xfId="1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43" fontId="6" fillId="0" borderId="1" xfId="10" applyNumberFormat="1" applyFont="1" applyFill="1" applyBorder="1" applyAlignment="1">
      <alignment horizontal="center" vertical="top" wrapText="1"/>
    </xf>
    <xf numFmtId="43" fontId="6" fillId="0" borderId="3" xfId="10" applyNumberFormat="1" applyFont="1" applyFill="1" applyBorder="1" applyAlignment="1">
      <alignment horizontal="center" vertical="top" wrapText="1"/>
    </xf>
    <xf numFmtId="43" fontId="6" fillId="0" borderId="11" xfId="10" applyNumberFormat="1" applyFont="1" applyFill="1" applyBorder="1" applyAlignment="1">
      <alignment horizontal="right" vertical="top" wrapText="1"/>
    </xf>
    <xf numFmtId="0" fontId="6" fillId="0" borderId="17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3" fontId="6" fillId="0" borderId="9" xfId="10" applyNumberFormat="1" applyFont="1" applyFill="1" applyBorder="1" applyAlignment="1">
      <alignment horizontal="center" vertical="top" wrapText="1"/>
    </xf>
    <xf numFmtId="43" fontId="6" fillId="0" borderId="9" xfId="10" applyFont="1" applyFill="1" applyBorder="1" applyAlignment="1">
      <alignment horizontal="center" vertical="top" wrapText="1"/>
    </xf>
    <xf numFmtId="43" fontId="6" fillId="0" borderId="4" xfId="10" applyNumberFormat="1" applyFont="1" applyFill="1" applyBorder="1" applyAlignment="1">
      <alignment horizontal="center" vertical="top" wrapText="1"/>
    </xf>
    <xf numFmtId="43" fontId="6" fillId="0" borderId="4" xfId="10" applyFont="1" applyFill="1" applyBorder="1" applyAlignment="1">
      <alignment horizontal="center" vertical="top" wrapText="1"/>
    </xf>
    <xf numFmtId="4" fontId="6" fillId="0" borderId="7" xfId="0" applyNumberFormat="1" applyFont="1" applyFill="1" applyBorder="1" applyAlignment="1">
      <alignment horizontal="center" vertical="top" wrapText="1"/>
    </xf>
    <xf numFmtId="43" fontId="6" fillId="0" borderId="12" xfId="10" applyNumberFormat="1" applyFont="1" applyFill="1" applyBorder="1" applyAlignment="1">
      <alignment horizontal="center" vertical="top" wrapText="1"/>
    </xf>
    <xf numFmtId="43" fontId="28" fillId="0" borderId="2" xfId="17" applyFont="1" applyFill="1" applyBorder="1" applyAlignment="1">
      <alignment horizontal="center" vertical="top" wrapText="1"/>
    </xf>
    <xf numFmtId="195" fontId="6" fillId="3" borderId="2" xfId="0" applyNumberFormat="1" applyFont="1" applyFill="1" applyBorder="1" applyAlignment="1">
      <alignment vertical="top" wrapText="1"/>
    </xf>
    <xf numFmtId="43" fontId="6" fillId="0" borderId="2" xfId="17" applyFont="1" applyBorder="1" applyAlignment="1">
      <alignment horizontal="center" vertical="top" wrapText="1"/>
    </xf>
    <xf numFmtId="195" fontId="28" fillId="3" borderId="2" xfId="0" applyNumberFormat="1" applyFont="1" applyFill="1" applyBorder="1" applyAlignment="1">
      <alignment horizontal="center" vertical="top" wrapText="1"/>
    </xf>
    <xf numFmtId="43" fontId="28" fillId="0" borderId="2" xfId="17" applyFont="1" applyBorder="1" applyAlignment="1">
      <alignment horizontal="center" vertical="top" wrapText="1"/>
    </xf>
    <xf numFmtId="43" fontId="68" fillId="0" borderId="16" xfId="1" applyFont="1" applyFill="1" applyBorder="1" applyAlignment="1">
      <alignment horizontal="center" vertical="top" wrapText="1"/>
    </xf>
    <xf numFmtId="4" fontId="6" fillId="0" borderId="0" xfId="1" applyNumberFormat="1" applyFont="1" applyAlignment="1">
      <alignment horizontal="center" vertical="top" wrapText="1"/>
    </xf>
    <xf numFmtId="4" fontId="69" fillId="0" borderId="0" xfId="1" applyNumberFormat="1" applyFont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43" fontId="69" fillId="0" borderId="0" xfId="1" applyFont="1" applyAlignment="1">
      <alignment horizontal="center" vertical="top" wrapText="1"/>
    </xf>
    <xf numFmtId="43" fontId="7" fillId="0" borderId="8" xfId="1" applyFont="1" applyBorder="1" applyAlignment="1">
      <alignment horizontal="center" vertical="top" wrapText="1"/>
    </xf>
    <xf numFmtId="43" fontId="7" fillId="0" borderId="17" xfId="1" applyFont="1" applyBorder="1" applyAlignment="1">
      <alignment horizontal="center" vertical="top" wrapText="1"/>
    </xf>
    <xf numFmtId="4" fontId="6" fillId="0" borderId="4" xfId="18" applyNumberFormat="1" applyFont="1" applyBorder="1" applyAlignment="1">
      <alignment horizontal="center" vertical="top" wrapText="1"/>
    </xf>
    <xf numFmtId="4" fontId="6" fillId="0" borderId="4" xfId="1" applyNumberFormat="1" applyFont="1" applyBorder="1" applyAlignment="1">
      <alignment horizontal="center" vertical="top" wrapText="1"/>
    </xf>
    <xf numFmtId="4" fontId="69" fillId="0" borderId="0" xfId="1" applyNumberFormat="1" applyFont="1" applyBorder="1" applyAlignment="1">
      <alignment horizontal="center" vertical="top" wrapText="1"/>
    </xf>
    <xf numFmtId="0" fontId="69" fillId="0" borderId="0" xfId="0" applyFont="1" applyBorder="1" applyAlignment="1">
      <alignment horizontal="center" vertical="top" wrapText="1"/>
    </xf>
    <xf numFmtId="43" fontId="69" fillId="0" borderId="0" xfId="1" applyFont="1" applyBorder="1" applyAlignment="1">
      <alignment horizontal="center" vertical="top" wrapText="1"/>
    </xf>
    <xf numFmtId="43" fontId="36" fillId="0" borderId="0" xfId="1" applyFont="1" applyBorder="1" applyAlignment="1">
      <alignment horizontal="center" vertical="top" wrapText="1"/>
    </xf>
    <xf numFmtId="4" fontId="28" fillId="0" borderId="2" xfId="6" applyNumberFormat="1" applyFont="1" applyBorder="1" applyAlignment="1">
      <alignment horizontal="center" vertical="top" wrapText="1"/>
    </xf>
    <xf numFmtId="43" fontId="40" fillId="0" borderId="2" xfId="4" quotePrefix="1" applyFont="1" applyBorder="1" applyAlignment="1">
      <alignment horizontal="center" vertical="top" wrapText="1"/>
    </xf>
    <xf numFmtId="0" fontId="40" fillId="0" borderId="2" xfId="6" quotePrefix="1" applyFont="1" applyBorder="1" applyAlignment="1">
      <alignment horizontal="center" vertical="top" wrapText="1"/>
    </xf>
    <xf numFmtId="4" fontId="28" fillId="0" borderId="46" xfId="6" applyNumberFormat="1" applyFont="1" applyBorder="1" applyAlignment="1">
      <alignment horizontal="center" vertical="top" wrapText="1"/>
    </xf>
    <xf numFmtId="0" fontId="28" fillId="0" borderId="2" xfId="6" applyFont="1" applyBorder="1" applyAlignment="1">
      <alignment vertical="top" wrapText="1"/>
    </xf>
    <xf numFmtId="0" fontId="28" fillId="0" borderId="6" xfId="6" applyFont="1" applyBorder="1" applyAlignment="1">
      <alignment horizontal="right" vertical="top" wrapText="1"/>
    </xf>
    <xf numFmtId="0" fontId="28" fillId="0" borderId="6" xfId="6" applyFont="1" applyBorder="1" applyAlignment="1">
      <alignment horizontal="center" vertical="top" wrapText="1"/>
    </xf>
    <xf numFmtId="4" fontId="28" fillId="0" borderId="6" xfId="6" applyNumberFormat="1" applyFont="1" applyBorder="1" applyAlignment="1">
      <alignment horizontal="center" vertical="top" wrapText="1"/>
    </xf>
    <xf numFmtId="3" fontId="28" fillId="0" borderId="6" xfId="6" applyNumberFormat="1" applyFont="1" applyBorder="1" applyAlignment="1">
      <alignment vertical="top" wrapText="1"/>
    </xf>
    <xf numFmtId="189" fontId="28" fillId="0" borderId="2" xfId="0" applyNumberFormat="1" applyFont="1" applyBorder="1" applyAlignment="1">
      <alignment horizontal="right" vertical="top" wrapText="1"/>
    </xf>
    <xf numFmtId="43" fontId="71" fillId="0" borderId="3" xfId="19" applyFont="1" applyBorder="1" applyAlignment="1">
      <alignment vertical="top" wrapText="1"/>
    </xf>
    <xf numFmtId="43" fontId="71" fillId="0" borderId="9" xfId="19" applyFont="1" applyBorder="1" applyAlignment="1">
      <alignment vertical="top" wrapText="1"/>
    </xf>
    <xf numFmtId="43" fontId="71" fillId="0" borderId="9" xfId="19" applyFont="1" applyBorder="1" applyAlignment="1">
      <alignment horizontal="center" vertical="top" wrapText="1"/>
    </xf>
    <xf numFmtId="43" fontId="71" fillId="0" borderId="4" xfId="19" applyFont="1" applyBorder="1" applyAlignment="1">
      <alignment vertical="top" wrapText="1"/>
    </xf>
    <xf numFmtId="43" fontId="71" fillId="0" borderId="4" xfId="19" applyFont="1" applyBorder="1" applyAlignment="1">
      <alignment horizontal="center" vertical="top" wrapText="1"/>
    </xf>
    <xf numFmtId="4" fontId="21" fillId="0" borderId="3" xfId="0" applyNumberFormat="1" applyFont="1" applyBorder="1" applyAlignment="1">
      <alignment horizontal="center" vertical="top" wrapText="1"/>
    </xf>
    <xf numFmtId="4" fontId="24" fillId="0" borderId="3" xfId="0" applyNumberFormat="1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horizontal="center" vertical="top" wrapText="1"/>
    </xf>
    <xf numFmtId="4" fontId="24" fillId="0" borderId="9" xfId="0" applyNumberFormat="1" applyFont="1" applyBorder="1" applyAlignment="1">
      <alignment horizontal="center" vertical="top" wrapText="1"/>
    </xf>
    <xf numFmtId="4" fontId="21" fillId="0" borderId="4" xfId="0" applyNumberFormat="1" applyFont="1" applyBorder="1" applyAlignment="1">
      <alignment horizontal="center" vertical="top" wrapText="1"/>
    </xf>
    <xf numFmtId="4" fontId="24" fillId="0" borderId="4" xfId="0" applyNumberFormat="1" applyFont="1" applyBorder="1" applyAlignment="1">
      <alignment horizontal="center" vertical="top" wrapText="1"/>
    </xf>
    <xf numFmtId="43" fontId="28" fillId="0" borderId="2" xfId="1" applyFont="1" applyBorder="1" applyAlignment="1">
      <alignment horizontal="right" vertical="top" wrapText="1"/>
    </xf>
    <xf numFmtId="43" fontId="28" fillId="3" borderId="2" xfId="1" applyFont="1" applyFill="1" applyBorder="1" applyAlignment="1">
      <alignment horizontal="left" vertical="top" wrapText="1"/>
    </xf>
    <xf numFmtId="43" fontId="13" fillId="3" borderId="4" xfId="1" applyFont="1" applyFill="1" applyBorder="1" applyAlignment="1">
      <alignment vertical="top" wrapText="1"/>
    </xf>
    <xf numFmtId="43" fontId="13" fillId="0" borderId="4" xfId="1" applyFont="1" applyBorder="1" applyAlignment="1">
      <alignment horizontal="center" vertical="top" wrapText="1"/>
    </xf>
    <xf numFmtId="43" fontId="13" fillId="3" borderId="4" xfId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vertical="top" wrapText="1"/>
    </xf>
    <xf numFmtId="43" fontId="13" fillId="0" borderId="2" xfId="1" applyFont="1" applyFill="1" applyBorder="1" applyAlignment="1">
      <alignment horizontal="center" vertical="top" wrapText="1"/>
    </xf>
    <xf numFmtId="43" fontId="13" fillId="0" borderId="75" xfId="1" applyFont="1" applyFill="1" applyBorder="1" applyAlignment="1">
      <alignment vertical="top" wrapText="1"/>
    </xf>
    <xf numFmtId="43" fontId="13" fillId="0" borderId="2" xfId="1" applyFont="1" applyBorder="1" applyAlignment="1">
      <alignment horizontal="center" vertical="top" wrapText="1"/>
    </xf>
    <xf numFmtId="43" fontId="13" fillId="3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top" wrapText="1"/>
    </xf>
    <xf numFmtId="43" fontId="13" fillId="0" borderId="2" xfId="1" applyFont="1" applyFill="1" applyBorder="1" applyAlignment="1">
      <alignment vertical="top" wrapText="1"/>
    </xf>
    <xf numFmtId="43" fontId="11" fillId="3" borderId="2" xfId="1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84" fillId="3" borderId="3" xfId="0" applyFont="1" applyFill="1" applyBorder="1" applyAlignment="1">
      <alignment horizontal="center" vertical="top" wrapText="1"/>
    </xf>
    <xf numFmtId="43" fontId="28" fillId="0" borderId="3" xfId="1" applyFont="1" applyBorder="1" applyAlignment="1">
      <alignment horizontal="right" vertical="top" wrapText="1"/>
    </xf>
    <xf numFmtId="0" fontId="25" fillId="0" borderId="3" xfId="0" applyFont="1" applyBorder="1" applyAlignment="1">
      <alignment horizontal="center" vertical="top" wrapText="1"/>
    </xf>
    <xf numFmtId="0" fontId="84" fillId="3" borderId="9" xfId="0" applyFont="1" applyFill="1" applyBorder="1" applyAlignment="1">
      <alignment horizontal="center" vertical="top" wrapText="1"/>
    </xf>
    <xf numFmtId="43" fontId="28" fillId="0" borderId="9" xfId="1" applyFont="1" applyBorder="1" applyAlignment="1">
      <alignment horizontal="right" vertical="top" wrapText="1"/>
    </xf>
    <xf numFmtId="0" fontId="25" fillId="0" borderId="9" xfId="0" applyFont="1" applyBorder="1" applyAlignment="1">
      <alignment horizontal="center" vertical="top" wrapText="1"/>
    </xf>
    <xf numFmtId="0" fontId="84" fillId="3" borderId="4" xfId="0" applyFont="1" applyFill="1" applyBorder="1" applyAlignment="1">
      <alignment horizontal="center" vertical="top" wrapText="1"/>
    </xf>
    <xf numFmtId="43" fontId="28" fillId="0" borderId="4" xfId="1" applyFont="1" applyBorder="1" applyAlignment="1">
      <alignment horizontal="right" vertical="top" wrapText="1"/>
    </xf>
    <xf numFmtId="0" fontId="25" fillId="0" borderId="4" xfId="0" applyFont="1" applyBorder="1" applyAlignment="1">
      <alignment horizontal="center" vertical="top" wrapText="1"/>
    </xf>
    <xf numFmtId="199" fontId="28" fillId="0" borderId="4" xfId="100" applyFont="1" applyFill="1" applyBorder="1" applyAlignment="1">
      <alignment horizontal="center" vertical="top" wrapText="1"/>
    </xf>
    <xf numFmtId="199" fontId="6" fillId="0" borderId="3" xfId="99" applyFont="1" applyFill="1" applyBorder="1" applyAlignment="1">
      <alignment vertical="top" wrapText="1"/>
    </xf>
    <xf numFmtId="0" fontId="6" fillId="3" borderId="3" xfId="25" applyFont="1" applyFill="1" applyBorder="1" applyAlignment="1">
      <alignment horizontal="center" vertical="top" wrapText="1"/>
    </xf>
    <xf numFmtId="199" fontId="6" fillId="0" borderId="9" xfId="99" applyFont="1" applyFill="1" applyBorder="1" applyAlignment="1">
      <alignment vertical="top" wrapText="1"/>
    </xf>
    <xf numFmtId="0" fontId="6" fillId="3" borderId="9" xfId="25" applyFont="1" applyFill="1" applyBorder="1" applyAlignment="1">
      <alignment horizontal="center" vertical="top" wrapText="1"/>
    </xf>
    <xf numFmtId="199" fontId="28" fillId="0" borderId="9" xfId="100" applyFont="1" applyFill="1" applyBorder="1" applyAlignment="1">
      <alignment horizontal="center" vertical="top" wrapText="1"/>
    </xf>
    <xf numFmtId="4" fontId="6" fillId="0" borderId="8" xfId="25" applyNumberFormat="1" applyFont="1" applyFill="1" applyBorder="1" applyAlignment="1">
      <alignment vertical="top" wrapText="1"/>
    </xf>
    <xf numFmtId="4" fontId="6" fillId="0" borderId="8" xfId="25" applyNumberFormat="1" applyFont="1" applyFill="1" applyBorder="1" applyAlignment="1">
      <alignment horizontal="right" vertical="top" wrapText="1"/>
    </xf>
    <xf numFmtId="4" fontId="6" fillId="0" borderId="11" xfId="25" applyNumberFormat="1" applyFont="1" applyFill="1" applyBorder="1" applyAlignment="1">
      <alignment vertical="top" wrapText="1"/>
    </xf>
    <xf numFmtId="0" fontId="6" fillId="0" borderId="9" xfId="25" applyFont="1" applyBorder="1" applyAlignment="1">
      <alignment horizontal="left" vertical="top" wrapText="1"/>
    </xf>
    <xf numFmtId="0" fontId="6" fillId="0" borderId="9" xfId="25" applyFont="1" applyBorder="1" applyAlignment="1">
      <alignment horizontal="center" vertical="top" wrapText="1"/>
    </xf>
    <xf numFmtId="199" fontId="6" fillId="0" borderId="3" xfId="99" applyFont="1" applyFill="1" applyBorder="1" applyAlignment="1">
      <alignment horizontal="center" vertical="top" wrapText="1"/>
    </xf>
    <xf numFmtId="199" fontId="6" fillId="0" borderId="9" xfId="99" applyFont="1" applyFill="1" applyBorder="1" applyAlignment="1">
      <alignment horizontal="center" vertical="top" wrapText="1"/>
    </xf>
    <xf numFmtId="199" fontId="6" fillId="0" borderId="4" xfId="99" applyFont="1" applyFill="1" applyBorder="1" applyAlignment="1">
      <alignment horizontal="center" vertical="top" wrapText="1"/>
    </xf>
    <xf numFmtId="0" fontId="6" fillId="3" borderId="4" xfId="25" applyFont="1" applyFill="1" applyBorder="1" applyAlignment="1">
      <alignment horizontal="center" vertical="top" wrapText="1"/>
    </xf>
    <xf numFmtId="0" fontId="6" fillId="0" borderId="2" xfId="25" applyFont="1" applyFill="1" applyBorder="1" applyAlignment="1">
      <alignment horizontal="center" vertical="top" wrapText="1"/>
    </xf>
    <xf numFmtId="199" fontId="6" fillId="3" borderId="3" xfId="99" applyFont="1" applyFill="1" applyBorder="1" applyAlignment="1">
      <alignment vertical="top" wrapText="1"/>
    </xf>
    <xf numFmtId="199" fontId="6" fillId="0" borderId="4" xfId="99" applyFont="1" applyFill="1" applyBorder="1" applyAlignment="1">
      <alignment vertical="top" wrapText="1"/>
    </xf>
    <xf numFmtId="4" fontId="6" fillId="0" borderId="17" xfId="25" applyNumberFormat="1" applyFont="1" applyFill="1" applyBorder="1" applyAlignment="1">
      <alignment vertical="top" wrapText="1"/>
    </xf>
    <xf numFmtId="4" fontId="6" fillId="0" borderId="17" xfId="25" applyNumberFormat="1" applyFont="1" applyFill="1" applyBorder="1" applyAlignment="1">
      <alignment horizontal="right" vertical="top" wrapText="1"/>
    </xf>
    <xf numFmtId="199" fontId="28" fillId="0" borderId="0" xfId="10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28" fillId="3" borderId="0" xfId="0" applyFont="1" applyFill="1" applyBorder="1" applyAlignment="1">
      <alignment horizontal="center" vertical="top" wrapText="1"/>
    </xf>
    <xf numFmtId="0" fontId="28" fillId="3" borderId="0" xfId="0" applyFont="1" applyFill="1" applyBorder="1" applyAlignment="1">
      <alignment horizontal="left" vertical="top" wrapText="1"/>
    </xf>
    <xf numFmtId="43" fontId="28" fillId="3" borderId="0" xfId="1" applyFont="1" applyFill="1" applyBorder="1" applyAlignment="1">
      <alignment horizontal="center" vertical="top" wrapText="1"/>
    </xf>
    <xf numFmtId="0" fontId="28" fillId="3" borderId="0" xfId="0" applyFont="1" applyFill="1" applyBorder="1" applyAlignment="1">
      <alignment vertical="top" wrapText="1"/>
    </xf>
    <xf numFmtId="0" fontId="22" fillId="0" borderId="3" xfId="7" applyFont="1" applyBorder="1" applyAlignment="1">
      <alignment horizontal="center" vertical="top" wrapText="1"/>
    </xf>
    <xf numFmtId="0" fontId="22" fillId="0" borderId="4" xfId="7" applyFont="1" applyBorder="1" applyAlignment="1">
      <alignment horizontal="center" vertical="top" wrapText="1"/>
    </xf>
    <xf numFmtId="43" fontId="68" fillId="0" borderId="0" xfId="1" applyFont="1" applyFill="1" applyBorder="1" applyAlignment="1">
      <alignment horizontal="center" vertical="top" wrapText="1"/>
    </xf>
    <xf numFmtId="3" fontId="6" fillId="0" borderId="5" xfId="0" applyNumberFormat="1" applyFont="1" applyBorder="1" applyAlignment="1">
      <alignment horizontal="center" vertical="top" wrapText="1"/>
    </xf>
    <xf numFmtId="43" fontId="6" fillId="0" borderId="2" xfId="1" applyFont="1" applyFill="1" applyBorder="1" applyAlignment="1">
      <alignment horizontal="left" vertical="top" wrapText="1"/>
    </xf>
    <xf numFmtId="0" fontId="6" fillId="0" borderId="57" xfId="22" applyFont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56" fillId="0" borderId="9" xfId="0" applyFont="1" applyFill="1" applyBorder="1" applyAlignment="1">
      <alignment horizontal="left" vertical="top" wrapText="1"/>
    </xf>
    <xf numFmtId="43" fontId="57" fillId="0" borderId="9" xfId="16" applyFont="1" applyFill="1" applyBorder="1" applyAlignment="1">
      <alignment horizontal="center" vertical="top" wrapText="1"/>
    </xf>
    <xf numFmtId="0" fontId="57" fillId="0" borderId="9" xfId="0" applyFont="1" applyFill="1" applyBorder="1" applyAlignment="1">
      <alignment horizontal="left" vertical="top" wrapText="1"/>
    </xf>
    <xf numFmtId="0" fontId="57" fillId="0" borderId="9" xfId="0" applyFont="1" applyBorder="1" applyAlignment="1">
      <alignment vertical="top" wrapText="1"/>
    </xf>
    <xf numFmtId="43" fontId="57" fillId="0" borderId="9" xfId="16" applyFont="1" applyBorder="1" applyAlignment="1">
      <alignment horizontal="center" vertical="top" wrapText="1"/>
    </xf>
    <xf numFmtId="0" fontId="57" fillId="0" borderId="4" xfId="0" applyFont="1" applyFill="1" applyBorder="1" applyAlignment="1">
      <alignment horizontal="left" vertical="top" wrapText="1"/>
    </xf>
    <xf numFmtId="4" fontId="57" fillId="0" borderId="4" xfId="0" applyNumberFormat="1" applyFont="1" applyFill="1" applyBorder="1" applyAlignment="1">
      <alignment horizontal="right" vertical="top" wrapText="1"/>
    </xf>
    <xf numFmtId="0" fontId="57" fillId="0" borderId="4" xfId="0" applyFont="1" applyBorder="1" applyAlignment="1">
      <alignment vertical="top" wrapText="1"/>
    </xf>
    <xf numFmtId="0" fontId="57" fillId="0" borderId="4" xfId="0" applyFont="1" applyFill="1" applyBorder="1" applyAlignment="1">
      <alignment horizontal="right" vertical="top" wrapText="1"/>
    </xf>
    <xf numFmtId="0" fontId="58" fillId="0" borderId="0" xfId="0" applyFont="1" applyFill="1" applyBorder="1" applyAlignment="1">
      <alignment horizontal="center" vertical="top" wrapText="1"/>
    </xf>
    <xf numFmtId="0" fontId="58" fillId="0" borderId="0" xfId="0" applyFont="1" applyFill="1" applyBorder="1" applyAlignment="1">
      <alignment horizontal="left" vertical="top" wrapText="1"/>
    </xf>
    <xf numFmtId="4" fontId="58" fillId="0" borderId="0" xfId="0" applyNumberFormat="1" applyFont="1" applyFill="1" applyBorder="1" applyAlignment="1">
      <alignment horizontal="center" vertical="top" wrapText="1"/>
    </xf>
    <xf numFmtId="0" fontId="58" fillId="0" borderId="0" xfId="0" applyFont="1" applyBorder="1" applyAlignment="1">
      <alignment vertical="top" wrapText="1"/>
    </xf>
    <xf numFmtId="43" fontId="58" fillId="0" borderId="0" xfId="16" applyFont="1" applyBorder="1" applyAlignment="1">
      <alignment horizontal="center" vertical="top" wrapText="1"/>
    </xf>
    <xf numFmtId="0" fontId="58" fillId="0" borderId="0" xfId="0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center" vertical="top" wrapText="1"/>
    </xf>
    <xf numFmtId="0" fontId="29" fillId="6" borderId="3" xfId="0" applyFont="1" applyFill="1" applyBorder="1" applyAlignment="1">
      <alignment horizontal="center" vertical="top" wrapText="1"/>
    </xf>
    <xf numFmtId="43" fontId="29" fillId="6" borderId="3" xfId="10" applyFont="1" applyFill="1" applyBorder="1" applyAlignment="1">
      <alignment horizontal="center" vertical="top" wrapText="1"/>
    </xf>
    <xf numFmtId="0" fontId="29" fillId="6" borderId="2" xfId="0" applyFont="1" applyFill="1" applyBorder="1" applyAlignment="1">
      <alignment horizontal="center" vertical="top" wrapText="1"/>
    </xf>
    <xf numFmtId="0" fontId="29" fillId="6" borderId="7" xfId="0" applyFont="1" applyFill="1" applyBorder="1" applyAlignment="1">
      <alignment horizontal="center" vertical="top" wrapText="1"/>
    </xf>
    <xf numFmtId="0" fontId="29" fillId="6" borderId="4" xfId="0" applyFont="1" applyFill="1" applyBorder="1" applyAlignment="1">
      <alignment horizontal="center" vertical="top" wrapText="1"/>
    </xf>
    <xf numFmtId="43" fontId="29" fillId="6" borderId="4" xfId="10" applyFont="1" applyFill="1" applyBorder="1" applyAlignment="1">
      <alignment horizontal="center" vertical="top" wrapText="1"/>
    </xf>
    <xf numFmtId="0" fontId="29" fillId="6" borderId="2" xfId="0" applyFont="1" applyFill="1" applyBorder="1" applyAlignment="1">
      <alignment horizontal="center" vertical="top" wrapText="1"/>
    </xf>
    <xf numFmtId="0" fontId="29" fillId="6" borderId="1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 shrinkToFit="1"/>
    </xf>
    <xf numFmtId="0" fontId="7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3" fontId="40" fillId="0" borderId="9" xfId="1" applyFont="1" applyFill="1" applyBorder="1" applyAlignment="1">
      <alignment horizontal="center" vertical="top" wrapText="1" shrinkToFit="1"/>
    </xf>
    <xf numFmtId="0" fontId="40" fillId="0" borderId="4" xfId="0" applyFont="1" applyBorder="1" applyAlignment="1">
      <alignment horizontal="center" vertical="top" wrapText="1" shrinkToFit="1"/>
    </xf>
    <xf numFmtId="43" fontId="40" fillId="0" borderId="4" xfId="1" applyFont="1" applyFill="1" applyBorder="1" applyAlignment="1">
      <alignment horizontal="center" vertical="top" wrapText="1" shrinkToFit="1"/>
    </xf>
    <xf numFmtId="0" fontId="40" fillId="0" borderId="0" xfId="0" applyFont="1" applyAlignment="1">
      <alignment horizontal="left" vertical="top" wrapText="1" shrinkToFit="1"/>
    </xf>
    <xf numFmtId="43" fontId="40" fillId="0" borderId="0" xfId="1" applyFont="1" applyFill="1" applyBorder="1" applyAlignment="1">
      <alignment horizontal="right" vertical="top" wrapText="1" shrinkToFit="1"/>
    </xf>
    <xf numFmtId="4" fontId="40" fillId="0" borderId="0" xfId="0" applyNumberFormat="1" applyFont="1" applyAlignment="1">
      <alignment horizontal="center" vertical="top" wrapText="1" shrinkToFit="1"/>
    </xf>
    <xf numFmtId="0" fontId="61" fillId="0" borderId="0" xfId="0" applyFont="1" applyAlignment="1">
      <alignment horizontal="center" vertical="top" wrapText="1"/>
    </xf>
    <xf numFmtId="0" fontId="62" fillId="0" borderId="0" xfId="0" applyFont="1" applyAlignment="1">
      <alignment vertical="top" wrapText="1"/>
    </xf>
    <xf numFmtId="0" fontId="61" fillId="0" borderId="0" xfId="0" applyFont="1" applyAlignment="1">
      <alignment vertical="top" wrapText="1"/>
    </xf>
    <xf numFmtId="0" fontId="63" fillId="0" borderId="0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64" fillId="0" borderId="1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3" fillId="0" borderId="29" xfId="0" applyFont="1" applyBorder="1" applyAlignment="1">
      <alignment horizontal="center" vertical="top" wrapText="1"/>
    </xf>
    <xf numFmtId="0" fontId="63" fillId="0" borderId="30" xfId="0" applyFont="1" applyBorder="1" applyAlignment="1">
      <alignment horizontal="center" vertical="top" wrapText="1"/>
    </xf>
    <xf numFmtId="0" fontId="63" fillId="0" borderId="31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center" vertical="top" wrapText="1"/>
    </xf>
    <xf numFmtId="0" fontId="63" fillId="0" borderId="32" xfId="0" applyFont="1" applyBorder="1" applyAlignment="1">
      <alignment horizontal="center" vertical="top" wrapText="1"/>
    </xf>
    <xf numFmtId="0" fontId="63" fillId="0" borderId="33" xfId="0" applyFont="1" applyBorder="1" applyAlignment="1">
      <alignment horizontal="center" vertical="top" wrapText="1"/>
    </xf>
    <xf numFmtId="0" fontId="63" fillId="0" borderId="34" xfId="0" applyFont="1" applyBorder="1" applyAlignment="1">
      <alignment horizontal="center" vertical="top" wrapText="1"/>
    </xf>
    <xf numFmtId="0" fontId="63" fillId="0" borderId="34" xfId="0" applyFont="1" applyBorder="1" applyAlignment="1">
      <alignment horizontal="center" vertical="top" wrapText="1"/>
    </xf>
    <xf numFmtId="0" fontId="63" fillId="0" borderId="35" xfId="0" applyFont="1" applyBorder="1" applyAlignment="1">
      <alignment horizontal="center" vertical="top" wrapText="1"/>
    </xf>
    <xf numFmtId="0" fontId="63" fillId="0" borderId="36" xfId="0" applyFont="1" applyBorder="1" applyAlignment="1">
      <alignment horizontal="center" vertical="top" wrapText="1"/>
    </xf>
    <xf numFmtId="0" fontId="63" fillId="0" borderId="37" xfId="0" applyFont="1" applyBorder="1" applyAlignment="1">
      <alignment horizontal="center" vertical="top" wrapText="1"/>
    </xf>
    <xf numFmtId="0" fontId="61" fillId="0" borderId="38" xfId="0" applyFont="1" applyBorder="1" applyAlignment="1">
      <alignment horizontal="left" vertical="top" wrapText="1"/>
    </xf>
    <xf numFmtId="0" fontId="61" fillId="0" borderId="39" xfId="0" applyFont="1" applyBorder="1" applyAlignment="1">
      <alignment horizontal="left" vertical="top" wrapText="1"/>
    </xf>
    <xf numFmtId="0" fontId="61" fillId="0" borderId="13" xfId="0" applyFont="1" applyBorder="1" applyAlignment="1">
      <alignment horizontal="left" vertical="top" wrapText="1"/>
    </xf>
    <xf numFmtId="4" fontId="28" fillId="0" borderId="1" xfId="0" applyNumberFormat="1" applyFont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4" fontId="29" fillId="4" borderId="3" xfId="0" applyNumberFormat="1" applyFont="1" applyFill="1" applyBorder="1" applyAlignment="1">
      <alignment horizontal="center" vertical="top" wrapText="1"/>
    </xf>
    <xf numFmtId="4" fontId="29" fillId="4" borderId="2" xfId="0" applyNumberFormat="1" applyFont="1" applyFill="1" applyBorder="1" applyAlignment="1">
      <alignment horizontal="center" vertical="top" wrapText="1"/>
    </xf>
    <xf numFmtId="4" fontId="29" fillId="4" borderId="4" xfId="0" applyNumberFormat="1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3" fontId="7" fillId="0" borderId="0" xfId="10" applyNumberFormat="1" applyFont="1" applyAlignment="1">
      <alignment horizontal="center" vertical="top" wrapText="1"/>
    </xf>
    <xf numFmtId="43" fontId="7" fillId="0" borderId="0" xfId="10" applyFont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3" fontId="7" fillId="0" borderId="2" xfId="10" applyNumberFormat="1" applyFont="1" applyBorder="1" applyAlignment="1">
      <alignment horizontal="center" vertical="top" wrapText="1"/>
    </xf>
    <xf numFmtId="43" fontId="7" fillId="0" borderId="2" xfId="10" applyFont="1" applyBorder="1" applyAlignment="1">
      <alignment horizontal="center" vertical="top" wrapText="1"/>
    </xf>
    <xf numFmtId="43" fontId="7" fillId="0" borderId="14" xfId="10" applyFont="1" applyBorder="1" applyAlignment="1">
      <alignment horizontal="center" vertical="top" wrapText="1"/>
    </xf>
    <xf numFmtId="43" fontId="6" fillId="0" borderId="0" xfId="10" applyNumberFormat="1" applyFont="1" applyAlignment="1">
      <alignment horizontal="center" vertical="top" wrapText="1"/>
    </xf>
    <xf numFmtId="43" fontId="7" fillId="0" borderId="0" xfId="10" applyFont="1" applyBorder="1" applyAlignment="1">
      <alignment horizontal="center" vertical="top" wrapText="1"/>
    </xf>
    <xf numFmtId="43" fontId="6" fillId="0" borderId="0" xfId="10" applyFont="1" applyAlignment="1">
      <alignment horizontal="center" vertical="top" wrapText="1"/>
    </xf>
    <xf numFmtId="0" fontId="66" fillId="0" borderId="0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188" fontId="7" fillId="0" borderId="0" xfId="0" applyNumberFormat="1" applyFont="1" applyAlignment="1">
      <alignment horizontal="center" vertical="top" wrapText="1"/>
    </xf>
    <xf numFmtId="4" fontId="7" fillId="0" borderId="3" xfId="1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7" fillId="0" borderId="9" xfId="1" applyNumberFormat="1" applyFont="1" applyBorder="1" applyAlignment="1">
      <alignment horizontal="center" vertical="top" wrapText="1"/>
    </xf>
    <xf numFmtId="4" fontId="7" fillId="0" borderId="4" xfId="1" applyNumberFormat="1" applyFont="1" applyBorder="1" applyAlignment="1">
      <alignment horizontal="center" vertical="top" wrapText="1"/>
    </xf>
    <xf numFmtId="43" fontId="7" fillId="0" borderId="13" xfId="1" applyFont="1" applyBorder="1" applyAlignment="1">
      <alignment horizontal="center" vertical="top" wrapText="1"/>
    </xf>
    <xf numFmtId="0" fontId="29" fillId="0" borderId="21" xfId="0" applyFont="1" applyBorder="1" applyAlignment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0" borderId="41" xfId="0" applyFont="1" applyBorder="1" applyAlignment="1">
      <alignment horizontal="center" vertical="top" wrapText="1"/>
    </xf>
    <xf numFmtId="0" fontId="29" fillId="0" borderId="42" xfId="0" applyFont="1" applyBorder="1" applyAlignment="1">
      <alignment horizontal="center" vertical="top" wrapText="1"/>
    </xf>
    <xf numFmtId="0" fontId="29" fillId="0" borderId="43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29" fillId="0" borderId="20" xfId="0" applyFont="1" applyBorder="1" applyAlignment="1">
      <alignment horizontal="center" vertical="top" wrapText="1"/>
    </xf>
    <xf numFmtId="0" fontId="29" fillId="0" borderId="45" xfId="0" applyFont="1" applyBorder="1" applyAlignment="1">
      <alignment horizontal="center" vertical="top" wrapText="1"/>
    </xf>
    <xf numFmtId="0" fontId="29" fillId="0" borderId="28" xfId="0" applyFont="1" applyBorder="1" applyAlignment="1">
      <alignment horizontal="center" vertical="top" wrapText="1"/>
    </xf>
    <xf numFmtId="49" fontId="28" fillId="0" borderId="0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 wrapText="1"/>
    </xf>
    <xf numFmtId="49" fontId="29" fillId="2" borderId="2" xfId="0" applyNumberFormat="1" applyFont="1" applyFill="1" applyBorder="1" applyAlignment="1">
      <alignment horizontal="center" vertical="top" wrapText="1"/>
    </xf>
    <xf numFmtId="49" fontId="28" fillId="3" borderId="2" xfId="0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horizontal="left" vertical="top" wrapText="1"/>
    </xf>
    <xf numFmtId="0" fontId="7" fillId="0" borderId="0" xfId="3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43" fontId="7" fillId="0" borderId="3" xfId="4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43" fontId="7" fillId="0" borderId="4" xfId="4" applyFont="1" applyBorder="1" applyAlignment="1">
      <alignment horizontal="center" vertical="top" wrapText="1"/>
    </xf>
    <xf numFmtId="0" fontId="7" fillId="0" borderId="2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left" vertical="top" wrapText="1"/>
    </xf>
    <xf numFmtId="43" fontId="28" fillId="0" borderId="2" xfId="4" applyFont="1" applyFill="1" applyBorder="1" applyAlignment="1" applyProtection="1">
      <alignment horizontal="center" vertical="top" wrapText="1"/>
    </xf>
    <xf numFmtId="0" fontId="40" fillId="0" borderId="2" xfId="0" applyFont="1" applyBorder="1" applyAlignment="1">
      <alignment horizontal="center" vertical="top" wrapText="1"/>
    </xf>
    <xf numFmtId="43" fontId="28" fillId="0" borderId="2" xfId="4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 shrinkToFit="1"/>
    </xf>
    <xf numFmtId="0" fontId="11" fillId="0" borderId="0" xfId="20" applyFont="1" applyAlignment="1">
      <alignment horizontal="center" vertical="top" wrapText="1"/>
    </xf>
    <xf numFmtId="0" fontId="11" fillId="0" borderId="0" xfId="20" applyFont="1" applyAlignment="1">
      <alignment vertical="top" wrapText="1"/>
    </xf>
    <xf numFmtId="43" fontId="11" fillId="0" borderId="0" xfId="21" applyFont="1" applyBorder="1" applyAlignment="1">
      <alignment vertical="top" wrapText="1"/>
    </xf>
    <xf numFmtId="0" fontId="12" fillId="0" borderId="0" xfId="20" applyFont="1" applyAlignment="1">
      <alignment horizontal="right" vertical="top" wrapText="1"/>
    </xf>
    <xf numFmtId="0" fontId="12" fillId="0" borderId="0" xfId="20" applyFont="1" applyAlignment="1">
      <alignment horizontal="center" vertical="top" wrapText="1"/>
    </xf>
    <xf numFmtId="0" fontId="12" fillId="2" borderId="2" xfId="20" applyFont="1" applyFill="1" applyBorder="1" applyAlignment="1">
      <alignment horizontal="center" vertical="top" wrapText="1"/>
    </xf>
    <xf numFmtId="0" fontId="12" fillId="2" borderId="2" xfId="20" applyFont="1" applyFill="1" applyBorder="1" applyAlignment="1">
      <alignment horizontal="center" vertical="top" wrapText="1"/>
    </xf>
    <xf numFmtId="0" fontId="11" fillId="3" borderId="2" xfId="20" applyFont="1" applyFill="1" applyBorder="1" applyAlignment="1">
      <alignment horizontal="center" vertical="top" wrapText="1"/>
    </xf>
    <xf numFmtId="0" fontId="11" fillId="3" borderId="2" xfId="20" applyFont="1" applyFill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top" wrapText="1"/>
    </xf>
    <xf numFmtId="43" fontId="11" fillId="3" borderId="2" xfId="21" applyFont="1" applyFill="1" applyBorder="1" applyAlignment="1">
      <alignment horizontal="center" vertical="top" wrapText="1"/>
    </xf>
    <xf numFmtId="43" fontId="11" fillId="0" borderId="2" xfId="21" applyFont="1" applyBorder="1" applyAlignment="1">
      <alignment horizontal="center" vertical="top" wrapText="1"/>
    </xf>
    <xf numFmtId="0" fontId="11" fillId="3" borderId="2" xfId="20" applyFont="1" applyFill="1" applyBorder="1" applyAlignment="1">
      <alignment vertical="top" wrapText="1"/>
    </xf>
    <xf numFmtId="43" fontId="11" fillId="3" borderId="2" xfId="21" applyFont="1" applyFill="1" applyBorder="1" applyAlignment="1">
      <alignment horizontal="left" vertical="top" wrapText="1"/>
    </xf>
    <xf numFmtId="0" fontId="28" fillId="0" borderId="0" xfId="6" applyFont="1" applyAlignment="1">
      <alignment horizontal="center" vertical="top" wrapText="1"/>
    </xf>
    <xf numFmtId="0" fontId="29" fillId="0" borderId="0" xfId="6" applyFont="1" applyAlignment="1">
      <alignment horizontal="right" vertical="top" wrapText="1"/>
    </xf>
    <xf numFmtId="0" fontId="7" fillId="6" borderId="3" xfId="3" applyFont="1" applyFill="1" applyBorder="1" applyAlignment="1">
      <alignment horizontal="center" vertical="top" wrapText="1"/>
    </xf>
    <xf numFmtId="0" fontId="7" fillId="6" borderId="2" xfId="3" applyFont="1" applyFill="1" applyBorder="1" applyAlignment="1">
      <alignment horizontal="center" vertical="top" wrapText="1"/>
    </xf>
    <xf numFmtId="43" fontId="7" fillId="6" borderId="2" xfId="4" applyFont="1" applyFill="1" applyBorder="1" applyAlignment="1">
      <alignment horizontal="center" vertical="top" wrapText="1"/>
    </xf>
    <xf numFmtId="194" fontId="7" fillId="6" borderId="2" xfId="3" applyNumberFormat="1" applyFont="1" applyFill="1" applyBorder="1" applyAlignment="1">
      <alignment horizontal="center" vertical="top" wrapText="1"/>
    </xf>
    <xf numFmtId="0" fontId="7" fillId="6" borderId="4" xfId="3" applyFont="1" applyFill="1" applyBorder="1" applyAlignment="1">
      <alignment horizontal="center" vertical="top" wrapText="1"/>
    </xf>
    <xf numFmtId="0" fontId="7" fillId="6" borderId="2" xfId="3" applyFont="1" applyFill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top" wrapText="1"/>
    </xf>
    <xf numFmtId="3" fontId="29" fillId="0" borderId="3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3" fontId="29" fillId="0" borderId="5" xfId="0" applyNumberFormat="1" applyFont="1" applyBorder="1" applyAlignment="1">
      <alignment horizontal="center" vertical="top" wrapText="1"/>
    </xf>
    <xf numFmtId="3" fontId="29" fillId="0" borderId="6" xfId="0" applyNumberFormat="1" applyFont="1" applyBorder="1" applyAlignment="1">
      <alignment horizontal="center" vertical="top" wrapText="1"/>
    </xf>
    <xf numFmtId="194" fontId="29" fillId="0" borderId="3" xfId="0" applyNumberFormat="1" applyFont="1" applyBorder="1" applyAlignment="1">
      <alignment horizontal="center" vertical="top" wrapText="1"/>
    </xf>
    <xf numFmtId="3" fontId="29" fillId="0" borderId="4" xfId="0" applyNumberFormat="1" applyFont="1" applyBorder="1" applyAlignment="1">
      <alignment horizontal="center" vertical="top" wrapText="1"/>
    </xf>
    <xf numFmtId="189" fontId="29" fillId="0" borderId="2" xfId="0" applyNumberFormat="1" applyFont="1" applyBorder="1" applyAlignment="1">
      <alignment horizontal="center" vertical="top" wrapText="1"/>
    </xf>
    <xf numFmtId="3" fontId="29" fillId="0" borderId="2" xfId="0" applyNumberFormat="1" applyFont="1" applyBorder="1" applyAlignment="1">
      <alignment horizontal="center" vertical="top" wrapText="1"/>
    </xf>
    <xf numFmtId="194" fontId="29" fillId="0" borderId="4" xfId="0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3" fontId="7" fillId="8" borderId="48" xfId="0" applyNumberFormat="1" applyFont="1" applyFill="1" applyBorder="1" applyAlignment="1">
      <alignment horizontal="center" vertical="top" wrapText="1"/>
    </xf>
    <xf numFmtId="0" fontId="7" fillId="8" borderId="49" xfId="0" applyFont="1" applyFill="1" applyBorder="1" applyAlignment="1">
      <alignment horizontal="center" vertical="top" wrapText="1"/>
    </xf>
    <xf numFmtId="0" fontId="7" fillId="8" borderId="38" xfId="0" applyFont="1" applyFill="1" applyBorder="1" applyAlignment="1">
      <alignment horizontal="center" vertical="top" wrapText="1"/>
    </xf>
    <xf numFmtId="0" fontId="7" fillId="8" borderId="38" xfId="0" applyFont="1" applyFill="1" applyBorder="1" applyAlignment="1">
      <alignment horizontal="center" vertical="top" wrapText="1"/>
    </xf>
    <xf numFmtId="0" fontId="7" fillId="8" borderId="50" xfId="0" applyFont="1" applyFill="1" applyBorder="1" applyAlignment="1">
      <alignment horizontal="center" vertical="top" wrapText="1"/>
    </xf>
    <xf numFmtId="0" fontId="7" fillId="8" borderId="51" xfId="0" applyFont="1" applyFill="1" applyBorder="1" applyAlignment="1">
      <alignment horizontal="center" vertical="top" wrapText="1"/>
    </xf>
    <xf numFmtId="0" fontId="7" fillId="8" borderId="52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3" fontId="7" fillId="8" borderId="53" xfId="0" applyNumberFormat="1" applyFont="1" applyFill="1" applyBorder="1" applyAlignment="1">
      <alignment horizontal="center" vertical="top" wrapText="1"/>
    </xf>
    <xf numFmtId="0" fontId="7" fillId="8" borderId="39" xfId="0" applyFont="1" applyFill="1" applyBorder="1" applyAlignment="1">
      <alignment horizontal="center" vertical="top" wrapText="1"/>
    </xf>
    <xf numFmtId="0" fontId="7" fillId="8" borderId="39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7" fillId="8" borderId="54" xfId="0" applyFont="1" applyFill="1" applyBorder="1" applyAlignment="1">
      <alignment horizontal="center" vertical="top" wrapText="1"/>
    </xf>
    <xf numFmtId="0" fontId="7" fillId="8" borderId="55" xfId="0" applyFont="1" applyFill="1" applyBorder="1" applyAlignment="1">
      <alignment horizontal="center" vertical="top" wrapText="1"/>
    </xf>
    <xf numFmtId="0" fontId="7" fillId="8" borderId="9" xfId="0" applyFont="1" applyFill="1" applyBorder="1" applyAlignment="1">
      <alignment horizontal="center" vertical="top" wrapText="1"/>
    </xf>
    <xf numFmtId="3" fontId="7" fillId="8" borderId="36" xfId="0" applyNumberFormat="1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56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center" vertical="top" wrapText="1"/>
    </xf>
    <xf numFmtId="0" fontId="7" fillId="8" borderId="31" xfId="0" applyFont="1" applyFill="1" applyBorder="1" applyAlignment="1">
      <alignment horizontal="center" vertical="top" wrapText="1"/>
    </xf>
    <xf numFmtId="0" fontId="7" fillId="8" borderId="57" xfId="0" applyFont="1" applyFill="1" applyBorder="1" applyAlignment="1">
      <alignment horizontal="center" vertical="top" wrapText="1"/>
    </xf>
    <xf numFmtId="0" fontId="7" fillId="8" borderId="37" xfId="0" applyFont="1" applyFill="1" applyBorder="1" applyAlignment="1">
      <alignment horizontal="center" vertical="top" wrapText="1"/>
    </xf>
    <xf numFmtId="0" fontId="6" fillId="8" borderId="4" xfId="0" applyFont="1" applyFill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43" fontId="6" fillId="0" borderId="0" xfId="1" applyFont="1" applyFill="1" applyBorder="1" applyAlignment="1">
      <alignment horizontal="right" vertical="top" wrapText="1"/>
    </xf>
    <xf numFmtId="0" fontId="6" fillId="0" borderId="0" xfId="22" applyFont="1" applyAlignment="1">
      <alignment horizontal="center" vertical="top" wrapText="1"/>
    </xf>
    <xf numFmtId="0" fontId="7" fillId="0" borderId="9" xfId="22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22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3" fontId="6" fillId="0" borderId="0" xfId="1" applyFont="1" applyBorder="1" applyAlignment="1">
      <alignment horizontal="right" vertical="top" wrapText="1"/>
    </xf>
    <xf numFmtId="43" fontId="6" fillId="0" borderId="9" xfId="1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6" fillId="0" borderId="9" xfId="22" applyFont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 wrapText="1"/>
    </xf>
    <xf numFmtId="43" fontId="6" fillId="0" borderId="4" xfId="1" applyFont="1" applyBorder="1" applyAlignment="1">
      <alignment horizontal="right" vertical="top" wrapText="1"/>
    </xf>
    <xf numFmtId="0" fontId="6" fillId="0" borderId="4" xfId="22" applyFont="1" applyBorder="1" applyAlignment="1">
      <alignment horizontal="center" vertical="top" wrapText="1"/>
    </xf>
    <xf numFmtId="43" fontId="6" fillId="0" borderId="0" xfId="0" applyNumberFormat="1" applyFont="1" applyAlignment="1">
      <alignment vertical="top" wrapText="1"/>
    </xf>
    <xf numFmtId="43" fontId="6" fillId="0" borderId="0" xfId="0" applyNumberFormat="1" applyFont="1" applyBorder="1" applyAlignment="1">
      <alignment vertical="top" wrapText="1"/>
    </xf>
    <xf numFmtId="0" fontId="25" fillId="0" borderId="0" xfId="23" applyFont="1" applyBorder="1" applyAlignment="1">
      <alignment horizontal="center" vertical="top" wrapText="1"/>
    </xf>
    <xf numFmtId="0" fontId="25" fillId="0" borderId="0" xfId="23" applyFont="1" applyBorder="1" applyAlignment="1">
      <alignment vertical="top" wrapText="1"/>
    </xf>
    <xf numFmtId="43" fontId="25" fillId="0" borderId="0" xfId="4" applyFont="1" applyBorder="1" applyAlignment="1">
      <alignment vertical="top" wrapText="1"/>
    </xf>
    <xf numFmtId="0" fontId="26" fillId="0" borderId="0" xfId="23" applyFont="1" applyBorder="1" applyAlignment="1">
      <alignment horizontal="right" vertical="top" wrapText="1"/>
    </xf>
    <xf numFmtId="0" fontId="46" fillId="0" borderId="0" xfId="23" applyFont="1" applyBorder="1" applyAlignment="1">
      <alignment horizontal="center" vertical="top" wrapText="1"/>
    </xf>
    <xf numFmtId="0" fontId="45" fillId="0" borderId="1" xfId="23" applyFont="1" applyBorder="1" applyAlignment="1">
      <alignment horizontal="center" vertical="top" wrapText="1"/>
    </xf>
    <xf numFmtId="0" fontId="45" fillId="0" borderId="1" xfId="23" applyFont="1" applyBorder="1" applyAlignment="1">
      <alignment vertical="top" wrapText="1"/>
    </xf>
    <xf numFmtId="43" fontId="45" fillId="0" borderId="1" xfId="4" applyFont="1" applyBorder="1" applyAlignment="1">
      <alignment vertical="top" wrapText="1"/>
    </xf>
    <xf numFmtId="0" fontId="46" fillId="2" borderId="2" xfId="23" applyFont="1" applyFill="1" applyBorder="1" applyAlignment="1">
      <alignment horizontal="center" vertical="top" wrapText="1"/>
    </xf>
    <xf numFmtId="0" fontId="46" fillId="2" borderId="3" xfId="23" applyFont="1" applyFill="1" applyBorder="1" applyAlignment="1">
      <alignment horizontal="center" vertical="top" wrapText="1"/>
    </xf>
    <xf numFmtId="0" fontId="46" fillId="2" borderId="4" xfId="23" applyFont="1" applyFill="1" applyBorder="1" applyAlignment="1">
      <alignment horizontal="center" vertical="top" wrapText="1"/>
    </xf>
    <xf numFmtId="0" fontId="46" fillId="2" borderId="2" xfId="23" applyFont="1" applyFill="1" applyBorder="1" applyAlignment="1">
      <alignment horizontal="center" vertical="top" wrapText="1"/>
    </xf>
    <xf numFmtId="0" fontId="45" fillId="3" borderId="2" xfId="23" applyFont="1" applyFill="1" applyBorder="1" applyAlignment="1">
      <alignment horizontal="center" vertical="top" wrapText="1"/>
    </xf>
    <xf numFmtId="43" fontId="45" fillId="3" borderId="2" xfId="4" applyFont="1" applyFill="1" applyBorder="1" applyAlignment="1">
      <alignment horizontal="center" vertical="top" wrapText="1"/>
    </xf>
    <xf numFmtId="43" fontId="45" fillId="3" borderId="2" xfId="4" applyFont="1" applyFill="1" applyBorder="1" applyAlignment="1">
      <alignment horizontal="left" vertical="top" wrapText="1"/>
    </xf>
    <xf numFmtId="43" fontId="45" fillId="0" borderId="2" xfId="4" applyFont="1" applyBorder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72" fillId="0" borderId="0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left" vertical="top" wrapText="1"/>
    </xf>
    <xf numFmtId="0" fontId="73" fillId="0" borderId="0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43" fontId="27" fillId="0" borderId="1" xfId="1" applyFont="1" applyBorder="1" applyAlignment="1">
      <alignment horizontal="left" vertical="top" wrapText="1"/>
    </xf>
    <xf numFmtId="43" fontId="27" fillId="0" borderId="1" xfId="1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74" fillId="2" borderId="3" xfId="0" applyFont="1" applyFill="1" applyBorder="1" applyAlignment="1">
      <alignment horizontal="center" vertical="top" wrapText="1"/>
    </xf>
    <xf numFmtId="0" fontId="74" fillId="2" borderId="3" xfId="0" applyFont="1" applyFill="1" applyBorder="1" applyAlignment="1">
      <alignment horizontal="center" vertical="top" wrapText="1"/>
    </xf>
    <xf numFmtId="0" fontId="74" fillId="2" borderId="5" xfId="0" applyFont="1" applyFill="1" applyBorder="1" applyAlignment="1">
      <alignment horizontal="center" vertical="top" wrapText="1"/>
    </xf>
    <xf numFmtId="0" fontId="74" fillId="2" borderId="6" xfId="0" applyFont="1" applyFill="1" applyBorder="1" applyAlignment="1">
      <alignment horizontal="center" vertical="top" wrapText="1"/>
    </xf>
    <xf numFmtId="0" fontId="74" fillId="2" borderId="4" xfId="0" applyFont="1" applyFill="1" applyBorder="1" applyAlignment="1">
      <alignment horizontal="center" vertical="top" wrapText="1"/>
    </xf>
    <xf numFmtId="0" fontId="74" fillId="2" borderId="4" xfId="0" applyFont="1" applyFill="1" applyBorder="1" applyAlignment="1">
      <alignment horizontal="center" vertical="top" wrapText="1"/>
    </xf>
    <xf numFmtId="0" fontId="74" fillId="2" borderId="2" xfId="0" applyFont="1" applyFill="1" applyBorder="1" applyAlignment="1">
      <alignment horizontal="center" vertical="top" wrapText="1"/>
    </xf>
    <xf numFmtId="0" fontId="74" fillId="2" borderId="17" xfId="0" applyFont="1" applyFill="1" applyBorder="1" applyAlignment="1">
      <alignment horizontal="center" vertical="top" wrapText="1"/>
    </xf>
    <xf numFmtId="0" fontId="71" fillId="0" borderId="3" xfId="0" applyFont="1" applyBorder="1" applyAlignment="1">
      <alignment horizontal="left" vertical="top" wrapText="1"/>
    </xf>
    <xf numFmtId="0" fontId="71" fillId="0" borderId="9" xfId="0" applyFont="1" applyBorder="1" applyAlignment="1">
      <alignment horizontal="left" vertical="top" wrapText="1"/>
    </xf>
    <xf numFmtId="43" fontId="71" fillId="0" borderId="9" xfId="19" applyFont="1" applyBorder="1" applyAlignment="1">
      <alignment horizontal="center" vertical="top" wrapText="1"/>
    </xf>
    <xf numFmtId="43" fontId="71" fillId="0" borderId="11" xfId="19" applyFont="1" applyBorder="1" applyAlignment="1">
      <alignment vertical="top" wrapText="1"/>
    </xf>
    <xf numFmtId="0" fontId="71" fillId="0" borderId="4" xfId="0" applyFont="1" applyBorder="1" applyAlignment="1">
      <alignment horizontal="left" vertical="top" wrapText="1"/>
    </xf>
    <xf numFmtId="43" fontId="71" fillId="0" borderId="17" xfId="19" applyFont="1" applyBorder="1" applyAlignment="1">
      <alignment vertical="top" wrapText="1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left" vertical="top" wrapText="1"/>
    </xf>
    <xf numFmtId="0" fontId="56" fillId="0" borderId="0" xfId="0" applyFont="1" applyBorder="1" applyAlignment="1">
      <alignment vertical="top" wrapText="1"/>
    </xf>
    <xf numFmtId="43" fontId="56" fillId="0" borderId="0" xfId="1" applyFont="1" applyBorder="1" applyAlignment="1">
      <alignment vertical="top" wrapText="1"/>
    </xf>
    <xf numFmtId="0" fontId="55" fillId="0" borderId="0" xfId="0" applyFont="1" applyBorder="1" applyAlignment="1">
      <alignment horizontal="right" vertical="top" wrapText="1"/>
    </xf>
    <xf numFmtId="0" fontId="55" fillId="0" borderId="0" xfId="0" applyFont="1" applyBorder="1" applyAlignment="1">
      <alignment horizontal="center" vertical="top" wrapText="1"/>
    </xf>
    <xf numFmtId="0" fontId="75" fillId="0" borderId="0" xfId="0" applyFont="1" applyBorder="1" applyAlignment="1">
      <alignment horizontal="center" vertical="top" wrapText="1"/>
    </xf>
    <xf numFmtId="0" fontId="75" fillId="0" borderId="0" xfId="0" applyFont="1" applyFill="1" applyBorder="1" applyAlignment="1">
      <alignment horizontal="center" vertical="top" wrapText="1"/>
    </xf>
    <xf numFmtId="0" fontId="75" fillId="0" borderId="0" xfId="0" applyFont="1" applyBorder="1" applyAlignment="1">
      <alignment horizontal="center" vertical="top" wrapText="1"/>
    </xf>
    <xf numFmtId="0" fontId="75" fillId="2" borderId="2" xfId="0" applyFont="1" applyFill="1" applyBorder="1" applyAlignment="1">
      <alignment horizontal="center" vertical="top" wrapText="1"/>
    </xf>
    <xf numFmtId="0" fontId="75" fillId="2" borderId="3" xfId="0" applyFont="1" applyFill="1" applyBorder="1" applyAlignment="1">
      <alignment horizontal="center" vertical="top" wrapText="1"/>
    </xf>
    <xf numFmtId="0" fontId="75" fillId="2" borderId="5" xfId="0" applyFont="1" applyFill="1" applyBorder="1" applyAlignment="1">
      <alignment horizontal="center" vertical="top" wrapText="1"/>
    </xf>
    <xf numFmtId="0" fontId="75" fillId="2" borderId="6" xfId="0" applyFont="1" applyFill="1" applyBorder="1" applyAlignment="1">
      <alignment horizontal="center" vertical="top" wrapText="1"/>
    </xf>
    <xf numFmtId="0" fontId="75" fillId="2" borderId="4" xfId="0" applyFont="1" applyFill="1" applyBorder="1" applyAlignment="1">
      <alignment horizontal="center" vertical="top" wrapText="1"/>
    </xf>
    <xf numFmtId="0" fontId="75" fillId="2" borderId="2" xfId="0" applyFont="1" applyFill="1" applyBorder="1" applyAlignment="1">
      <alignment horizontal="center" vertical="top" wrapText="1"/>
    </xf>
    <xf numFmtId="43" fontId="75" fillId="2" borderId="2" xfId="1" applyFont="1" applyFill="1" applyBorder="1" applyAlignment="1">
      <alignment horizontal="center" vertical="top" wrapText="1"/>
    </xf>
    <xf numFmtId="0" fontId="58" fillId="0" borderId="0" xfId="0" applyFont="1" applyFill="1" applyBorder="1" applyAlignment="1">
      <alignment horizontal="center" vertical="top" wrapText="1" shrinkToFit="1"/>
    </xf>
    <xf numFmtId="0" fontId="58" fillId="0" borderId="0" xfId="0" applyFont="1" applyFill="1" applyBorder="1" applyAlignment="1">
      <alignment horizontal="center" vertical="top" wrapText="1"/>
    </xf>
    <xf numFmtId="0" fontId="76" fillId="0" borderId="1" xfId="0" applyFont="1" applyFill="1" applyBorder="1" applyAlignment="1">
      <alignment horizontal="center" vertical="top" wrapText="1"/>
    </xf>
    <xf numFmtId="0" fontId="58" fillId="0" borderId="1" xfId="0" applyFont="1" applyFill="1" applyBorder="1" applyAlignment="1">
      <alignment horizontal="center" vertical="top" wrapText="1"/>
    </xf>
    <xf numFmtId="0" fontId="58" fillId="0" borderId="2" xfId="0" applyFont="1" applyFill="1" applyBorder="1" applyAlignment="1">
      <alignment horizontal="center" vertical="top" wrapText="1" shrinkToFit="1"/>
    </xf>
    <xf numFmtId="0" fontId="58" fillId="0" borderId="2" xfId="0" applyNumberFormat="1" applyFont="1" applyFill="1" applyBorder="1" applyAlignment="1">
      <alignment horizontal="center" vertical="top" wrapText="1" shrinkToFit="1"/>
    </xf>
    <xf numFmtId="43" fontId="58" fillId="0" borderId="2" xfId="1" applyFont="1" applyFill="1" applyBorder="1" applyAlignment="1">
      <alignment horizontal="center" vertical="top" wrapText="1" shrinkToFit="1"/>
    </xf>
    <xf numFmtId="0" fontId="58" fillId="0" borderId="2" xfId="0" applyFont="1" applyFill="1" applyBorder="1" applyAlignment="1">
      <alignment horizontal="center" vertical="top" wrapText="1" shrinkToFit="1"/>
    </xf>
    <xf numFmtId="0" fontId="58" fillId="0" borderId="2" xfId="0" applyFont="1" applyBorder="1" applyAlignment="1">
      <alignment horizontal="left" vertical="top" wrapText="1"/>
    </xf>
    <xf numFmtId="4" fontId="58" fillId="0" borderId="2" xfId="0" applyNumberFormat="1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 shrinkToFit="1"/>
    </xf>
    <xf numFmtId="0" fontId="58" fillId="0" borderId="0" xfId="0" applyFont="1" applyFill="1" applyBorder="1" applyAlignment="1">
      <alignment horizontal="center" vertical="top" wrapText="1" shrinkToFit="1"/>
    </xf>
    <xf numFmtId="0" fontId="58" fillId="0" borderId="0" xfId="0" applyFont="1" applyBorder="1" applyAlignment="1">
      <alignment horizontal="left" vertical="top" wrapText="1" shrinkToFit="1"/>
    </xf>
    <xf numFmtId="4" fontId="58" fillId="0" borderId="0" xfId="0" applyNumberFormat="1" applyFont="1" applyBorder="1" applyAlignment="1">
      <alignment horizontal="center" vertical="top" wrapText="1"/>
    </xf>
    <xf numFmtId="0" fontId="58" fillId="0" borderId="0" xfId="0" applyFont="1" applyBorder="1" applyAlignment="1">
      <alignment horizontal="center" vertical="top" wrapText="1"/>
    </xf>
    <xf numFmtId="43" fontId="77" fillId="0" borderId="0" xfId="1" applyFont="1" applyBorder="1" applyAlignment="1">
      <alignment horizontal="center" vertical="top" wrapText="1" shrinkToFit="1"/>
    </xf>
    <xf numFmtId="0" fontId="58" fillId="0" borderId="0" xfId="0" applyFont="1" applyBorder="1" applyAlignment="1">
      <alignment horizontal="center" vertical="top" wrapText="1" shrinkToFit="1"/>
    </xf>
    <xf numFmtId="0" fontId="78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79" fillId="0" borderId="3" xfId="0" applyFont="1" applyBorder="1" applyAlignment="1">
      <alignment horizontal="center" vertical="top" wrapText="1" shrinkToFit="1"/>
    </xf>
    <xf numFmtId="43" fontId="79" fillId="0" borderId="3" xfId="1" applyFont="1" applyFill="1" applyBorder="1" applyAlignment="1">
      <alignment horizontal="center" vertical="top" wrapText="1" shrinkToFit="1"/>
    </xf>
    <xf numFmtId="0" fontId="79" fillId="0" borderId="7" xfId="0" applyFont="1" applyBorder="1" applyAlignment="1">
      <alignment horizontal="center" vertical="top" wrapText="1" shrinkToFit="1"/>
    </xf>
    <xf numFmtId="0" fontId="79" fillId="0" borderId="8" xfId="0" applyFont="1" applyBorder="1" applyAlignment="1">
      <alignment horizontal="center" vertical="top" wrapText="1" shrinkToFit="1"/>
    </xf>
    <xf numFmtId="0" fontId="79" fillId="0" borderId="2" xfId="0" applyFont="1" applyBorder="1" applyAlignment="1">
      <alignment horizontal="center" vertical="top" wrapText="1" shrinkToFit="1"/>
    </xf>
    <xf numFmtId="0" fontId="79" fillId="0" borderId="9" xfId="0" applyFont="1" applyBorder="1" applyAlignment="1">
      <alignment horizontal="center" vertical="top" wrapText="1" shrinkToFit="1"/>
    </xf>
    <xf numFmtId="43" fontId="79" fillId="0" borderId="9" xfId="1" applyFont="1" applyFill="1" applyBorder="1" applyAlignment="1">
      <alignment horizontal="center" vertical="top" wrapText="1" shrinkToFit="1"/>
    </xf>
    <xf numFmtId="0" fontId="79" fillId="0" borderId="10" xfId="0" applyFont="1" applyBorder="1" applyAlignment="1">
      <alignment horizontal="center" vertical="top" wrapText="1" shrinkToFit="1"/>
    </xf>
    <xf numFmtId="0" fontId="79" fillId="0" borderId="11" xfId="0" applyFont="1" applyBorder="1" applyAlignment="1">
      <alignment horizontal="center" vertical="top" wrapText="1" shrinkToFit="1"/>
    </xf>
    <xf numFmtId="0" fontId="79" fillId="0" borderId="4" xfId="0" applyFont="1" applyBorder="1" applyAlignment="1">
      <alignment horizontal="center" vertical="top" wrapText="1" shrinkToFit="1"/>
    </xf>
    <xf numFmtId="43" fontId="79" fillId="0" borderId="4" xfId="1" applyFont="1" applyFill="1" applyBorder="1" applyAlignment="1">
      <alignment horizontal="center" vertical="top" wrapText="1" shrinkToFit="1"/>
    </xf>
    <xf numFmtId="0" fontId="24" fillId="0" borderId="0" xfId="0" applyFont="1" applyBorder="1" applyAlignment="1">
      <alignment horizontal="center" vertical="top" wrapText="1" shrinkToFit="1"/>
    </xf>
    <xf numFmtId="0" fontId="24" fillId="0" borderId="0" xfId="0" applyFont="1" applyBorder="1" applyAlignment="1">
      <alignment vertical="top" wrapText="1" shrinkToFit="1"/>
    </xf>
    <xf numFmtId="4" fontId="21" fillId="0" borderId="0" xfId="0" applyNumberFormat="1" applyFont="1" applyBorder="1" applyAlignment="1">
      <alignment horizontal="center" vertical="top" wrapText="1"/>
    </xf>
    <xf numFmtId="4" fontId="24" fillId="0" borderId="0" xfId="0" applyNumberFormat="1" applyFont="1" applyBorder="1" applyAlignment="1">
      <alignment horizontal="center" vertical="top" wrapText="1"/>
    </xf>
    <xf numFmtId="43" fontId="24" fillId="0" borderId="0" xfId="1" applyFont="1" applyBorder="1" applyAlignment="1">
      <alignment horizontal="center" vertical="top" wrapText="1" shrinkToFit="1"/>
    </xf>
    <xf numFmtId="43" fontId="80" fillId="0" borderId="0" xfId="1" applyFont="1" applyBorder="1" applyAlignment="1">
      <alignment horizontal="center" vertical="top" wrapText="1" shrinkToFit="1"/>
    </xf>
    <xf numFmtId="1" fontId="24" fillId="0" borderId="0" xfId="0" applyNumberFormat="1" applyFont="1" applyBorder="1" applyAlignment="1">
      <alignment horizontal="center" vertical="top" wrapText="1" shrinkToFit="1"/>
    </xf>
    <xf numFmtId="0" fontId="6" fillId="0" borderId="60" xfId="0" applyFont="1" applyBorder="1" applyAlignment="1">
      <alignment vertical="top" wrapText="1"/>
    </xf>
    <xf numFmtId="0" fontId="7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 wrapText="1"/>
    </xf>
    <xf numFmtId="0" fontId="7" fillId="0" borderId="63" xfId="0" applyFont="1" applyBorder="1" applyAlignment="1">
      <alignment horizontal="center" vertical="top" wrapText="1"/>
    </xf>
    <xf numFmtId="0" fontId="7" fillId="0" borderId="64" xfId="0" applyFont="1" applyBorder="1" applyAlignment="1">
      <alignment horizontal="center" vertical="top" wrapText="1"/>
    </xf>
    <xf numFmtId="0" fontId="7" fillId="9" borderId="67" xfId="0" applyFont="1" applyFill="1" applyBorder="1" applyAlignment="1">
      <alignment horizontal="center" vertical="top" wrapText="1"/>
    </xf>
    <xf numFmtId="0" fontId="7" fillId="9" borderId="68" xfId="0" applyFont="1" applyFill="1" applyBorder="1" applyAlignment="1">
      <alignment horizontal="center" vertical="top" wrapText="1"/>
    </xf>
    <xf numFmtId="0" fontId="7" fillId="9" borderId="69" xfId="0" applyFont="1" applyFill="1" applyBorder="1" applyAlignment="1">
      <alignment horizontal="center" vertical="top" wrapText="1"/>
    </xf>
    <xf numFmtId="0" fontId="7" fillId="9" borderId="68" xfId="0" applyFont="1" applyFill="1" applyBorder="1" applyAlignment="1">
      <alignment horizontal="center" vertical="top" wrapText="1"/>
    </xf>
    <xf numFmtId="0" fontId="7" fillId="9" borderId="65" xfId="0" applyFont="1" applyFill="1" applyBorder="1" applyAlignment="1">
      <alignment horizontal="center" vertical="top" wrapText="1"/>
    </xf>
    <xf numFmtId="0" fontId="7" fillId="9" borderId="66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right" vertical="top" wrapText="1"/>
    </xf>
    <xf numFmtId="4" fontId="28" fillId="0" borderId="0" xfId="24" applyNumberFormat="1" applyFont="1" applyAlignment="1">
      <alignment vertical="top" wrapText="1"/>
    </xf>
    <xf numFmtId="190" fontId="28" fillId="0" borderId="0" xfId="0" applyNumberFormat="1" applyFont="1" applyAlignment="1">
      <alignment vertical="top" wrapText="1"/>
    </xf>
    <xf numFmtId="4" fontId="28" fillId="0" borderId="0" xfId="0" applyNumberFormat="1" applyFont="1" applyAlignment="1">
      <alignment vertical="top" wrapText="1"/>
    </xf>
    <xf numFmtId="0" fontId="29" fillId="0" borderId="0" xfId="0" applyFont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4" fontId="29" fillId="0" borderId="2" xfId="24" applyNumberFormat="1" applyFont="1" applyBorder="1" applyAlignment="1">
      <alignment horizontal="center" vertical="top" wrapText="1"/>
    </xf>
    <xf numFmtId="190" fontId="29" fillId="0" borderId="2" xfId="0" applyNumberFormat="1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190" fontId="29" fillId="0" borderId="3" xfId="0" applyNumberFormat="1" applyFont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4" fontId="28" fillId="0" borderId="8" xfId="24" applyNumberFormat="1" applyFont="1" applyBorder="1" applyAlignment="1">
      <alignment horizontal="center" vertical="top" wrapText="1"/>
    </xf>
    <xf numFmtId="190" fontId="29" fillId="0" borderId="3" xfId="0" applyNumberFormat="1" applyFont="1" applyBorder="1" applyAlignment="1">
      <alignment horizontal="center" vertical="top" wrapText="1"/>
    </xf>
    <xf numFmtId="4" fontId="29" fillId="0" borderId="3" xfId="0" applyNumberFormat="1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4" fontId="28" fillId="0" borderId="11" xfId="24" applyNumberFormat="1" applyFont="1" applyBorder="1" applyAlignment="1">
      <alignment horizontal="center" vertical="top" wrapText="1"/>
    </xf>
    <xf numFmtId="190" fontId="29" fillId="0" borderId="9" xfId="0" applyNumberFormat="1" applyFont="1" applyBorder="1" applyAlignment="1">
      <alignment horizontal="center" vertical="top" wrapText="1"/>
    </xf>
    <xf numFmtId="4" fontId="29" fillId="0" borderId="9" xfId="0" applyNumberFormat="1" applyFont="1" applyBorder="1" applyAlignment="1">
      <alignment horizontal="center" vertical="top" wrapText="1"/>
    </xf>
    <xf numFmtId="4" fontId="28" fillId="0" borderId="17" xfId="24" applyNumberFormat="1" applyFont="1" applyBorder="1" applyAlignment="1">
      <alignment horizontal="center" vertical="top" wrapText="1"/>
    </xf>
    <xf numFmtId="190" fontId="29" fillId="0" borderId="4" xfId="0" applyNumberFormat="1" applyFont="1" applyBorder="1" applyAlignment="1">
      <alignment horizontal="center" vertical="top" wrapText="1"/>
    </xf>
    <xf numFmtId="4" fontId="29" fillId="0" borderId="4" xfId="0" applyNumberFormat="1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43" fillId="3" borderId="2" xfId="0" applyFont="1" applyFill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70" xfId="0" applyFont="1" applyBorder="1" applyAlignment="1">
      <alignment horizontal="center" vertical="top" wrapText="1"/>
    </xf>
    <xf numFmtId="4" fontId="36" fillId="0" borderId="71" xfId="0" applyNumberFormat="1" applyFont="1" applyBorder="1" applyAlignment="1">
      <alignment horizontal="center" vertical="top" wrapText="1"/>
    </xf>
    <xf numFmtId="0" fontId="69" fillId="0" borderId="73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190" fontId="29" fillId="0" borderId="2" xfId="0" applyNumberFormat="1" applyFont="1" applyBorder="1" applyAlignment="1">
      <alignment horizontal="center" vertical="top" wrapText="1"/>
    </xf>
    <xf numFmtId="4" fontId="29" fillId="0" borderId="2" xfId="0" applyNumberFormat="1" applyFont="1" applyBorder="1" applyAlignment="1">
      <alignment horizontal="center" vertical="top" wrapText="1"/>
    </xf>
    <xf numFmtId="0" fontId="36" fillId="0" borderId="72" xfId="0" applyFont="1" applyBorder="1" applyAlignment="1">
      <alignment horizontal="center" vertical="top" wrapText="1"/>
    </xf>
    <xf numFmtId="4" fontId="36" fillId="0" borderId="27" xfId="0" applyNumberFormat="1" applyFont="1" applyBorder="1" applyAlignment="1">
      <alignment horizontal="center" vertical="top" wrapText="1"/>
    </xf>
    <xf numFmtId="0" fontId="69" fillId="0" borderId="74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left" vertical="top" wrapText="1"/>
    </xf>
    <xf numFmtId="43" fontId="11" fillId="3" borderId="12" xfId="1" applyFont="1" applyFill="1" applyBorder="1" applyAlignment="1">
      <alignment horizontal="center" vertical="top" wrapText="1"/>
    </xf>
    <xf numFmtId="43" fontId="11" fillId="3" borderId="12" xfId="1" applyFont="1" applyFill="1" applyBorder="1" applyAlignment="1">
      <alignment horizontal="left" vertical="top" wrapText="1"/>
    </xf>
    <xf numFmtId="43" fontId="11" fillId="3" borderId="15" xfId="1" applyNumberFormat="1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0" fontId="81" fillId="0" borderId="0" xfId="0" applyFont="1" applyAlignment="1">
      <alignment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82" fillId="0" borderId="77" xfId="0" applyFont="1" applyBorder="1" applyAlignment="1">
      <alignment horizontal="center" vertical="top" wrapText="1"/>
    </xf>
    <xf numFmtId="0" fontId="13" fillId="0" borderId="77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vertical="top" wrapText="1"/>
    </xf>
    <xf numFmtId="4" fontId="13" fillId="0" borderId="0" xfId="0" applyNumberFormat="1" applyFont="1" applyAlignment="1">
      <alignment vertical="top" wrapText="1"/>
    </xf>
    <xf numFmtId="0" fontId="29" fillId="0" borderId="2" xfId="0" applyFont="1" applyFill="1" applyBorder="1" applyAlignment="1">
      <alignment horizontal="center" vertical="top" wrapText="1" shrinkToFit="1"/>
    </xf>
    <xf numFmtId="49" fontId="29" fillId="0" borderId="2" xfId="0" applyNumberFormat="1" applyFont="1" applyFill="1" applyBorder="1" applyAlignment="1">
      <alignment horizontal="center" vertical="top" wrapText="1" shrinkToFit="1"/>
    </xf>
    <xf numFmtId="0" fontId="28" fillId="0" borderId="2" xfId="0" applyFont="1" applyFill="1" applyBorder="1" applyAlignment="1">
      <alignment horizontal="left" vertical="top" wrapText="1" shrinkToFit="1"/>
    </xf>
    <xf numFmtId="43" fontId="29" fillId="0" borderId="2" xfId="1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left" vertical="top" wrapText="1" shrinkToFit="1"/>
    </xf>
    <xf numFmtId="49" fontId="44" fillId="0" borderId="2" xfId="0" applyNumberFormat="1" applyFont="1" applyFill="1" applyBorder="1" applyAlignment="1">
      <alignment horizontal="left" vertical="top" wrapText="1" shrinkToFit="1"/>
    </xf>
    <xf numFmtId="0" fontId="83" fillId="0" borderId="0" xfId="0" applyFont="1" applyAlignment="1">
      <alignment horizontal="center" vertical="top" wrapText="1"/>
    </xf>
    <xf numFmtId="0" fontId="83" fillId="0" borderId="1" xfId="0" applyNumberFormat="1" applyFont="1" applyBorder="1" applyAlignment="1">
      <alignment horizontal="center" vertical="top" wrapText="1"/>
    </xf>
    <xf numFmtId="0" fontId="83" fillId="0" borderId="2" xfId="0" applyFont="1" applyBorder="1" applyAlignment="1">
      <alignment horizontal="center" vertical="top" wrapText="1"/>
    </xf>
    <xf numFmtId="0" fontId="83" fillId="0" borderId="3" xfId="0" applyFont="1" applyBorder="1" applyAlignment="1">
      <alignment horizontal="center" vertical="top" wrapText="1"/>
    </xf>
    <xf numFmtId="0" fontId="83" fillId="0" borderId="4" xfId="0" applyFont="1" applyBorder="1" applyAlignment="1">
      <alignment horizontal="center" vertical="top" wrapText="1"/>
    </xf>
    <xf numFmtId="0" fontId="83" fillId="0" borderId="2" xfId="0" applyFont="1" applyBorder="1" applyAlignment="1">
      <alignment horizontal="center" vertical="top" wrapText="1"/>
    </xf>
    <xf numFmtId="0" fontId="29" fillId="0" borderId="0" xfId="3" applyFont="1" applyAlignment="1">
      <alignment horizontal="left" vertical="top" wrapText="1"/>
    </xf>
    <xf numFmtId="0" fontId="29" fillId="0" borderId="0" xfId="3" applyFont="1" applyAlignment="1">
      <alignment horizontal="center" vertical="top" wrapText="1"/>
    </xf>
    <xf numFmtId="0" fontId="29" fillId="0" borderId="0" xfId="3" applyFont="1" applyAlignment="1">
      <alignment horizontal="right" vertical="top" wrapText="1"/>
    </xf>
    <xf numFmtId="0" fontId="29" fillId="0" borderId="0" xfId="3" applyFont="1" applyAlignment="1">
      <alignment horizontal="center" vertical="top" wrapText="1"/>
    </xf>
    <xf numFmtId="0" fontId="28" fillId="0" borderId="0" xfId="25" applyFont="1" applyAlignment="1">
      <alignment horizontal="center" vertical="top" wrapText="1"/>
    </xf>
    <xf numFmtId="0" fontId="7" fillId="0" borderId="0" xfId="3" applyFont="1" applyAlignment="1">
      <alignment horizontal="center" vertical="top" wrapText="1"/>
    </xf>
    <xf numFmtId="0" fontId="6" fillId="0" borderId="0" xfId="25" applyFont="1" applyAlignment="1">
      <alignment horizontal="center" vertical="top" wrapText="1"/>
    </xf>
    <xf numFmtId="15" fontId="29" fillId="0" borderId="0" xfId="3" applyNumberFormat="1" applyFont="1" applyAlignment="1">
      <alignment horizontal="center" vertical="top" wrapText="1"/>
    </xf>
    <xf numFmtId="0" fontId="29" fillId="3" borderId="0" xfId="3" applyFont="1" applyFill="1" applyAlignment="1">
      <alignment horizontal="center" vertical="top" wrapText="1"/>
    </xf>
    <xf numFmtId="15" fontId="67" fillId="0" borderId="0" xfId="3" applyNumberFormat="1" applyFont="1" applyFill="1" applyBorder="1" applyAlignment="1">
      <alignment horizontal="center" vertical="top" wrapText="1"/>
    </xf>
    <xf numFmtId="15" fontId="29" fillId="0" borderId="0" xfId="3" applyNumberFormat="1" applyFont="1" applyFill="1" applyBorder="1" applyAlignment="1">
      <alignment horizontal="center" vertical="top" wrapText="1"/>
    </xf>
    <xf numFmtId="0" fontId="28" fillId="0" borderId="3" xfId="25" applyFont="1" applyBorder="1" applyAlignment="1">
      <alignment horizontal="center" vertical="top" wrapText="1"/>
    </xf>
    <xf numFmtId="0" fontId="28" fillId="0" borderId="3" xfId="25" applyFont="1" applyBorder="1" applyAlignment="1">
      <alignment horizontal="left" vertical="top" wrapText="1"/>
    </xf>
    <xf numFmtId="0" fontId="28" fillId="0" borderId="3" xfId="25" applyFont="1" applyBorder="1" applyAlignment="1">
      <alignment horizontal="right" vertical="top" wrapText="1"/>
    </xf>
    <xf numFmtId="0" fontId="28" fillId="0" borderId="5" xfId="25" applyFont="1" applyBorder="1" applyAlignment="1">
      <alignment horizontal="center" vertical="top" wrapText="1"/>
    </xf>
    <xf numFmtId="0" fontId="28" fillId="0" borderId="6" xfId="25" applyFont="1" applyBorder="1" applyAlignment="1">
      <alignment horizontal="center" vertical="top" wrapText="1"/>
    </xf>
    <xf numFmtId="0" fontId="28" fillId="0" borderId="2" xfId="25" applyFont="1" applyBorder="1" applyAlignment="1">
      <alignment horizontal="center" vertical="top" wrapText="1"/>
    </xf>
    <xf numFmtId="0" fontId="28" fillId="0" borderId="12" xfId="25" applyFont="1" applyBorder="1" applyAlignment="1">
      <alignment horizontal="center" vertical="top" wrapText="1"/>
    </xf>
    <xf numFmtId="0" fontId="28" fillId="0" borderId="9" xfId="25" applyFont="1" applyBorder="1" applyAlignment="1">
      <alignment horizontal="center" vertical="top" wrapText="1"/>
    </xf>
    <xf numFmtId="0" fontId="28" fillId="0" borderId="11" xfId="25" applyFont="1" applyBorder="1" applyAlignment="1">
      <alignment horizontal="right" vertical="top" wrapText="1"/>
    </xf>
    <xf numFmtId="0" fontId="28" fillId="0" borderId="11" xfId="25" applyFont="1" applyBorder="1" applyAlignment="1">
      <alignment horizontal="center" vertical="top" wrapText="1"/>
    </xf>
    <xf numFmtId="0" fontId="28" fillId="0" borderId="0" xfId="25" applyFont="1" applyAlignment="1">
      <alignment horizontal="center" vertical="top" wrapText="1"/>
    </xf>
    <xf numFmtId="0" fontId="28" fillId="0" borderId="9" xfId="25" applyFont="1" applyBorder="1" applyAlignment="1">
      <alignment horizontal="left" vertical="top" wrapText="1"/>
    </xf>
    <xf numFmtId="4" fontId="28" fillId="0" borderId="9" xfId="100" applyNumberFormat="1" applyFont="1" applyFill="1" applyBorder="1" applyAlignment="1">
      <alignment horizontal="center" vertical="top" wrapText="1"/>
    </xf>
    <xf numFmtId="4" fontId="28" fillId="0" borderId="11" xfId="100" applyNumberFormat="1" applyFont="1" applyFill="1" applyBorder="1" applyAlignment="1">
      <alignment horizontal="center" vertical="top" wrapText="1"/>
    </xf>
    <xf numFmtId="0" fontId="28" fillId="0" borderId="4" xfId="25" applyFont="1" applyBorder="1" applyAlignment="1">
      <alignment horizontal="center" vertical="top" wrapText="1"/>
    </xf>
    <xf numFmtId="0" fontId="28" fillId="0" borderId="4" xfId="25" applyFont="1" applyBorder="1" applyAlignment="1">
      <alignment horizontal="left" vertical="top" wrapText="1"/>
    </xf>
    <xf numFmtId="0" fontId="28" fillId="0" borderId="17" xfId="25" applyFont="1" applyBorder="1" applyAlignment="1">
      <alignment horizontal="center" vertical="top" wrapText="1"/>
    </xf>
    <xf numFmtId="0" fontId="28" fillId="0" borderId="13" xfId="25" applyFont="1" applyBorder="1" applyAlignment="1">
      <alignment horizontal="center" vertical="top" wrapText="1"/>
    </xf>
    <xf numFmtId="0" fontId="6" fillId="0" borderId="3" xfId="25" applyFont="1" applyBorder="1" applyAlignment="1">
      <alignment horizontal="center" vertical="top" wrapText="1"/>
    </xf>
    <xf numFmtId="0" fontId="6" fillId="0" borderId="3" xfId="25" applyFont="1" applyBorder="1" applyAlignment="1">
      <alignment horizontal="left" vertical="top" wrapText="1"/>
    </xf>
    <xf numFmtId="0" fontId="28" fillId="3" borderId="9" xfId="25" applyFont="1" applyFill="1" applyBorder="1" applyAlignment="1">
      <alignment horizontal="center" vertical="top" wrapText="1"/>
    </xf>
    <xf numFmtId="4" fontId="6" fillId="0" borderId="9" xfId="25" applyNumberFormat="1" applyFont="1" applyBorder="1" applyAlignment="1">
      <alignment vertical="top" wrapText="1"/>
    </xf>
    <xf numFmtId="4" fontId="6" fillId="0" borderId="9" xfId="25" applyNumberFormat="1" applyFont="1" applyBorder="1" applyAlignment="1">
      <alignment horizontal="right" vertical="top" wrapText="1"/>
    </xf>
    <xf numFmtId="0" fontId="6" fillId="0" borderId="0" xfId="25" applyFont="1" applyAlignment="1">
      <alignment vertical="top" wrapText="1"/>
    </xf>
    <xf numFmtId="0" fontId="6" fillId="0" borderId="4" xfId="25" applyFont="1" applyBorder="1" applyAlignment="1">
      <alignment horizontal="center" vertical="top" wrapText="1"/>
    </xf>
    <xf numFmtId="0" fontId="43" fillId="0" borderId="0" xfId="25" applyFont="1" applyAlignment="1">
      <alignment horizontal="center" vertical="top" wrapText="1"/>
    </xf>
    <xf numFmtId="0" fontId="6" fillId="0" borderId="4" xfId="25" applyFont="1" applyBorder="1" applyAlignment="1">
      <alignment horizontal="left" vertical="top" wrapText="1"/>
    </xf>
    <xf numFmtId="0" fontId="43" fillId="0" borderId="0" xfId="25" applyFont="1" applyBorder="1" applyAlignment="1">
      <alignment horizontal="center" vertical="top" wrapText="1"/>
    </xf>
    <xf numFmtId="0" fontId="43" fillId="0" borderId="0" xfId="25" applyFont="1" applyAlignment="1">
      <alignment vertical="top" wrapText="1"/>
    </xf>
    <xf numFmtId="0" fontId="106" fillId="0" borderId="0" xfId="25" applyFont="1" applyAlignment="1">
      <alignment vertical="top" wrapText="1"/>
    </xf>
    <xf numFmtId="0" fontId="6" fillId="0" borderId="0" xfId="25" applyFont="1" applyBorder="1" applyAlignment="1">
      <alignment vertical="top" wrapText="1"/>
    </xf>
    <xf numFmtId="0" fontId="28" fillId="0" borderId="0" xfId="25" applyFont="1" applyBorder="1" applyAlignment="1">
      <alignment horizontal="center" vertical="top" wrapText="1"/>
    </xf>
    <xf numFmtId="0" fontId="28" fillId="0" borderId="0" xfId="25" applyFont="1" applyBorder="1" applyAlignment="1">
      <alignment horizontal="left" vertical="top" wrapText="1"/>
    </xf>
    <xf numFmtId="0" fontId="28" fillId="0" borderId="0" xfId="25" applyFont="1" applyBorder="1" applyAlignment="1">
      <alignment horizontal="right" vertical="top" wrapText="1"/>
    </xf>
    <xf numFmtId="0" fontId="28" fillId="3" borderId="0" xfId="25" applyFont="1" applyFill="1" applyBorder="1" applyAlignment="1">
      <alignment horizontal="center" vertical="top" wrapText="1"/>
    </xf>
    <xf numFmtId="0" fontId="28" fillId="3" borderId="4" xfId="25" applyFont="1" applyFill="1" applyBorder="1" applyAlignment="1">
      <alignment horizontal="center" vertical="top" wrapText="1"/>
    </xf>
    <xf numFmtId="0" fontId="28" fillId="0" borderId="8" xfId="91" applyFont="1" applyBorder="1" applyAlignment="1">
      <alignment horizontal="center"/>
    </xf>
    <xf numFmtId="0" fontId="28" fillId="0" borderId="7" xfId="91" applyFont="1" applyBorder="1" applyAlignment="1">
      <alignment horizontal="center"/>
    </xf>
    <xf numFmtId="0" fontId="28" fillId="0" borderId="2" xfId="91" applyFont="1" applyBorder="1" applyAlignment="1">
      <alignment horizontal="center"/>
    </xf>
    <xf numFmtId="0" fontId="28" fillId="0" borderId="6" xfId="91" applyFont="1" applyBorder="1" applyAlignment="1">
      <alignment horizontal="center"/>
    </xf>
    <xf numFmtId="0" fontId="28" fillId="0" borderId="5" xfId="91" applyFont="1" applyBorder="1" applyAlignment="1">
      <alignment horizontal="center"/>
    </xf>
    <xf numFmtId="15" fontId="29" fillId="0" borderId="0" xfId="3" applyNumberFormat="1" applyFont="1" applyAlignment="1">
      <alignment horizontal="center" vertical="center"/>
    </xf>
    <xf numFmtId="15" fontId="67" fillId="0" borderId="0" xfId="3" applyNumberFormat="1" applyFont="1" applyAlignment="1">
      <alignment horizontal="center" vertical="center"/>
    </xf>
    <xf numFmtId="0" fontId="28" fillId="0" borderId="11" xfId="91" applyFont="1" applyBorder="1" applyAlignment="1">
      <alignment horizontal="center"/>
    </xf>
    <xf numFmtId="0" fontId="28" fillId="0" borderId="10" xfId="91" applyFont="1" applyBorder="1" applyAlignment="1">
      <alignment horizontal="center"/>
    </xf>
    <xf numFmtId="0" fontId="29" fillId="0" borderId="0" xfId="3" applyFont="1" applyAlignment="1">
      <alignment horizontal="left" vertical="center"/>
    </xf>
    <xf numFmtId="0" fontId="28" fillId="0" borderId="0" xfId="91" applyFont="1" applyAlignment="1">
      <alignment horizontal="center"/>
    </xf>
    <xf numFmtId="0" fontId="7" fillId="0" borderId="0" xfId="3" applyFont="1" applyAlignment="1">
      <alignment horizontal="center" vertical="center"/>
    </xf>
    <xf numFmtId="15" fontId="29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28" fillId="0" borderId="3" xfId="91" applyFont="1" applyBorder="1" applyAlignment="1">
      <alignment horizontal="center"/>
    </xf>
    <xf numFmtId="0" fontId="28" fillId="0" borderId="3" xfId="91" applyFont="1" applyBorder="1" applyAlignment="1">
      <alignment horizontal="left"/>
    </xf>
    <xf numFmtId="199" fontId="28" fillId="0" borderId="3" xfId="100" applyFont="1" applyFill="1" applyBorder="1" applyAlignment="1">
      <alignment horizontal="center" vertical="top" wrapText="1"/>
    </xf>
    <xf numFmtId="0" fontId="28" fillId="0" borderId="3" xfId="91" applyFont="1" applyBorder="1" applyAlignment="1">
      <alignment horizontal="right"/>
    </xf>
    <xf numFmtId="0" fontId="28" fillId="0" borderId="12" xfId="91" applyFont="1" applyBorder="1" applyAlignment="1">
      <alignment horizontal="center"/>
    </xf>
    <xf numFmtId="0" fontId="28" fillId="0" borderId="9" xfId="91" applyFont="1" applyBorder="1" applyAlignment="1">
      <alignment horizontal="center"/>
    </xf>
    <xf numFmtId="0" fontId="28" fillId="0" borderId="11" xfId="91" applyFont="1" applyBorder="1" applyAlignment="1">
      <alignment horizontal="center"/>
    </xf>
    <xf numFmtId="0" fontId="28" fillId="0" borderId="10" xfId="91" applyFont="1" applyBorder="1" applyAlignment="1">
      <alignment horizontal="center"/>
    </xf>
    <xf numFmtId="0" fontId="6" fillId="0" borderId="11" xfId="91" applyFont="1" applyBorder="1" applyAlignment="1">
      <alignment horizontal="center"/>
    </xf>
    <xf numFmtId="0" fontId="28" fillId="0" borderId="9" xfId="91" applyFont="1" applyBorder="1" applyAlignment="1">
      <alignment horizontal="left"/>
    </xf>
    <xf numFmtId="199" fontId="28" fillId="0" borderId="9" xfId="100" applyFont="1" applyFill="1" applyBorder="1" applyAlignment="1">
      <alignment horizontal="center"/>
    </xf>
    <xf numFmtId="4" fontId="28" fillId="0" borderId="9" xfId="100" applyNumberFormat="1" applyFont="1" applyFill="1" applyBorder="1" applyAlignment="1">
      <alignment horizontal="center"/>
    </xf>
    <xf numFmtId="4" fontId="28" fillId="0" borderId="11" xfId="100" applyNumberFormat="1" applyFont="1" applyFill="1" applyBorder="1" applyAlignment="1">
      <alignment horizontal="center"/>
    </xf>
    <xf numFmtId="0" fontId="28" fillId="0" borderId="4" xfId="91" applyFont="1" applyBorder="1" applyAlignment="1">
      <alignment horizontal="center"/>
    </xf>
    <xf numFmtId="0" fontId="28" fillId="0" borderId="4" xfId="91" applyFont="1" applyBorder="1" applyAlignment="1">
      <alignment horizontal="left"/>
    </xf>
    <xf numFmtId="199" fontId="28" fillId="0" borderId="4" xfId="100" applyFont="1" applyFill="1" applyBorder="1" applyAlignment="1">
      <alignment horizontal="center" vertical="top"/>
    </xf>
    <xf numFmtId="0" fontId="28" fillId="0" borderId="17" xfId="91" applyFont="1" applyBorder="1" applyAlignment="1">
      <alignment horizontal="center"/>
    </xf>
    <xf numFmtId="0" fontId="28" fillId="0" borderId="13" xfId="91" applyFont="1" applyBorder="1" applyAlignment="1">
      <alignment horizontal="center"/>
    </xf>
    <xf numFmtId="0" fontId="6" fillId="0" borderId="3" xfId="91" applyFont="1" applyBorder="1" applyAlignment="1">
      <alignment horizontal="center"/>
    </xf>
    <xf numFmtId="0" fontId="6" fillId="0" borderId="3" xfId="91" applyFont="1" applyBorder="1" applyAlignment="1">
      <alignment horizontal="left" vertical="top"/>
    </xf>
    <xf numFmtId="0" fontId="6" fillId="0" borderId="9" xfId="91" applyFont="1" applyBorder="1" applyAlignment="1">
      <alignment horizontal="left"/>
    </xf>
    <xf numFmtId="0" fontId="6" fillId="0" borderId="0" xfId="91" applyFont="1"/>
    <xf numFmtId="0" fontId="6" fillId="0" borderId="9" xfId="91" applyFont="1" applyBorder="1" applyAlignment="1">
      <alignment horizontal="center"/>
    </xf>
    <xf numFmtId="4" fontId="6" fillId="0" borderId="9" xfId="91" applyNumberFormat="1" applyFont="1" applyBorder="1" applyAlignment="1">
      <alignment vertical="center"/>
    </xf>
    <xf numFmtId="0" fontId="6" fillId="0" borderId="9" xfId="91" applyFont="1" applyBorder="1" applyAlignment="1">
      <alignment horizontal="left" vertical="top"/>
    </xf>
    <xf numFmtId="4" fontId="6" fillId="0" borderId="9" xfId="91" applyNumberFormat="1" applyFont="1" applyBorder="1"/>
    <xf numFmtId="0" fontId="6" fillId="0" borderId="9" xfId="91" applyFont="1" applyBorder="1" applyAlignment="1">
      <alignment horizontal="center" vertical="top"/>
    </xf>
    <xf numFmtId="14" fontId="28" fillId="0" borderId="11" xfId="91" applyNumberFormat="1" applyFont="1" applyBorder="1" applyAlignment="1">
      <alignment vertical="top"/>
    </xf>
    <xf numFmtId="0" fontId="6" fillId="0" borderId="4" xfId="91" applyFont="1" applyBorder="1" applyAlignment="1">
      <alignment horizontal="center"/>
    </xf>
    <xf numFmtId="4" fontId="6" fillId="0" borderId="4" xfId="91" applyNumberFormat="1" applyFont="1" applyBorder="1" applyAlignment="1">
      <alignment vertical="center"/>
    </xf>
    <xf numFmtId="0" fontId="6" fillId="0" borderId="4" xfId="91" applyFont="1" applyBorder="1" applyAlignment="1">
      <alignment horizontal="left" vertical="top"/>
    </xf>
    <xf numFmtId="0" fontId="6" fillId="0" borderId="4" xfId="91" applyFont="1" applyBorder="1" applyAlignment="1">
      <alignment horizontal="center" vertical="top"/>
    </xf>
    <xf numFmtId="14" fontId="28" fillId="0" borderId="17" xfId="91" applyNumberFormat="1" applyFont="1" applyBorder="1" applyAlignment="1">
      <alignment vertical="top"/>
    </xf>
    <xf numFmtId="0" fontId="6" fillId="0" borderId="9" xfId="91" applyFont="1" applyBorder="1" applyAlignment="1">
      <alignment horizontal="left" wrapText="1"/>
    </xf>
    <xf numFmtId="49" fontId="6" fillId="0" borderId="4" xfId="91" applyNumberFormat="1" applyFont="1" applyBorder="1" applyAlignment="1">
      <alignment horizontal="left" vertical="top" wrapText="1"/>
    </xf>
    <xf numFmtId="4" fontId="6" fillId="0" borderId="3" xfId="91" applyNumberFormat="1" applyFont="1" applyBorder="1" applyAlignment="1">
      <alignment horizontal="left"/>
    </xf>
    <xf numFmtId="199" fontId="6" fillId="0" borderId="3" xfId="99" applyFont="1" applyFill="1" applyBorder="1" applyAlignment="1">
      <alignment vertical="top"/>
    </xf>
    <xf numFmtId="0" fontId="6" fillId="0" borderId="3" xfId="91" applyFont="1" applyFill="1" applyBorder="1" applyAlignment="1">
      <alignment horizontal="center" vertical="top"/>
    </xf>
    <xf numFmtId="4" fontId="6" fillId="0" borderId="3" xfId="91" applyNumberFormat="1" applyFont="1" applyFill="1" applyBorder="1" applyAlignment="1">
      <alignment horizontal="right" vertical="top"/>
    </xf>
    <xf numFmtId="14" fontId="28" fillId="0" borderId="3" xfId="91" applyNumberFormat="1" applyFont="1" applyBorder="1" applyAlignment="1">
      <alignment vertical="top"/>
    </xf>
    <xf numFmtId="4" fontId="6" fillId="0" borderId="3" xfId="91" applyNumberFormat="1" applyFont="1" applyFill="1" applyBorder="1" applyAlignment="1">
      <alignment horizontal="right" vertical="top" wrapText="1"/>
    </xf>
    <xf numFmtId="4" fontId="6" fillId="0" borderId="3" xfId="91" applyNumberFormat="1" applyFont="1" applyFill="1" applyBorder="1" applyAlignment="1">
      <alignment vertical="top" wrapText="1"/>
    </xf>
    <xf numFmtId="14" fontId="28" fillId="0" borderId="9" xfId="91" applyNumberFormat="1" applyFont="1" applyBorder="1" applyAlignment="1">
      <alignment vertical="top"/>
    </xf>
    <xf numFmtId="0" fontId="6" fillId="0" borderId="9" xfId="91" applyFont="1" applyFill="1" applyBorder="1" applyAlignment="1">
      <alignment horizontal="center" vertical="top"/>
    </xf>
    <xf numFmtId="0" fontId="6" fillId="0" borderId="0" xfId="91" applyFont="1" applyAlignment="1">
      <alignment wrapText="1"/>
    </xf>
    <xf numFmtId="49" fontId="6" fillId="0" borderId="0" xfId="91" applyNumberFormat="1" applyFont="1" applyBorder="1" applyAlignment="1">
      <alignment horizontal="left" vertical="top" wrapText="1"/>
    </xf>
    <xf numFmtId="0" fontId="6" fillId="0" borderId="4" xfId="91" applyFont="1" applyBorder="1" applyAlignment="1">
      <alignment horizontal="left"/>
    </xf>
    <xf numFmtId="4" fontId="6" fillId="0" borderId="4" xfId="91" applyNumberFormat="1" applyFont="1" applyBorder="1"/>
    <xf numFmtId="49" fontId="6" fillId="0" borderId="17" xfId="91" applyNumberFormat="1" applyFont="1" applyBorder="1" applyAlignment="1">
      <alignment horizontal="left" vertical="top" wrapText="1"/>
    </xf>
    <xf numFmtId="43" fontId="11" fillId="3" borderId="0" xfId="1" applyFont="1" applyFill="1" applyBorder="1" applyAlignment="1">
      <alignment horizontal="left" vertical="top" wrapText="1"/>
    </xf>
    <xf numFmtId="43" fontId="11" fillId="3" borderId="0" xfId="1" applyFont="1" applyFill="1" applyBorder="1" applyAlignment="1">
      <alignment horizontal="center" vertical="top" wrapText="1"/>
    </xf>
    <xf numFmtId="0" fontId="29" fillId="0" borderId="0" xfId="3" applyFont="1" applyAlignment="1">
      <alignment horizontal="left" vertical="center"/>
    </xf>
    <xf numFmtId="0" fontId="28" fillId="0" borderId="0" xfId="91" applyFont="1" applyAlignment="1">
      <alignment horizontal="center"/>
    </xf>
    <xf numFmtId="0" fontId="7" fillId="0" borderId="0" xfId="3" applyFont="1" applyAlignment="1">
      <alignment horizontal="center" vertical="center"/>
    </xf>
    <xf numFmtId="15" fontId="29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5" fontId="7" fillId="0" borderId="0" xfId="3" applyNumberFormat="1" applyFont="1" applyAlignment="1">
      <alignment horizontal="center" vertical="center"/>
    </xf>
    <xf numFmtId="0" fontId="28" fillId="0" borderId="3" xfId="91" applyFont="1" applyBorder="1" applyAlignment="1">
      <alignment horizontal="center"/>
    </xf>
    <xf numFmtId="0" fontId="28" fillId="0" borderId="3" xfId="91" applyFont="1" applyBorder="1" applyAlignment="1">
      <alignment horizontal="left"/>
    </xf>
    <xf numFmtId="199" fontId="28" fillId="0" borderId="3" xfId="100" applyFont="1" applyFill="1" applyBorder="1" applyAlignment="1">
      <alignment horizontal="center" vertical="top" wrapText="1"/>
    </xf>
    <xf numFmtId="0" fontId="28" fillId="0" borderId="3" xfId="91" applyFont="1" applyBorder="1" applyAlignment="1">
      <alignment horizontal="right"/>
    </xf>
    <xf numFmtId="0" fontId="28" fillId="0" borderId="12" xfId="91" applyFont="1" applyBorder="1" applyAlignment="1">
      <alignment horizontal="center"/>
    </xf>
    <xf numFmtId="0" fontId="28" fillId="0" borderId="9" xfId="91" applyFont="1" applyBorder="1" applyAlignment="1">
      <alignment horizontal="center"/>
    </xf>
    <xf numFmtId="0" fontId="28" fillId="0" borderId="11" xfId="91" applyFont="1" applyBorder="1" applyAlignment="1">
      <alignment horizontal="center"/>
    </xf>
    <xf numFmtId="0" fontId="28" fillId="0" borderId="10" xfId="91" applyFont="1" applyBorder="1" applyAlignment="1">
      <alignment horizontal="center"/>
    </xf>
    <xf numFmtId="0" fontId="6" fillId="0" borderId="11" xfId="91" applyFont="1" applyBorder="1" applyAlignment="1">
      <alignment horizontal="center"/>
    </xf>
    <xf numFmtId="0" fontId="28" fillId="0" borderId="9" xfId="91" applyFont="1" applyBorder="1" applyAlignment="1">
      <alignment horizontal="left"/>
    </xf>
    <xf numFmtId="199" fontId="28" fillId="0" borderId="9" xfId="100" applyFont="1" applyFill="1" applyBorder="1" applyAlignment="1">
      <alignment horizontal="center"/>
    </xf>
    <xf numFmtId="4" fontId="28" fillId="0" borderId="9" xfId="100" applyNumberFormat="1" applyFont="1" applyFill="1" applyBorder="1" applyAlignment="1">
      <alignment horizontal="center"/>
    </xf>
    <xf numFmtId="4" fontId="28" fillId="0" borderId="11" xfId="100" applyNumberFormat="1" applyFont="1" applyFill="1" applyBorder="1" applyAlignment="1">
      <alignment horizontal="center"/>
    </xf>
    <xf numFmtId="0" fontId="28" fillId="0" borderId="4" xfId="91" applyFont="1" applyBorder="1" applyAlignment="1">
      <alignment horizontal="center"/>
    </xf>
    <xf numFmtId="0" fontId="28" fillId="0" borderId="4" xfId="91" applyFont="1" applyBorder="1" applyAlignment="1">
      <alignment horizontal="left"/>
    </xf>
    <xf numFmtId="199" fontId="28" fillId="0" borderId="4" xfId="100" applyFont="1" applyFill="1" applyBorder="1" applyAlignment="1">
      <alignment horizontal="center" vertical="top"/>
    </xf>
    <xf numFmtId="0" fontId="28" fillId="0" borderId="17" xfId="91" applyFont="1" applyBorder="1" applyAlignment="1">
      <alignment horizontal="center"/>
    </xf>
    <xf numFmtId="0" fontId="28" fillId="0" borderId="13" xfId="91" applyFont="1" applyBorder="1" applyAlignment="1">
      <alignment horizontal="center"/>
    </xf>
    <xf numFmtId="0" fontId="6" fillId="0" borderId="3" xfId="91" applyFont="1" applyBorder="1" applyAlignment="1">
      <alignment horizontal="center"/>
    </xf>
    <xf numFmtId="0" fontId="6" fillId="0" borderId="9" xfId="91" applyFont="1" applyBorder="1" applyAlignment="1">
      <alignment horizontal="left"/>
    </xf>
    <xf numFmtId="0" fontId="6" fillId="0" borderId="9" xfId="91" applyFont="1" applyBorder="1" applyAlignment="1">
      <alignment horizontal="center"/>
    </xf>
    <xf numFmtId="0" fontId="6" fillId="0" borderId="4" xfId="91" applyFont="1" applyBorder="1" applyAlignment="1">
      <alignment horizontal="center"/>
    </xf>
    <xf numFmtId="0" fontId="6" fillId="0" borderId="9" xfId="91" applyFont="1" applyBorder="1" applyAlignment="1">
      <alignment horizontal="left" wrapText="1"/>
    </xf>
    <xf numFmtId="199" fontId="6" fillId="0" borderId="3" xfId="99" applyFont="1" applyFill="1" applyBorder="1" applyAlignment="1">
      <alignment vertical="top"/>
    </xf>
    <xf numFmtId="0" fontId="6" fillId="0" borderId="3" xfId="91" applyFont="1" applyFill="1" applyBorder="1" applyAlignment="1">
      <alignment horizontal="center" vertical="top"/>
    </xf>
    <xf numFmtId="4" fontId="6" fillId="0" borderId="3" xfId="91" applyNumberFormat="1" applyFont="1" applyFill="1" applyBorder="1" applyAlignment="1">
      <alignment horizontal="right" vertical="top"/>
    </xf>
    <xf numFmtId="14" fontId="28" fillId="0" borderId="3" xfId="91" applyNumberFormat="1" applyFont="1" applyBorder="1" applyAlignment="1">
      <alignment vertical="top"/>
    </xf>
    <xf numFmtId="4" fontId="6" fillId="0" borderId="3" xfId="91" applyNumberFormat="1" applyFont="1" applyFill="1" applyBorder="1" applyAlignment="1">
      <alignment vertical="top" wrapText="1"/>
    </xf>
    <xf numFmtId="14" fontId="28" fillId="0" borderId="9" xfId="91" applyNumberFormat="1" applyFont="1" applyBorder="1" applyAlignment="1">
      <alignment vertical="top"/>
    </xf>
    <xf numFmtId="0" fontId="6" fillId="0" borderId="3" xfId="91" applyFont="1" applyBorder="1" applyAlignment="1">
      <alignment horizontal="left" wrapText="1"/>
    </xf>
    <xf numFmtId="199" fontId="6" fillId="0" borderId="9" xfId="99" applyFont="1" applyFill="1" applyBorder="1" applyAlignment="1">
      <alignment vertical="top"/>
    </xf>
    <xf numFmtId="0" fontId="6" fillId="0" borderId="9" xfId="91" applyFont="1" applyFill="1" applyBorder="1" applyAlignment="1">
      <alignment horizontal="center" vertical="top"/>
    </xf>
    <xf numFmtId="4" fontId="6" fillId="0" borderId="9" xfId="91" applyNumberFormat="1" applyFont="1" applyFill="1" applyBorder="1" applyAlignment="1">
      <alignment horizontal="right" vertical="top"/>
    </xf>
    <xf numFmtId="0" fontId="6" fillId="3" borderId="3" xfId="91" applyFont="1" applyFill="1" applyBorder="1" applyAlignment="1">
      <alignment horizontal="center" vertical="top"/>
    </xf>
    <xf numFmtId="0" fontId="6" fillId="3" borderId="9" xfId="91" applyFont="1" applyFill="1" applyBorder="1" applyAlignment="1">
      <alignment horizontal="center" vertical="top"/>
    </xf>
    <xf numFmtId="4" fontId="6" fillId="0" borderId="9" xfId="91" applyNumberFormat="1" applyFont="1" applyFill="1" applyBorder="1" applyAlignment="1">
      <alignment horizontal="right" vertical="top" wrapText="1"/>
    </xf>
    <xf numFmtId="4" fontId="6" fillId="0" borderId="9" xfId="91" applyNumberFormat="1" applyFont="1" applyFill="1" applyBorder="1" applyAlignment="1">
      <alignment vertical="top" wrapText="1"/>
    </xf>
    <xf numFmtId="4" fontId="6" fillId="0" borderId="9" xfId="91" applyNumberFormat="1" applyFont="1" applyBorder="1" applyAlignment="1"/>
    <xf numFmtId="0" fontId="6" fillId="0" borderId="3" xfId="91" applyFont="1" applyBorder="1" applyAlignment="1">
      <alignment horizontal="left"/>
    </xf>
    <xf numFmtId="0" fontId="6" fillId="0" borderId="4" xfId="91" applyFont="1" applyBorder="1"/>
    <xf numFmtId="0" fontId="28" fillId="0" borderId="4" xfId="91" applyFont="1" applyBorder="1" applyAlignment="1">
      <alignment horizontal="right"/>
    </xf>
    <xf numFmtId="0" fontId="28" fillId="3" borderId="4" xfId="91" applyFont="1" applyFill="1" applyBorder="1" applyAlignment="1">
      <alignment horizontal="center"/>
    </xf>
  </cellXfs>
  <cellStyles count="105">
    <cellStyle name="20% - Accent1 2" xfId="26" xr:uid="{00000000-0005-0000-0000-000046000000}"/>
    <cellStyle name="20% - Accent2 2" xfId="27" xr:uid="{00000000-0005-0000-0000-000047000000}"/>
    <cellStyle name="20% - Accent3 2" xfId="28" xr:uid="{00000000-0005-0000-0000-000048000000}"/>
    <cellStyle name="20% - Accent4 2" xfId="29" xr:uid="{00000000-0005-0000-0000-000049000000}"/>
    <cellStyle name="20% - Accent5 2" xfId="30" xr:uid="{00000000-0005-0000-0000-00004A000000}"/>
    <cellStyle name="20% - Accent6 2" xfId="31" xr:uid="{00000000-0005-0000-0000-00004B000000}"/>
    <cellStyle name="40% - Accent1 2" xfId="32" xr:uid="{00000000-0005-0000-0000-00004C000000}"/>
    <cellStyle name="40% - Accent2 2" xfId="33" xr:uid="{00000000-0005-0000-0000-00004D000000}"/>
    <cellStyle name="40% - Accent3 2" xfId="34" xr:uid="{00000000-0005-0000-0000-00004E000000}"/>
    <cellStyle name="40% - Accent4 2" xfId="35" xr:uid="{00000000-0005-0000-0000-00004F000000}"/>
    <cellStyle name="40% - Accent5 2" xfId="36" xr:uid="{00000000-0005-0000-0000-000050000000}"/>
    <cellStyle name="40% - Accent6 2" xfId="37" xr:uid="{00000000-0005-0000-0000-000051000000}"/>
    <cellStyle name="60% - Accent1 2" xfId="38" xr:uid="{00000000-0005-0000-0000-000052000000}"/>
    <cellStyle name="60% - Accent2 2" xfId="39" xr:uid="{00000000-0005-0000-0000-000053000000}"/>
    <cellStyle name="60% - Accent3 2" xfId="40" xr:uid="{00000000-0005-0000-0000-000054000000}"/>
    <cellStyle name="60% - Accent4 2" xfId="41" xr:uid="{00000000-0005-0000-0000-000055000000}"/>
    <cellStyle name="60% - Accent5 2" xfId="42" xr:uid="{00000000-0005-0000-0000-000056000000}"/>
    <cellStyle name="60% - Accent6 2" xfId="43" xr:uid="{00000000-0005-0000-0000-000057000000}"/>
    <cellStyle name="Accent1 2" xfId="44" xr:uid="{00000000-0005-0000-0000-000058000000}"/>
    <cellStyle name="Accent2 2" xfId="45" xr:uid="{00000000-0005-0000-0000-000059000000}"/>
    <cellStyle name="Accent3 2" xfId="46" xr:uid="{00000000-0005-0000-0000-00005A000000}"/>
    <cellStyle name="Accent4 2" xfId="47" xr:uid="{00000000-0005-0000-0000-00005B000000}"/>
    <cellStyle name="Accent5 2" xfId="48" xr:uid="{00000000-0005-0000-0000-00005C000000}"/>
    <cellStyle name="Accent6 2" xfId="49" xr:uid="{00000000-0005-0000-0000-00005D000000}"/>
    <cellStyle name="Bad 2" xfId="50" xr:uid="{00000000-0005-0000-0000-00005E000000}"/>
    <cellStyle name="Calculation 2" xfId="51" xr:uid="{00000000-0005-0000-0000-00005F000000}"/>
    <cellStyle name="Check Cell 2" xfId="52" xr:uid="{00000000-0005-0000-0000-000060000000}"/>
    <cellStyle name="Comma" xfId="1" builtinId="3"/>
    <cellStyle name="Comma 10 2" xfId="18" xr:uid="{B87927A3-3CA2-43DF-A568-C764AFF20002}"/>
    <cellStyle name="Comma 12" xfId="10" xr:uid="{4EC11F3A-76FA-4106-910C-0533233F9B51}"/>
    <cellStyle name="Comma 14" xfId="14" xr:uid="{4E2ACA3C-FE03-41E5-A018-E75E7F48CD7D}"/>
    <cellStyle name="Comma 15" xfId="12" xr:uid="{C8362DF3-BB16-44EC-AB95-F4011495463B}"/>
    <cellStyle name="Comma 16" xfId="13" xr:uid="{E27DA099-2B49-48BE-9050-3946DB659AAF}"/>
    <cellStyle name="Comma 2" xfId="4" xr:uid="{41D563B7-B2C4-4281-8406-68C07AE2B716}"/>
    <cellStyle name="Comma 2 2" xfId="24" xr:uid="{FB3C6613-DBBE-478D-B1C8-A2FB21BCE19A}"/>
    <cellStyle name="Comma 2 2 2" xfId="55" xr:uid="{00000000-0005-0000-0000-000064000000}"/>
    <cellStyle name="Comma 2 2 3" xfId="16" xr:uid="{1132B8DD-036D-4C08-9125-A2566E1E28AA}"/>
    <cellStyle name="Comma 2 2 4" xfId="54" xr:uid="{00000000-0005-0000-0000-000063000000}"/>
    <cellStyle name="Comma 2 3" xfId="56" xr:uid="{00000000-0005-0000-0000-000065000000}"/>
    <cellStyle name="Comma 2 3 2" xfId="57" xr:uid="{00000000-0005-0000-0000-000066000000}"/>
    <cellStyle name="Comma 2 4" xfId="58" xr:uid="{00000000-0005-0000-0000-000067000000}"/>
    <cellStyle name="Comma 2 4 2" xfId="59" xr:uid="{00000000-0005-0000-0000-000068000000}"/>
    <cellStyle name="Comma 2 5" xfId="60" xr:uid="{00000000-0005-0000-0000-000069000000}"/>
    <cellStyle name="Comma 2 5 2" xfId="61" xr:uid="{00000000-0005-0000-0000-00006A000000}"/>
    <cellStyle name="Comma 2 6" xfId="62" xr:uid="{00000000-0005-0000-0000-00006B000000}"/>
    <cellStyle name="Comma 2 7" xfId="53" xr:uid="{00000000-0005-0000-0000-000062000000}"/>
    <cellStyle name="Comma 3" xfId="17" xr:uid="{1528FAF4-9B07-4611-B9A0-23E2296B4485}"/>
    <cellStyle name="Comma 3 2" xfId="64" xr:uid="{00000000-0005-0000-0000-00006D000000}"/>
    <cellStyle name="Comma 3 2 2 2 3 2" xfId="19" xr:uid="{90598023-CBD7-43A6-AD1E-EE89D6D79895}"/>
    <cellStyle name="Comma 3 3" xfId="63" xr:uid="{00000000-0005-0000-0000-00006C000000}"/>
    <cellStyle name="Comma 4" xfId="15" xr:uid="{214D84D3-0405-4EA1-92ED-23CA53C1BAF9}"/>
    <cellStyle name="Comma 4 2" xfId="66" xr:uid="{00000000-0005-0000-0000-00006F000000}"/>
    <cellStyle name="Comma 4 3" xfId="65" xr:uid="{00000000-0005-0000-0000-00006E000000}"/>
    <cellStyle name="Comma 4 3 2" xfId="9" xr:uid="{66C163CB-14C7-4B0E-B955-FB7EA5E5E0C4}"/>
    <cellStyle name="Comma 5" xfId="67" xr:uid="{00000000-0005-0000-0000-000070000000}"/>
    <cellStyle name="Comma 5 2" xfId="68" xr:uid="{00000000-0005-0000-0000-000071000000}"/>
    <cellStyle name="Comma 6" xfId="69" xr:uid="{00000000-0005-0000-0000-000072000000}"/>
    <cellStyle name="Comma 6 2" xfId="70" xr:uid="{00000000-0005-0000-0000-000073000000}"/>
    <cellStyle name="Comma 7" xfId="71" xr:uid="{00000000-0005-0000-0000-000074000000}"/>
    <cellStyle name="Comma 7 2" xfId="72" xr:uid="{00000000-0005-0000-0000-000075000000}"/>
    <cellStyle name="Comma 8" xfId="73" xr:uid="{00000000-0005-0000-0000-000076000000}"/>
    <cellStyle name="Comma 9" xfId="101" xr:uid="{00000000-0005-0000-0000-000061000000}"/>
    <cellStyle name="Excel Built-in Comma 1" xfId="74" xr:uid="{00000000-0005-0000-0000-000077000000}"/>
    <cellStyle name="Excel Built-in Comma 2" xfId="75" xr:uid="{00000000-0005-0000-0000-000078000000}"/>
    <cellStyle name="Excel Built-in Comma 3" xfId="76" xr:uid="{00000000-0005-0000-0000-000079000000}"/>
    <cellStyle name="Excel Built-in Normal" xfId="77" xr:uid="{00000000-0005-0000-0000-00007A000000}"/>
    <cellStyle name="Excel Built-in Normal 1" xfId="78" xr:uid="{00000000-0005-0000-0000-00007B000000}"/>
    <cellStyle name="Excel Built-in Normal 1 1" xfId="79" xr:uid="{00000000-0005-0000-0000-00007C000000}"/>
    <cellStyle name="Explanatory Text 2" xfId="80" xr:uid="{00000000-0005-0000-0000-00007D000000}"/>
    <cellStyle name="Good 2" xfId="81" xr:uid="{00000000-0005-0000-0000-00007E000000}"/>
    <cellStyle name="Heading 1 2" xfId="82" xr:uid="{00000000-0005-0000-0000-00007F000000}"/>
    <cellStyle name="Heading 2 2" xfId="83" xr:uid="{00000000-0005-0000-0000-000080000000}"/>
    <cellStyle name="Heading 3 2" xfId="84" xr:uid="{00000000-0005-0000-0000-000081000000}"/>
    <cellStyle name="Heading 4 2" xfId="85" xr:uid="{00000000-0005-0000-0000-000082000000}"/>
    <cellStyle name="Input 2" xfId="86" xr:uid="{00000000-0005-0000-0000-000083000000}"/>
    <cellStyle name="Linked Cell 2" xfId="87" xr:uid="{00000000-0005-0000-0000-000084000000}"/>
    <cellStyle name="Neutral 2" xfId="88" xr:uid="{00000000-0005-0000-0000-000085000000}"/>
    <cellStyle name="Normal" xfId="0" builtinId="0"/>
    <cellStyle name="Normal 16 3" xfId="8" xr:uid="{493DFF6E-FC09-4145-91A1-27B3065C95B8}"/>
    <cellStyle name="Normal 2" xfId="6" xr:uid="{72D2AC20-05C9-4EC7-8551-92E055C1CA78}"/>
    <cellStyle name="Normal 2 2" xfId="89" xr:uid="{00000000-0005-0000-0000-000087000000}"/>
    <cellStyle name="Normal 2 6" xfId="22" xr:uid="{3C235DC9-A836-4EA8-9611-5C89B2F68E8B}"/>
    <cellStyle name="Normal 3" xfId="7" xr:uid="{4FABE227-9091-49A3-8CF8-EE68727F5D9C}"/>
    <cellStyle name="Normal 3 2" xfId="90" xr:uid="{00000000-0005-0000-0000-000088000000}"/>
    <cellStyle name="Normal 4" xfId="23" xr:uid="{7FF86D85-6F75-4142-97A1-54A95329B40E}"/>
    <cellStyle name="Normal 4 2" xfId="91" xr:uid="{00000000-0005-0000-0000-000089000000}"/>
    <cellStyle name="Normal 5" xfId="92" xr:uid="{00000000-0005-0000-0000-00008A000000}"/>
    <cellStyle name="Normal 6" xfId="93" xr:uid="{00000000-0005-0000-0000-00008B000000}"/>
    <cellStyle name="Normal 7" xfId="25" xr:uid="{00000000-0005-0000-0000-000086000000}"/>
    <cellStyle name="Normal_จัดซื้อ ธค.54" xfId="3" xr:uid="{AE9E7A7C-47BC-4D94-AC36-146C6BDA88E6}"/>
    <cellStyle name="Note 2" xfId="94" xr:uid="{00000000-0005-0000-0000-00008C000000}"/>
    <cellStyle name="Output 2" xfId="95" xr:uid="{00000000-0005-0000-0000-00008D000000}"/>
    <cellStyle name="Title 2" xfId="96" xr:uid="{00000000-0005-0000-0000-00008E000000}"/>
    <cellStyle name="Total 2" xfId="97" xr:uid="{00000000-0005-0000-0000-00008F000000}"/>
    <cellStyle name="Warning Text 2" xfId="98" xr:uid="{00000000-0005-0000-0000-000090000000}"/>
    <cellStyle name="เครื่องหมายจุลภาค 2" xfId="99" xr:uid="{00000000-0005-0000-0000-000091000000}"/>
    <cellStyle name="เครื่องหมายจุลภาค 2 2" xfId="21" xr:uid="{D3DF5674-E696-4394-99C9-2FFB7D3FE75D}"/>
    <cellStyle name="เครื่องหมายจุลภาค 2 2 2" xfId="100" xr:uid="{00000000-0005-0000-0000-000092000000}"/>
    <cellStyle name="เครื่องหมายจุลภาค_Sheet1" xfId="5" xr:uid="{36BFDED2-AD64-406B-9581-1F6E970F7286}"/>
    <cellStyle name="ปกติ 2" xfId="11" xr:uid="{9E860621-7AA8-4DCD-98C6-2A3565C17A24}"/>
    <cellStyle name="ปกติ 2 2" xfId="20" xr:uid="{8CDD0D9D-63A2-4B07-B885-712A6A6F73E6}"/>
    <cellStyle name="ปกติ 2 2 2" xfId="103" xr:uid="{00000000-0005-0000-0000-000094000000}"/>
    <cellStyle name="ปกติ 2 3" xfId="104" xr:uid="{00000000-0005-0000-0000-000095000000}"/>
    <cellStyle name="ปกติ 2 4" xfId="102" xr:uid="{00000000-0005-0000-0000-000093000000}"/>
    <cellStyle name="ปกติ_สขร.55" xfId="2" xr:uid="{5DD687C5-43B4-4BB2-A839-E4893EB9A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604044</xdr:colOff>
      <xdr:row>1009</xdr:row>
      <xdr:rowOff>91281</xdr:rowOff>
    </xdr:from>
    <xdr:ext cx="1358900" cy="42862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60BBC-D1B7-4134-B335-394CB6132AC0}"/>
            </a:ext>
          </a:extLst>
        </xdr:cNvPr>
        <xdr:cNvSpPr txBox="1"/>
      </xdr:nvSpPr>
      <xdr:spPr>
        <a:xfrm>
          <a:off x="14224794" y="357981"/>
          <a:ext cx="1358900" cy="428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endParaRPr lang="th-TH" sz="20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10</xdr:col>
      <xdr:colOff>2801</xdr:colOff>
      <xdr:row>1041</xdr:row>
      <xdr:rowOff>220570</xdr:rowOff>
    </xdr:from>
    <xdr:to>
      <xdr:col>10</xdr:col>
      <xdr:colOff>1949823</xdr:colOff>
      <xdr:row>1043</xdr:row>
      <xdr:rowOff>92109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16D5B22-3361-4AEC-B4B4-4289F25D6E92}"/>
            </a:ext>
          </a:extLst>
        </xdr:cNvPr>
        <xdr:cNvSpPr/>
      </xdr:nvSpPr>
      <xdr:spPr>
        <a:xfrm>
          <a:off x="13539507" y="464323394"/>
          <a:ext cx="1947022" cy="4878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2</xdr:col>
      <xdr:colOff>257735</xdr:colOff>
      <xdr:row>1527</xdr:row>
      <xdr:rowOff>22412</xdr:rowOff>
    </xdr:from>
    <xdr:to>
      <xdr:col>9</xdr:col>
      <xdr:colOff>245157</xdr:colOff>
      <xdr:row>1531</xdr:row>
      <xdr:rowOff>189293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7BB3FD0-8C28-42F0-AE5B-2D0861D42FB6}"/>
            </a:ext>
          </a:extLst>
        </xdr:cNvPr>
        <xdr:cNvSpPr txBox="1"/>
      </xdr:nvSpPr>
      <xdr:spPr>
        <a:xfrm>
          <a:off x="2386853" y="754951500"/>
          <a:ext cx="9131422" cy="124264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ไม่มีงานจัดซื้อจัดจ้างในรอบเดือนนี้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FFA7-B333-467D-A4F6-A48AAE0B886B}">
  <sheetPr>
    <tabColor rgb="FFFF0000"/>
  </sheetPr>
  <dimension ref="A1:L1531"/>
  <sheetViews>
    <sheetView tabSelected="1" showRuler="0" view="pageBreakPreview" topLeftCell="A1516" zoomScale="85" zoomScaleNormal="98" zoomScaleSheetLayoutView="85" workbookViewId="0">
      <selection activeCell="A1523" sqref="A1523:K1523"/>
    </sheetView>
  </sheetViews>
  <sheetFormatPr defaultRowHeight="21" x14ac:dyDescent="0.2"/>
  <cols>
    <col min="1" max="1" width="7.85546875" style="69" customWidth="1"/>
    <col min="2" max="2" width="24" style="69" customWidth="1"/>
    <col min="3" max="3" width="18.7109375" style="77" customWidth="1"/>
    <col min="4" max="4" width="19.140625" style="77" customWidth="1"/>
    <col min="5" max="5" width="16.85546875" style="69" customWidth="1"/>
    <col min="6" max="6" width="24.28515625" style="94" customWidth="1"/>
    <col min="7" max="7" width="15.85546875" style="69" customWidth="1"/>
    <col min="8" max="8" width="20.7109375" style="69" customWidth="1"/>
    <col min="9" max="9" width="21.7109375" style="69" customWidth="1"/>
    <col min="10" max="10" width="15.28515625" style="69" customWidth="1"/>
    <col min="11" max="11" width="20.42578125" style="69" customWidth="1"/>
    <col min="12" max="12" width="14" style="5" customWidth="1"/>
    <col min="13" max="16384" width="9.140625" style="5"/>
  </cols>
  <sheetData>
    <row r="1" spans="1:11" x14ac:dyDescent="0.2">
      <c r="A1" s="63"/>
      <c r="B1" s="129"/>
      <c r="C1" s="62"/>
      <c r="D1" s="62"/>
      <c r="E1" s="129"/>
      <c r="F1" s="63"/>
      <c r="G1" s="215"/>
      <c r="H1" s="63"/>
      <c r="I1" s="215"/>
      <c r="J1" s="215"/>
      <c r="K1" s="64" t="s">
        <v>0</v>
      </c>
    </row>
    <row r="2" spans="1:11" x14ac:dyDescent="0.2">
      <c r="A2" s="803" t="s">
        <v>23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</row>
    <row r="3" spans="1:11" x14ac:dyDescent="0.2">
      <c r="A3" s="803" t="s">
        <v>15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</row>
    <row r="4" spans="1:11" x14ac:dyDescent="0.2">
      <c r="A4" s="803" t="s">
        <v>24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</row>
    <row r="5" spans="1:11" x14ac:dyDescent="0.2">
      <c r="A5" s="66"/>
      <c r="B5" s="67"/>
      <c r="C5" s="65"/>
      <c r="D5" s="65"/>
      <c r="E5" s="67"/>
      <c r="F5" s="66"/>
      <c r="G5" s="216"/>
      <c r="H5" s="66"/>
      <c r="I5" s="216"/>
      <c r="J5" s="216"/>
      <c r="K5" s="67"/>
    </row>
    <row r="6" spans="1:11" ht="21" customHeight="1" x14ac:dyDescent="0.2">
      <c r="A6" s="679" t="s">
        <v>16</v>
      </c>
      <c r="B6" s="679" t="s">
        <v>2</v>
      </c>
      <c r="C6" s="728" t="s">
        <v>3</v>
      </c>
      <c r="D6" s="730" t="s">
        <v>4</v>
      </c>
      <c r="E6" s="679" t="s">
        <v>5</v>
      </c>
      <c r="F6" s="679" t="s">
        <v>6</v>
      </c>
      <c r="G6" s="679"/>
      <c r="H6" s="679" t="s">
        <v>7</v>
      </c>
      <c r="I6" s="679"/>
      <c r="J6" s="679" t="s">
        <v>8</v>
      </c>
      <c r="K6" s="680" t="s">
        <v>17</v>
      </c>
    </row>
    <row r="7" spans="1:11" ht="42" x14ac:dyDescent="0.2">
      <c r="A7" s="679"/>
      <c r="B7" s="679"/>
      <c r="C7" s="729"/>
      <c r="D7" s="730"/>
      <c r="E7" s="679"/>
      <c r="F7" s="522" t="s">
        <v>10</v>
      </c>
      <c r="G7" s="522" t="s">
        <v>11</v>
      </c>
      <c r="H7" s="522" t="s">
        <v>12</v>
      </c>
      <c r="I7" s="522" t="s">
        <v>13</v>
      </c>
      <c r="J7" s="679"/>
      <c r="K7" s="681"/>
    </row>
    <row r="8" spans="1:11" ht="63" x14ac:dyDescent="0.2">
      <c r="A8" s="1">
        <v>1</v>
      </c>
      <c r="B8" s="2" t="s">
        <v>18</v>
      </c>
      <c r="C8" s="34">
        <v>9510</v>
      </c>
      <c r="D8" s="34">
        <v>10175.700000000001</v>
      </c>
      <c r="E8" s="11" t="s">
        <v>19</v>
      </c>
      <c r="F8" s="3" t="s">
        <v>20</v>
      </c>
      <c r="G8" s="34">
        <v>10175.700000000001</v>
      </c>
      <c r="H8" s="3" t="s">
        <v>20</v>
      </c>
      <c r="I8" s="34">
        <v>10175.700000000001</v>
      </c>
      <c r="J8" s="11" t="s">
        <v>21</v>
      </c>
      <c r="K8" s="4" t="s">
        <v>22</v>
      </c>
    </row>
    <row r="9" spans="1:11" s="6" customFormat="1" x14ac:dyDescent="0.2">
      <c r="A9" s="1"/>
      <c r="B9" s="2"/>
      <c r="C9" s="34"/>
      <c r="D9" s="34"/>
      <c r="E9" s="11"/>
      <c r="F9" s="3"/>
      <c r="G9" s="34"/>
      <c r="H9" s="3"/>
      <c r="I9" s="34"/>
      <c r="J9" s="11"/>
      <c r="K9" s="4"/>
    </row>
    <row r="10" spans="1:11" s="6" customFormat="1" x14ac:dyDescent="0.2">
      <c r="A10" s="69"/>
      <c r="B10" s="69"/>
      <c r="C10" s="68"/>
      <c r="D10" s="68"/>
      <c r="E10" s="69"/>
      <c r="F10" s="94"/>
      <c r="G10" s="69"/>
      <c r="H10" s="69"/>
      <c r="I10" s="69"/>
      <c r="J10" s="69"/>
      <c r="K10" s="69"/>
    </row>
    <row r="11" spans="1:11" s="6" customFormat="1" x14ac:dyDescent="0.2">
      <c r="A11" s="71"/>
      <c r="B11" s="71"/>
      <c r="C11" s="70"/>
      <c r="D11" s="70"/>
      <c r="E11" s="71"/>
      <c r="F11" s="189"/>
      <c r="G11" s="804"/>
      <c r="H11" s="71"/>
      <c r="I11" s="805">
        <f>SUM(I8:I10)</f>
        <v>10175.700000000001</v>
      </c>
      <c r="J11" s="71"/>
      <c r="K11" s="71"/>
    </row>
    <row r="14" spans="1:11" x14ac:dyDescent="0.2">
      <c r="A14" s="63"/>
      <c r="B14" s="129"/>
      <c r="C14" s="72"/>
      <c r="D14" s="72"/>
      <c r="E14" s="129"/>
      <c r="F14" s="63"/>
      <c r="G14" s="215"/>
      <c r="H14" s="63"/>
      <c r="I14" s="215"/>
      <c r="J14" s="215"/>
      <c r="K14" s="64" t="s">
        <v>0</v>
      </c>
    </row>
    <row r="15" spans="1:11" x14ac:dyDescent="0.2">
      <c r="A15" s="684" t="s">
        <v>25</v>
      </c>
      <c r="B15" s="684"/>
      <c r="C15" s="684"/>
      <c r="D15" s="684"/>
      <c r="E15" s="684"/>
      <c r="F15" s="684"/>
      <c r="G15" s="684"/>
      <c r="H15" s="684"/>
      <c r="I15" s="684"/>
      <c r="J15" s="684"/>
      <c r="K15" s="684"/>
    </row>
    <row r="16" spans="1:11" x14ac:dyDescent="0.2">
      <c r="A16" s="684" t="s">
        <v>26</v>
      </c>
      <c r="B16" s="684"/>
      <c r="C16" s="684"/>
      <c r="D16" s="684"/>
      <c r="E16" s="684"/>
      <c r="F16" s="684"/>
      <c r="G16" s="684"/>
      <c r="H16" s="684"/>
      <c r="I16" s="684"/>
      <c r="J16" s="684"/>
      <c r="K16" s="684"/>
    </row>
    <row r="17" spans="1:11" x14ac:dyDescent="0.2">
      <c r="A17" s="684" t="s">
        <v>27</v>
      </c>
      <c r="B17" s="684"/>
      <c r="C17" s="684"/>
      <c r="D17" s="684"/>
      <c r="E17" s="684"/>
      <c r="F17" s="684"/>
      <c r="G17" s="684"/>
      <c r="H17" s="684"/>
      <c r="I17" s="684"/>
      <c r="J17" s="684"/>
      <c r="K17" s="684"/>
    </row>
    <row r="18" spans="1:11" x14ac:dyDescent="0.2">
      <c r="A18" s="66"/>
      <c r="B18" s="67"/>
      <c r="C18" s="73"/>
      <c r="D18" s="73"/>
      <c r="E18" s="67"/>
      <c r="F18" s="66"/>
      <c r="G18" s="216"/>
      <c r="H18" s="66"/>
      <c r="I18" s="216"/>
      <c r="J18" s="216"/>
      <c r="K18" s="67"/>
    </row>
    <row r="19" spans="1:11" x14ac:dyDescent="0.2">
      <c r="A19" s="680" t="s">
        <v>1</v>
      </c>
      <c r="B19" s="680" t="s">
        <v>2</v>
      </c>
      <c r="C19" s="685" t="s">
        <v>28</v>
      </c>
      <c r="D19" s="685" t="s">
        <v>29</v>
      </c>
      <c r="E19" s="680" t="s">
        <v>5</v>
      </c>
      <c r="F19" s="682" t="s">
        <v>6</v>
      </c>
      <c r="G19" s="683"/>
      <c r="H19" s="682" t="s">
        <v>7</v>
      </c>
      <c r="I19" s="683"/>
      <c r="J19" s="680" t="s">
        <v>8</v>
      </c>
      <c r="K19" s="680" t="s">
        <v>9</v>
      </c>
    </row>
    <row r="20" spans="1:11" ht="42" x14ac:dyDescent="0.2">
      <c r="A20" s="681"/>
      <c r="B20" s="681"/>
      <c r="C20" s="686"/>
      <c r="D20" s="686"/>
      <c r="E20" s="681"/>
      <c r="F20" s="522" t="s">
        <v>10</v>
      </c>
      <c r="G20" s="522" t="s">
        <v>11</v>
      </c>
      <c r="H20" s="522" t="s">
        <v>12</v>
      </c>
      <c r="I20" s="522" t="s">
        <v>13</v>
      </c>
      <c r="J20" s="681"/>
      <c r="K20" s="681"/>
    </row>
    <row r="21" spans="1:11" ht="63" x14ac:dyDescent="0.2">
      <c r="A21" s="74">
        <v>1</v>
      </c>
      <c r="B21" s="75" t="s">
        <v>30</v>
      </c>
      <c r="C21" s="10">
        <v>14000</v>
      </c>
      <c r="D21" s="10">
        <v>14980</v>
      </c>
      <c r="E21" s="74" t="s">
        <v>31</v>
      </c>
      <c r="F21" s="74" t="s">
        <v>32</v>
      </c>
      <c r="G21" s="76">
        <v>14980</v>
      </c>
      <c r="H21" s="74" t="s">
        <v>32</v>
      </c>
      <c r="I21" s="76">
        <v>14980</v>
      </c>
      <c r="J21" s="74" t="s">
        <v>33</v>
      </c>
      <c r="K21" s="74" t="s">
        <v>34</v>
      </c>
    </row>
    <row r="22" spans="1:11" ht="63" x14ac:dyDescent="0.2">
      <c r="A22" s="7">
        <v>2</v>
      </c>
      <c r="B22" s="8" t="s">
        <v>35</v>
      </c>
      <c r="C22" s="10">
        <v>467000</v>
      </c>
      <c r="D22" s="10">
        <v>482751.9</v>
      </c>
      <c r="E22" s="74" t="s">
        <v>31</v>
      </c>
      <c r="F22" s="2" t="s">
        <v>36</v>
      </c>
      <c r="G22" s="76">
        <v>482750.9</v>
      </c>
      <c r="H22" s="2" t="s">
        <v>36</v>
      </c>
      <c r="I22" s="76">
        <v>482750.9</v>
      </c>
      <c r="J22" s="74" t="s">
        <v>33</v>
      </c>
      <c r="K22" s="74" t="s">
        <v>37</v>
      </c>
    </row>
    <row r="23" spans="1:11" x14ac:dyDescent="0.2">
      <c r="A23" s="63"/>
      <c r="B23" s="208"/>
      <c r="C23" s="209"/>
      <c r="D23" s="209"/>
      <c r="E23" s="210"/>
      <c r="F23" s="211"/>
      <c r="G23" s="212"/>
      <c r="H23" s="211"/>
      <c r="I23" s="212"/>
      <c r="J23" s="210"/>
      <c r="K23" s="210"/>
    </row>
    <row r="24" spans="1:11" x14ac:dyDescent="0.2">
      <c r="A24" s="63"/>
      <c r="B24" s="208"/>
      <c r="C24" s="209"/>
      <c r="D24" s="209"/>
      <c r="E24" s="210"/>
      <c r="F24" s="211"/>
      <c r="G24" s="212"/>
      <c r="H24" s="211"/>
      <c r="I24" s="212"/>
      <c r="J24" s="210"/>
      <c r="K24" s="210"/>
    </row>
    <row r="25" spans="1:11" x14ac:dyDescent="0.2">
      <c r="A25" s="63"/>
      <c r="B25" s="208"/>
      <c r="C25" s="209"/>
      <c r="D25" s="209"/>
      <c r="E25" s="210"/>
      <c r="F25" s="211"/>
      <c r="G25" s="212"/>
      <c r="H25" s="211"/>
      <c r="I25" s="212"/>
      <c r="J25" s="210"/>
      <c r="K25" s="210"/>
    </row>
    <row r="26" spans="1:11" x14ac:dyDescent="0.2">
      <c r="A26" s="63"/>
      <c r="B26" s="208"/>
      <c r="C26" s="209"/>
      <c r="D26" s="209"/>
      <c r="E26" s="210"/>
      <c r="F26" s="211"/>
      <c r="G26" s="212"/>
      <c r="H26" s="211"/>
      <c r="I26" s="212"/>
      <c r="J26" s="210"/>
      <c r="K26" s="210"/>
    </row>
    <row r="27" spans="1:11" x14ac:dyDescent="0.2">
      <c r="A27" s="63"/>
      <c r="B27" s="208"/>
      <c r="C27" s="209"/>
      <c r="D27" s="209"/>
      <c r="E27" s="210"/>
      <c r="F27" s="211"/>
      <c r="G27" s="212"/>
      <c r="H27" s="211"/>
      <c r="I27" s="212"/>
      <c r="J27" s="210"/>
      <c r="K27" s="210"/>
    </row>
    <row r="28" spans="1:11" x14ac:dyDescent="0.2">
      <c r="A28" s="63"/>
      <c r="B28" s="208"/>
      <c r="C28" s="209"/>
      <c r="D28" s="209"/>
      <c r="E28" s="210"/>
      <c r="F28" s="211"/>
      <c r="G28" s="212"/>
      <c r="H28" s="211"/>
      <c r="I28" s="212"/>
      <c r="J28" s="210"/>
      <c r="K28" s="210"/>
    </row>
    <row r="29" spans="1:11" x14ac:dyDescent="0.2">
      <c r="A29" s="63"/>
      <c r="B29" s="208"/>
      <c r="C29" s="209"/>
      <c r="D29" s="209"/>
      <c r="E29" s="210"/>
      <c r="F29" s="211"/>
      <c r="G29" s="212"/>
      <c r="H29" s="211"/>
      <c r="I29" s="212"/>
      <c r="J29" s="210"/>
      <c r="K29" s="210"/>
    </row>
    <row r="30" spans="1:11" x14ac:dyDescent="0.2">
      <c r="A30" s="63"/>
      <c r="B30" s="208"/>
      <c r="C30" s="209"/>
      <c r="D30" s="209"/>
      <c r="E30" s="210"/>
      <c r="F30" s="211"/>
      <c r="G30" s="212"/>
      <c r="H30" s="211"/>
      <c r="I30" s="212"/>
      <c r="J30" s="210"/>
      <c r="K30" s="210"/>
    </row>
    <row r="31" spans="1:11" x14ac:dyDescent="0.2">
      <c r="A31" s="684" t="s">
        <v>25</v>
      </c>
      <c r="B31" s="684"/>
      <c r="C31" s="684"/>
      <c r="D31" s="684"/>
      <c r="E31" s="684"/>
      <c r="F31" s="684"/>
      <c r="G31" s="684"/>
      <c r="H31" s="684"/>
      <c r="I31" s="684"/>
      <c r="J31" s="684"/>
      <c r="K31" s="684"/>
    </row>
    <row r="32" spans="1:11" x14ac:dyDescent="0.2">
      <c r="A32" s="684" t="s">
        <v>38</v>
      </c>
      <c r="B32" s="684"/>
      <c r="C32" s="684"/>
      <c r="D32" s="684"/>
      <c r="E32" s="684"/>
      <c r="F32" s="684"/>
      <c r="G32" s="684"/>
      <c r="H32" s="684"/>
      <c r="I32" s="684"/>
      <c r="J32" s="684"/>
      <c r="K32" s="684"/>
    </row>
    <row r="33" spans="1:11" x14ac:dyDescent="0.2">
      <c r="A33" s="684" t="s">
        <v>39</v>
      </c>
      <c r="B33" s="684"/>
      <c r="C33" s="684"/>
      <c r="D33" s="684"/>
      <c r="E33" s="684"/>
      <c r="F33" s="684"/>
      <c r="G33" s="684"/>
      <c r="H33" s="684"/>
      <c r="I33" s="684"/>
      <c r="J33" s="684"/>
      <c r="K33" s="684"/>
    </row>
    <row r="34" spans="1:11" x14ac:dyDescent="0.2">
      <c r="A34" s="66"/>
      <c r="B34" s="67"/>
      <c r="C34" s="66"/>
      <c r="D34" s="66"/>
      <c r="E34" s="67"/>
      <c r="F34" s="66"/>
      <c r="G34" s="216"/>
      <c r="H34" s="66"/>
      <c r="I34" s="216"/>
      <c r="J34" s="216"/>
      <c r="K34" s="67"/>
    </row>
    <row r="35" spans="1:11" x14ac:dyDescent="0.2">
      <c r="A35" s="679" t="s">
        <v>1</v>
      </c>
      <c r="B35" s="679" t="s">
        <v>2</v>
      </c>
      <c r="C35" s="680" t="s">
        <v>3</v>
      </c>
      <c r="D35" s="679" t="s">
        <v>4</v>
      </c>
      <c r="E35" s="679" t="s">
        <v>5</v>
      </c>
      <c r="F35" s="679" t="s">
        <v>6</v>
      </c>
      <c r="G35" s="679"/>
      <c r="H35" s="679" t="s">
        <v>7</v>
      </c>
      <c r="I35" s="679"/>
      <c r="J35" s="679" t="s">
        <v>8</v>
      </c>
      <c r="K35" s="680" t="s">
        <v>9</v>
      </c>
    </row>
    <row r="36" spans="1:11" ht="42" x14ac:dyDescent="0.2">
      <c r="A36" s="679"/>
      <c r="B36" s="679"/>
      <c r="C36" s="681"/>
      <c r="D36" s="679"/>
      <c r="E36" s="679"/>
      <c r="F36" s="522" t="s">
        <v>10</v>
      </c>
      <c r="G36" s="522" t="s">
        <v>11</v>
      </c>
      <c r="H36" s="522" t="s">
        <v>12</v>
      </c>
      <c r="I36" s="522" t="s">
        <v>13</v>
      </c>
      <c r="J36" s="679"/>
      <c r="K36" s="681"/>
    </row>
    <row r="37" spans="1:11" ht="63" x14ac:dyDescent="0.2">
      <c r="A37" s="14">
        <v>1</v>
      </c>
      <c r="B37" s="78" t="s">
        <v>40</v>
      </c>
      <c r="C37" s="79">
        <v>39483</v>
      </c>
      <c r="D37" s="79">
        <v>39483</v>
      </c>
      <c r="E37" s="78" t="s">
        <v>41</v>
      </c>
      <c r="F37" s="78" t="s">
        <v>42</v>
      </c>
      <c r="G37" s="79">
        <v>39483</v>
      </c>
      <c r="H37" s="78" t="s">
        <v>42</v>
      </c>
      <c r="I37" s="79">
        <v>39483</v>
      </c>
      <c r="J37" s="78" t="s">
        <v>43</v>
      </c>
      <c r="K37" s="1" t="s">
        <v>44</v>
      </c>
    </row>
    <row r="38" spans="1:11" x14ac:dyDescent="0.2">
      <c r="A38" s="488"/>
      <c r="B38" s="489"/>
      <c r="C38" s="490"/>
      <c r="D38" s="490"/>
      <c r="E38" s="489"/>
      <c r="F38" s="489"/>
      <c r="G38" s="490"/>
      <c r="H38" s="489"/>
      <c r="I38" s="490"/>
      <c r="J38" s="489"/>
      <c r="K38" s="488"/>
    </row>
    <row r="39" spans="1:11" x14ac:dyDescent="0.2">
      <c r="A39" s="488"/>
      <c r="B39" s="489"/>
      <c r="C39" s="490"/>
      <c r="D39" s="490"/>
      <c r="E39" s="489"/>
      <c r="F39" s="489"/>
      <c r="G39" s="490"/>
      <c r="H39" s="489"/>
      <c r="I39" s="490"/>
      <c r="J39" s="489"/>
      <c r="K39" s="488"/>
    </row>
    <row r="40" spans="1:11" x14ac:dyDescent="0.2">
      <c r="A40" s="63"/>
      <c r="B40" s="129"/>
      <c r="C40" s="72"/>
      <c r="D40" s="72"/>
      <c r="E40" s="129"/>
      <c r="F40" s="63"/>
      <c r="G40" s="215"/>
      <c r="H40" s="63"/>
      <c r="I40" s="215"/>
      <c r="J40" s="215"/>
      <c r="K40" s="64" t="s">
        <v>0</v>
      </c>
    </row>
    <row r="41" spans="1:11" x14ac:dyDescent="0.2">
      <c r="A41" s="684" t="s">
        <v>25</v>
      </c>
      <c r="B41" s="684"/>
      <c r="C41" s="684"/>
      <c r="D41" s="684"/>
      <c r="E41" s="684"/>
      <c r="F41" s="684"/>
      <c r="G41" s="684"/>
      <c r="H41" s="684"/>
      <c r="I41" s="684"/>
      <c r="J41" s="684"/>
      <c r="K41" s="684"/>
    </row>
    <row r="42" spans="1:11" x14ac:dyDescent="0.2">
      <c r="A42" s="684" t="s">
        <v>45</v>
      </c>
      <c r="B42" s="684"/>
      <c r="C42" s="684"/>
      <c r="D42" s="684"/>
      <c r="E42" s="684"/>
      <c r="F42" s="684"/>
      <c r="G42" s="684"/>
      <c r="H42" s="684"/>
      <c r="I42" s="684"/>
      <c r="J42" s="684"/>
      <c r="K42" s="684"/>
    </row>
    <row r="43" spans="1:11" x14ac:dyDescent="0.2">
      <c r="A43" s="684" t="s">
        <v>46</v>
      </c>
      <c r="B43" s="684"/>
      <c r="C43" s="684"/>
      <c r="D43" s="684"/>
      <c r="E43" s="684"/>
      <c r="F43" s="684"/>
      <c r="G43" s="684"/>
      <c r="H43" s="684"/>
      <c r="I43" s="684"/>
      <c r="J43" s="684"/>
      <c r="K43" s="684"/>
    </row>
    <row r="44" spans="1:11" x14ac:dyDescent="0.2">
      <c r="A44" s="66"/>
      <c r="B44" s="67"/>
      <c r="C44" s="73"/>
      <c r="D44" s="73"/>
      <c r="E44" s="67"/>
      <c r="F44" s="66"/>
      <c r="G44" s="216"/>
      <c r="H44" s="66"/>
      <c r="I44" s="216"/>
      <c r="J44" s="216"/>
      <c r="K44" s="67"/>
    </row>
    <row r="45" spans="1:11" x14ac:dyDescent="0.2">
      <c r="A45" s="679" t="s">
        <v>1</v>
      </c>
      <c r="B45" s="679" t="s">
        <v>2</v>
      </c>
      <c r="C45" s="687" t="s">
        <v>3</v>
      </c>
      <c r="D45" s="687" t="s">
        <v>4</v>
      </c>
      <c r="E45" s="679" t="s">
        <v>5</v>
      </c>
      <c r="F45" s="679" t="s">
        <v>6</v>
      </c>
      <c r="G45" s="679"/>
      <c r="H45" s="679" t="s">
        <v>7</v>
      </c>
      <c r="I45" s="679"/>
      <c r="J45" s="679" t="s">
        <v>8</v>
      </c>
      <c r="K45" s="679" t="s">
        <v>9</v>
      </c>
    </row>
    <row r="46" spans="1:11" ht="42" x14ac:dyDescent="0.2">
      <c r="A46" s="679"/>
      <c r="B46" s="679"/>
      <c r="C46" s="687"/>
      <c r="D46" s="687"/>
      <c r="E46" s="679"/>
      <c r="F46" s="522" t="s">
        <v>10</v>
      </c>
      <c r="G46" s="522" t="s">
        <v>11</v>
      </c>
      <c r="H46" s="522" t="s">
        <v>12</v>
      </c>
      <c r="I46" s="522" t="s">
        <v>13</v>
      </c>
      <c r="J46" s="679"/>
      <c r="K46" s="679"/>
    </row>
    <row r="47" spans="1:11" x14ac:dyDescent="0.2">
      <c r="A47" s="7">
        <v>1</v>
      </c>
      <c r="B47" s="7" t="s">
        <v>47</v>
      </c>
      <c r="C47" s="7" t="s">
        <v>47</v>
      </c>
      <c r="D47" s="7" t="s">
        <v>47</v>
      </c>
      <c r="E47" s="7" t="s">
        <v>47</v>
      </c>
      <c r="F47" s="7" t="s">
        <v>47</v>
      </c>
      <c r="G47" s="7" t="s">
        <v>47</v>
      </c>
      <c r="H47" s="7" t="s">
        <v>47</v>
      </c>
      <c r="I47" s="7" t="s">
        <v>47</v>
      </c>
      <c r="J47" s="7" t="s">
        <v>47</v>
      </c>
      <c r="K47" s="7" t="s">
        <v>47</v>
      </c>
    </row>
    <row r="48" spans="1:11" x14ac:dyDescent="0.2">
      <c r="A48" s="7"/>
      <c r="B48" s="9"/>
      <c r="C48" s="10"/>
      <c r="D48" s="10"/>
      <c r="E48" s="11"/>
      <c r="F48" s="2"/>
      <c r="G48" s="10"/>
      <c r="H48" s="2"/>
      <c r="I48" s="10"/>
      <c r="J48" s="11"/>
      <c r="K48" s="12"/>
    </row>
    <row r="49" spans="1:11" x14ac:dyDescent="0.2">
      <c r="A49" s="7"/>
      <c r="B49" s="9"/>
      <c r="C49" s="10"/>
      <c r="D49" s="10"/>
      <c r="E49" s="11"/>
      <c r="F49" s="2"/>
      <c r="G49" s="10"/>
      <c r="H49" s="2"/>
      <c r="I49" s="10"/>
      <c r="J49" s="11"/>
      <c r="K49" s="12"/>
    </row>
    <row r="50" spans="1:11" x14ac:dyDescent="0.2">
      <c r="A50" s="7"/>
      <c r="B50" s="9"/>
      <c r="C50" s="10"/>
      <c r="D50" s="10"/>
      <c r="E50" s="11"/>
      <c r="F50" s="2"/>
      <c r="G50" s="10"/>
      <c r="H50" s="2"/>
      <c r="I50" s="10"/>
      <c r="J50" s="11"/>
      <c r="K50" s="12"/>
    </row>
    <row r="53" spans="1:11" x14ac:dyDescent="0.2">
      <c r="A53" s="806" t="s">
        <v>49</v>
      </c>
      <c r="B53" s="806"/>
      <c r="C53" s="806"/>
      <c r="D53" s="806"/>
      <c r="E53" s="806"/>
      <c r="F53" s="806"/>
      <c r="G53" s="806"/>
      <c r="H53" s="806"/>
      <c r="I53" s="806"/>
      <c r="J53" s="806"/>
      <c r="K53" s="806"/>
    </row>
    <row r="54" spans="1:11" x14ac:dyDescent="0.2">
      <c r="A54" s="806" t="s">
        <v>50</v>
      </c>
      <c r="B54" s="806"/>
      <c r="C54" s="806"/>
      <c r="D54" s="806"/>
      <c r="E54" s="806"/>
      <c r="F54" s="806"/>
      <c r="G54" s="806"/>
      <c r="H54" s="806"/>
      <c r="I54" s="806"/>
      <c r="J54" s="806"/>
      <c r="K54" s="806"/>
    </row>
    <row r="55" spans="1:11" x14ac:dyDescent="0.2">
      <c r="A55" s="806" t="s">
        <v>51</v>
      </c>
      <c r="B55" s="806"/>
      <c r="C55" s="806"/>
      <c r="D55" s="806"/>
      <c r="E55" s="806"/>
      <c r="F55" s="806"/>
      <c r="G55" s="806"/>
      <c r="H55" s="806"/>
      <c r="I55" s="806"/>
      <c r="J55" s="806"/>
      <c r="K55" s="806"/>
    </row>
    <row r="56" spans="1:11" x14ac:dyDescent="0.2">
      <c r="A56" s="807" t="s">
        <v>19</v>
      </c>
      <c r="B56" s="806"/>
      <c r="C56" s="806"/>
      <c r="D56" s="806"/>
      <c r="E56" s="806"/>
      <c r="F56" s="806"/>
      <c r="G56" s="806"/>
      <c r="H56" s="806"/>
      <c r="I56" s="806"/>
      <c r="J56" s="806"/>
      <c r="K56" s="806"/>
    </row>
    <row r="57" spans="1:11" x14ac:dyDescent="0.2">
      <c r="A57" s="81"/>
      <c r="B57" s="81"/>
      <c r="C57" s="80"/>
      <c r="D57" s="81"/>
      <c r="E57" s="81"/>
      <c r="F57" s="81"/>
      <c r="G57" s="81"/>
      <c r="H57" s="81"/>
      <c r="I57" s="81"/>
      <c r="J57" s="81"/>
      <c r="K57" s="81"/>
    </row>
    <row r="58" spans="1:11" x14ac:dyDescent="0.2">
      <c r="A58" s="723" t="s">
        <v>1</v>
      </c>
      <c r="B58" s="723" t="s">
        <v>52</v>
      </c>
      <c r="C58" s="725" t="s">
        <v>53</v>
      </c>
      <c r="D58" s="727" t="s">
        <v>54</v>
      </c>
      <c r="E58" s="727" t="s">
        <v>55</v>
      </c>
      <c r="F58" s="727" t="s">
        <v>6</v>
      </c>
      <c r="G58" s="727"/>
      <c r="H58" s="727" t="s">
        <v>7</v>
      </c>
      <c r="I58" s="727"/>
      <c r="J58" s="723" t="s">
        <v>8</v>
      </c>
      <c r="K58" s="723" t="s">
        <v>9</v>
      </c>
    </row>
    <row r="59" spans="1:11" x14ac:dyDescent="0.2">
      <c r="A59" s="724"/>
      <c r="B59" s="724"/>
      <c r="C59" s="726"/>
      <c r="D59" s="727"/>
      <c r="E59" s="727"/>
      <c r="F59" s="723" t="s">
        <v>10</v>
      </c>
      <c r="G59" s="727" t="s">
        <v>11</v>
      </c>
      <c r="H59" s="727" t="s">
        <v>12</v>
      </c>
      <c r="I59" s="727" t="s">
        <v>56</v>
      </c>
      <c r="J59" s="724"/>
      <c r="K59" s="724"/>
    </row>
    <row r="60" spans="1:11" x14ac:dyDescent="0.2">
      <c r="A60" s="724"/>
      <c r="B60" s="724"/>
      <c r="C60" s="726"/>
      <c r="D60" s="727"/>
      <c r="E60" s="727"/>
      <c r="F60" s="724"/>
      <c r="G60" s="727"/>
      <c r="H60" s="727"/>
      <c r="I60" s="727"/>
      <c r="J60" s="724"/>
      <c r="K60" s="724"/>
    </row>
    <row r="61" spans="1:11" x14ac:dyDescent="0.2">
      <c r="A61" s="724"/>
      <c r="B61" s="724"/>
      <c r="C61" s="726"/>
      <c r="D61" s="723"/>
      <c r="E61" s="723"/>
      <c r="F61" s="724"/>
      <c r="G61" s="723"/>
      <c r="H61" s="723"/>
      <c r="I61" s="723"/>
      <c r="J61" s="724"/>
      <c r="K61" s="1101"/>
    </row>
    <row r="62" spans="1:11" ht="42" x14ac:dyDescent="0.2">
      <c r="A62" s="82">
        <v>1</v>
      </c>
      <c r="B62" s="83" t="s">
        <v>57</v>
      </c>
      <c r="C62" s="84">
        <v>19581</v>
      </c>
      <c r="D62" s="85">
        <v>19581</v>
      </c>
      <c r="E62" s="86" t="s">
        <v>31</v>
      </c>
      <c r="F62" s="88" t="s">
        <v>58</v>
      </c>
      <c r="G62" s="87">
        <v>19581</v>
      </c>
      <c r="H62" s="88" t="s">
        <v>58</v>
      </c>
      <c r="I62" s="87">
        <v>19581</v>
      </c>
      <c r="J62" s="82" t="s">
        <v>59</v>
      </c>
      <c r="K62" s="89" t="s">
        <v>60</v>
      </c>
    </row>
    <row r="63" spans="1:11" ht="42" x14ac:dyDescent="0.2">
      <c r="A63" s="90"/>
      <c r="B63" s="91"/>
      <c r="C63" s="92"/>
      <c r="D63" s="93"/>
      <c r="E63" s="94"/>
      <c r="F63" s="95" t="s">
        <v>549</v>
      </c>
      <c r="G63" s="72">
        <v>21400</v>
      </c>
      <c r="H63" s="95"/>
      <c r="I63" s="72"/>
      <c r="J63" s="90"/>
      <c r="K63" s="96"/>
    </row>
    <row r="64" spans="1:11" ht="42" x14ac:dyDescent="0.2">
      <c r="A64" s="90"/>
      <c r="B64" s="91"/>
      <c r="C64" s="92"/>
      <c r="D64" s="93"/>
      <c r="E64" s="94"/>
      <c r="F64" s="95" t="s">
        <v>61</v>
      </c>
      <c r="G64" s="72">
        <v>23497</v>
      </c>
      <c r="H64" s="95"/>
      <c r="I64" s="72"/>
      <c r="J64" s="90"/>
      <c r="K64" s="96"/>
    </row>
    <row r="65" spans="1:11" ht="42" x14ac:dyDescent="0.2">
      <c r="A65" s="82">
        <v>2</v>
      </c>
      <c r="B65" s="83" t="s">
        <v>62</v>
      </c>
      <c r="C65" s="84">
        <v>5778</v>
      </c>
      <c r="D65" s="85">
        <v>5778</v>
      </c>
      <c r="E65" s="86" t="s">
        <v>31</v>
      </c>
      <c r="F65" s="98" t="s">
        <v>63</v>
      </c>
      <c r="G65" s="87">
        <v>5778</v>
      </c>
      <c r="H65" s="98" t="s">
        <v>63</v>
      </c>
      <c r="I65" s="87">
        <v>5778</v>
      </c>
      <c r="J65" s="82" t="s">
        <v>59</v>
      </c>
      <c r="K65" s="89" t="s">
        <v>64</v>
      </c>
    </row>
    <row r="66" spans="1:11" x14ac:dyDescent="0.2">
      <c r="A66" s="90"/>
      <c r="B66" s="91" t="s">
        <v>65</v>
      </c>
      <c r="C66" s="92"/>
      <c r="D66" s="93"/>
      <c r="E66" s="94"/>
      <c r="F66" s="97" t="s">
        <v>550</v>
      </c>
      <c r="G66" s="808">
        <v>6553.75</v>
      </c>
      <c r="H66" s="97"/>
      <c r="I66" s="72"/>
      <c r="J66" s="90"/>
      <c r="K66" s="96"/>
    </row>
    <row r="67" spans="1:11" x14ac:dyDescent="0.2">
      <c r="A67" s="90"/>
      <c r="B67" s="91"/>
      <c r="C67" s="92"/>
      <c r="D67" s="93"/>
      <c r="E67" s="94"/>
      <c r="F67" s="97"/>
      <c r="G67" s="808">
        <v>6320</v>
      </c>
      <c r="H67" s="97"/>
      <c r="I67" s="72"/>
      <c r="J67" s="90"/>
      <c r="K67" s="96"/>
    </row>
    <row r="68" spans="1:11" x14ac:dyDescent="0.2">
      <c r="A68" s="99"/>
      <c r="B68" s="100"/>
      <c r="C68" s="101"/>
      <c r="D68" s="102"/>
      <c r="E68" s="66"/>
      <c r="F68" s="103"/>
      <c r="G68" s="66"/>
      <c r="H68" s="103"/>
      <c r="I68" s="73"/>
      <c r="J68" s="99"/>
      <c r="K68" s="104"/>
    </row>
    <row r="69" spans="1:11" ht="42" x14ac:dyDescent="0.2">
      <c r="A69" s="82">
        <v>3</v>
      </c>
      <c r="B69" s="83" t="s">
        <v>66</v>
      </c>
      <c r="C69" s="84">
        <v>27766.5</v>
      </c>
      <c r="D69" s="85">
        <v>27766.5</v>
      </c>
      <c r="E69" s="86" t="s">
        <v>31</v>
      </c>
      <c r="F69" s="88" t="s">
        <v>63</v>
      </c>
      <c r="G69" s="87">
        <v>27766.5</v>
      </c>
      <c r="H69" s="88" t="s">
        <v>63</v>
      </c>
      <c r="I69" s="87">
        <v>27766.5</v>
      </c>
      <c r="J69" s="82" t="s">
        <v>59</v>
      </c>
      <c r="K69" s="89" t="s">
        <v>67</v>
      </c>
    </row>
    <row r="70" spans="1:11" x14ac:dyDescent="0.2">
      <c r="A70" s="90"/>
      <c r="B70" s="91"/>
      <c r="C70" s="92"/>
      <c r="D70" s="93"/>
      <c r="E70" s="94"/>
      <c r="F70" s="95" t="s">
        <v>68</v>
      </c>
      <c r="G70" s="72">
        <v>28959.55</v>
      </c>
      <c r="H70" s="95"/>
      <c r="I70" s="72"/>
      <c r="J70" s="90"/>
      <c r="K70" s="96"/>
    </row>
    <row r="71" spans="1:11" x14ac:dyDescent="0.2">
      <c r="A71" s="90"/>
      <c r="B71" s="91"/>
      <c r="C71" s="92"/>
      <c r="D71" s="93"/>
      <c r="E71" s="94"/>
      <c r="F71" s="95" t="s">
        <v>69</v>
      </c>
      <c r="G71" s="72">
        <v>29095.439999999999</v>
      </c>
      <c r="H71" s="95"/>
      <c r="I71" s="72"/>
      <c r="J71" s="90"/>
      <c r="K71" s="96"/>
    </row>
    <row r="72" spans="1:11" ht="42" x14ac:dyDescent="0.2">
      <c r="A72" s="82">
        <v>4</v>
      </c>
      <c r="B72" s="83" t="s">
        <v>70</v>
      </c>
      <c r="C72" s="84">
        <v>5756.6</v>
      </c>
      <c r="D72" s="85">
        <v>5756.6</v>
      </c>
      <c r="E72" s="86" t="s">
        <v>31</v>
      </c>
      <c r="F72" s="98" t="s">
        <v>71</v>
      </c>
      <c r="G72" s="87">
        <v>5756.6</v>
      </c>
      <c r="H72" s="98" t="s">
        <v>71</v>
      </c>
      <c r="I72" s="87">
        <v>5756.6</v>
      </c>
      <c r="J72" s="82" t="s">
        <v>59</v>
      </c>
      <c r="K72" s="89" t="s">
        <v>72</v>
      </c>
    </row>
    <row r="73" spans="1:11" x14ac:dyDescent="0.2">
      <c r="A73" s="90"/>
      <c r="B73" s="91"/>
      <c r="C73" s="92"/>
      <c r="D73" s="93"/>
      <c r="E73" s="94"/>
      <c r="F73" s="97" t="s">
        <v>68</v>
      </c>
      <c r="G73" s="808">
        <v>5954.55</v>
      </c>
      <c r="H73" s="97"/>
      <c r="I73" s="72"/>
      <c r="J73" s="90"/>
      <c r="K73" s="96"/>
    </row>
    <row r="74" spans="1:11" x14ac:dyDescent="0.2">
      <c r="A74" s="90"/>
      <c r="B74" s="91"/>
      <c r="C74" s="92"/>
      <c r="D74" s="93"/>
      <c r="E74" s="94"/>
      <c r="F74" s="97" t="s">
        <v>73</v>
      </c>
      <c r="G74" s="808">
        <v>6173.9</v>
      </c>
      <c r="H74" s="97"/>
      <c r="I74" s="72"/>
      <c r="J74" s="90"/>
      <c r="K74" s="96"/>
    </row>
    <row r="75" spans="1:11" x14ac:dyDescent="0.2">
      <c r="A75" s="99"/>
      <c r="B75" s="100"/>
      <c r="C75" s="101"/>
      <c r="D75" s="102"/>
      <c r="E75" s="66"/>
      <c r="F75" s="103"/>
      <c r="G75" s="66"/>
      <c r="H75" s="103"/>
      <c r="I75" s="73"/>
      <c r="J75" s="99"/>
      <c r="K75" s="104"/>
    </row>
    <row r="76" spans="1:11" ht="21.75" thickBot="1" x14ac:dyDescent="0.25">
      <c r="A76" s="81"/>
      <c r="B76" s="81" t="s">
        <v>74</v>
      </c>
      <c r="C76" s="105">
        <f>SUM(C69:C75)</f>
        <v>33523.1</v>
      </c>
      <c r="D76" s="107"/>
      <c r="E76" s="106"/>
      <c r="F76" s="81"/>
      <c r="G76" s="106"/>
      <c r="H76" s="81" t="s">
        <v>74</v>
      </c>
      <c r="I76" s="105">
        <f>SUM(I69:I75)</f>
        <v>33523.1</v>
      </c>
      <c r="J76" s="106"/>
      <c r="K76" s="106"/>
    </row>
    <row r="77" spans="1:11" ht="42.75" thickTop="1" x14ac:dyDescent="0.2">
      <c r="A77" s="81"/>
      <c r="B77" s="106" t="s">
        <v>75</v>
      </c>
      <c r="C77" s="107"/>
      <c r="D77" s="106"/>
      <c r="E77" s="106"/>
      <c r="F77" s="106"/>
      <c r="G77" s="106"/>
      <c r="H77" s="106"/>
      <c r="I77" s="106"/>
      <c r="J77" s="106"/>
      <c r="K77" s="106"/>
    </row>
    <row r="79" spans="1:11" x14ac:dyDescent="0.2">
      <c r="A79" s="63"/>
      <c r="B79" s="129"/>
      <c r="C79" s="72"/>
      <c r="D79" s="72"/>
      <c r="E79" s="129"/>
      <c r="F79" s="63"/>
      <c r="G79" s="215"/>
      <c r="H79" s="63"/>
      <c r="I79" s="215"/>
      <c r="J79" s="215"/>
      <c r="K79" s="64" t="s">
        <v>0</v>
      </c>
    </row>
    <row r="80" spans="1:11" x14ac:dyDescent="0.2">
      <c r="A80" s="684" t="s">
        <v>25</v>
      </c>
      <c r="B80" s="684"/>
      <c r="C80" s="684"/>
      <c r="D80" s="684"/>
      <c r="E80" s="684"/>
      <c r="F80" s="684"/>
      <c r="G80" s="684"/>
      <c r="H80" s="684"/>
      <c r="I80" s="684"/>
      <c r="J80" s="684"/>
      <c r="K80" s="684"/>
    </row>
    <row r="81" spans="1:11" x14ac:dyDescent="0.2">
      <c r="A81" s="684" t="s">
        <v>76</v>
      </c>
      <c r="B81" s="684"/>
      <c r="C81" s="684"/>
      <c r="D81" s="684"/>
      <c r="E81" s="684"/>
      <c r="F81" s="684"/>
      <c r="G81" s="684"/>
      <c r="H81" s="684"/>
      <c r="I81" s="684"/>
      <c r="J81" s="684"/>
      <c r="K81" s="684"/>
    </row>
    <row r="82" spans="1:11" x14ac:dyDescent="0.2">
      <c r="A82" s="684" t="s">
        <v>77</v>
      </c>
      <c r="B82" s="684"/>
      <c r="C82" s="684"/>
      <c r="D82" s="684"/>
      <c r="E82" s="684"/>
      <c r="F82" s="684"/>
      <c r="G82" s="684"/>
      <c r="H82" s="684"/>
      <c r="I82" s="684"/>
      <c r="J82" s="684"/>
      <c r="K82" s="684"/>
    </row>
    <row r="83" spans="1:11" x14ac:dyDescent="0.2">
      <c r="A83" s="66"/>
      <c r="B83" s="67"/>
      <c r="C83" s="73"/>
      <c r="D83" s="73"/>
      <c r="E83" s="67"/>
      <c r="F83" s="66"/>
      <c r="G83" s="216"/>
      <c r="H83" s="66"/>
      <c r="I83" s="216"/>
      <c r="J83" s="216"/>
      <c r="K83" s="67"/>
    </row>
    <row r="84" spans="1:11" x14ac:dyDescent="0.2">
      <c r="A84" s="679" t="s">
        <v>1</v>
      </c>
      <c r="B84" s="679" t="s">
        <v>2</v>
      </c>
      <c r="C84" s="687" t="s">
        <v>3</v>
      </c>
      <c r="D84" s="687" t="s">
        <v>4</v>
      </c>
      <c r="E84" s="679" t="s">
        <v>5</v>
      </c>
      <c r="F84" s="679" t="s">
        <v>6</v>
      </c>
      <c r="G84" s="679"/>
      <c r="H84" s="679" t="s">
        <v>7</v>
      </c>
      <c r="I84" s="679"/>
      <c r="J84" s="679" t="s">
        <v>8</v>
      </c>
      <c r="K84" s="679" t="s">
        <v>9</v>
      </c>
    </row>
    <row r="85" spans="1:11" ht="42" x14ac:dyDescent="0.2">
      <c r="A85" s="679"/>
      <c r="B85" s="679"/>
      <c r="C85" s="687"/>
      <c r="D85" s="687"/>
      <c r="E85" s="679"/>
      <c r="F85" s="522" t="s">
        <v>10</v>
      </c>
      <c r="G85" s="522" t="s">
        <v>11</v>
      </c>
      <c r="H85" s="522" t="s">
        <v>12</v>
      </c>
      <c r="I85" s="522" t="s">
        <v>13</v>
      </c>
      <c r="J85" s="679"/>
      <c r="K85" s="679"/>
    </row>
    <row r="86" spans="1:11" x14ac:dyDescent="0.2">
      <c r="A86" s="7" t="s">
        <v>78</v>
      </c>
      <c r="B86" s="7" t="s">
        <v>78</v>
      </c>
      <c r="C86" s="13" t="s">
        <v>78</v>
      </c>
      <c r="D86" s="13" t="s">
        <v>78</v>
      </c>
      <c r="E86" s="11" t="s">
        <v>78</v>
      </c>
      <c r="F86" s="14" t="s">
        <v>78</v>
      </c>
      <c r="G86" s="13" t="s">
        <v>78</v>
      </c>
      <c r="H86" s="14" t="s">
        <v>78</v>
      </c>
      <c r="I86" s="13" t="s">
        <v>78</v>
      </c>
      <c r="J86" s="11" t="s">
        <v>78</v>
      </c>
      <c r="K86" s="14" t="s">
        <v>78</v>
      </c>
    </row>
    <row r="87" spans="1:11" x14ac:dyDescent="0.2">
      <c r="A87" s="7"/>
      <c r="B87" s="9"/>
      <c r="C87" s="10"/>
      <c r="D87" s="10"/>
      <c r="E87" s="11"/>
      <c r="F87" s="2"/>
      <c r="G87" s="10"/>
      <c r="H87" s="2"/>
      <c r="I87" s="10"/>
      <c r="J87" s="11"/>
      <c r="K87" s="12"/>
    </row>
    <row r="96" spans="1:11" x14ac:dyDescent="0.2">
      <c r="A96" s="715" t="s">
        <v>79</v>
      </c>
      <c r="B96" s="715"/>
      <c r="C96" s="715"/>
      <c r="D96" s="715"/>
      <c r="E96" s="715"/>
      <c r="F96" s="715"/>
      <c r="G96" s="715"/>
      <c r="H96" s="715"/>
      <c r="I96" s="715"/>
      <c r="J96" s="715"/>
      <c r="K96" s="715"/>
    </row>
    <row r="97" spans="1:11" x14ac:dyDescent="0.2">
      <c r="A97" s="715" t="s">
        <v>80</v>
      </c>
      <c r="B97" s="715"/>
      <c r="C97" s="715"/>
      <c r="D97" s="715"/>
      <c r="E97" s="715"/>
      <c r="F97" s="715"/>
      <c r="G97" s="715"/>
      <c r="H97" s="715"/>
      <c r="I97" s="715"/>
      <c r="J97" s="715"/>
      <c r="K97" s="715"/>
    </row>
    <row r="98" spans="1:11" x14ac:dyDescent="0.2">
      <c r="A98" s="716" t="s">
        <v>81</v>
      </c>
      <c r="B98" s="716"/>
      <c r="C98" s="716"/>
      <c r="D98" s="716"/>
      <c r="E98" s="716"/>
      <c r="F98" s="716"/>
      <c r="G98" s="716"/>
      <c r="H98" s="716"/>
      <c r="I98" s="716"/>
      <c r="J98" s="716"/>
      <c r="K98" s="716"/>
    </row>
    <row r="99" spans="1:11" x14ac:dyDescent="0.2">
      <c r="A99" s="524"/>
      <c r="B99" s="524"/>
      <c r="C99" s="524"/>
      <c r="D99" s="524"/>
      <c r="E99" s="524"/>
      <c r="F99" s="524"/>
      <c r="G99" s="524"/>
      <c r="H99" s="15"/>
      <c r="I99" s="524"/>
      <c r="J99" s="524"/>
      <c r="K99" s="524"/>
    </row>
    <row r="100" spans="1:11" x14ac:dyDescent="0.2">
      <c r="A100" s="717" t="s">
        <v>1</v>
      </c>
      <c r="B100" s="717" t="s">
        <v>52</v>
      </c>
      <c r="C100" s="719" t="s">
        <v>53</v>
      </c>
      <c r="D100" s="719" t="s">
        <v>82</v>
      </c>
      <c r="E100" s="719" t="s">
        <v>55</v>
      </c>
      <c r="F100" s="809" t="s">
        <v>6</v>
      </c>
      <c r="G100" s="810"/>
      <c r="H100" s="809" t="s">
        <v>7</v>
      </c>
      <c r="I100" s="810"/>
      <c r="J100" s="717" t="s">
        <v>8</v>
      </c>
      <c r="K100" s="721" t="s">
        <v>83</v>
      </c>
    </row>
    <row r="101" spans="1:11" ht="42" x14ac:dyDescent="0.2">
      <c r="A101" s="718"/>
      <c r="B101" s="718"/>
      <c r="C101" s="720"/>
      <c r="D101" s="720"/>
      <c r="E101" s="720"/>
      <c r="F101" s="190" t="s">
        <v>10</v>
      </c>
      <c r="G101" s="525" t="s">
        <v>11</v>
      </c>
      <c r="H101" s="525" t="s">
        <v>12</v>
      </c>
      <c r="I101" s="525" t="s">
        <v>84</v>
      </c>
      <c r="J101" s="718"/>
      <c r="K101" s="722"/>
    </row>
    <row r="102" spans="1:11" x14ac:dyDescent="0.2">
      <c r="A102" s="702">
        <v>1</v>
      </c>
      <c r="B102" s="705" t="s">
        <v>85</v>
      </c>
      <c r="C102" s="693">
        <v>98440</v>
      </c>
      <c r="D102" s="693">
        <v>98440</v>
      </c>
      <c r="E102" s="696" t="s">
        <v>31</v>
      </c>
      <c r="F102" s="690" t="s">
        <v>86</v>
      </c>
      <c r="G102" s="693">
        <v>98440</v>
      </c>
      <c r="H102" s="696" t="s">
        <v>87</v>
      </c>
      <c r="I102" s="693">
        <v>98440</v>
      </c>
      <c r="J102" s="108" t="s">
        <v>21</v>
      </c>
      <c r="K102" s="699" t="s">
        <v>88</v>
      </c>
    </row>
    <row r="103" spans="1:11" x14ac:dyDescent="0.2">
      <c r="A103" s="703"/>
      <c r="B103" s="706"/>
      <c r="C103" s="694"/>
      <c r="D103" s="694"/>
      <c r="E103" s="811"/>
      <c r="F103" s="691"/>
      <c r="G103" s="694"/>
      <c r="H103" s="697"/>
      <c r="I103" s="694"/>
      <c r="J103" s="109" t="s">
        <v>89</v>
      </c>
      <c r="K103" s="700"/>
    </row>
    <row r="104" spans="1:11" x14ac:dyDescent="0.2">
      <c r="A104" s="704"/>
      <c r="B104" s="707"/>
      <c r="C104" s="694"/>
      <c r="D104" s="694"/>
      <c r="E104" s="811"/>
      <c r="F104" s="692"/>
      <c r="G104" s="694"/>
      <c r="H104" s="698"/>
      <c r="I104" s="694"/>
      <c r="J104" s="110" t="s">
        <v>90</v>
      </c>
      <c r="K104" s="701"/>
    </row>
    <row r="105" spans="1:11" x14ac:dyDescent="0.2">
      <c r="A105" s="702">
        <v>2</v>
      </c>
      <c r="B105" s="705" t="s">
        <v>91</v>
      </c>
      <c r="C105" s="693">
        <v>6439.26</v>
      </c>
      <c r="D105" s="693">
        <v>6439.26</v>
      </c>
      <c r="E105" s="696" t="s">
        <v>31</v>
      </c>
      <c r="F105" s="690" t="s">
        <v>92</v>
      </c>
      <c r="G105" s="693">
        <v>6439.26</v>
      </c>
      <c r="H105" s="696" t="s">
        <v>93</v>
      </c>
      <c r="I105" s="693">
        <v>6439.26</v>
      </c>
      <c r="J105" s="108" t="s">
        <v>21</v>
      </c>
      <c r="K105" s="699" t="s">
        <v>94</v>
      </c>
    </row>
    <row r="106" spans="1:11" x14ac:dyDescent="0.2">
      <c r="A106" s="703"/>
      <c r="B106" s="706"/>
      <c r="C106" s="694"/>
      <c r="D106" s="694"/>
      <c r="E106" s="811"/>
      <c r="F106" s="691"/>
      <c r="G106" s="694"/>
      <c r="H106" s="697"/>
      <c r="I106" s="694"/>
      <c r="J106" s="109" t="s">
        <v>89</v>
      </c>
      <c r="K106" s="700"/>
    </row>
    <row r="107" spans="1:11" x14ac:dyDescent="0.2">
      <c r="A107" s="703"/>
      <c r="B107" s="707"/>
      <c r="C107" s="694"/>
      <c r="D107" s="694"/>
      <c r="E107" s="811"/>
      <c r="F107" s="692"/>
      <c r="G107" s="694"/>
      <c r="H107" s="698"/>
      <c r="I107" s="694"/>
      <c r="J107" s="109" t="s">
        <v>90</v>
      </c>
      <c r="K107" s="701"/>
    </row>
    <row r="108" spans="1:11" x14ac:dyDescent="0.2">
      <c r="A108" s="702">
        <v>3</v>
      </c>
      <c r="B108" s="705" t="s">
        <v>95</v>
      </c>
      <c r="C108" s="693">
        <v>12433.4</v>
      </c>
      <c r="D108" s="693">
        <v>12433.4</v>
      </c>
      <c r="E108" s="696" t="s">
        <v>31</v>
      </c>
      <c r="F108" s="690" t="s">
        <v>96</v>
      </c>
      <c r="G108" s="693">
        <v>12433.4</v>
      </c>
      <c r="H108" s="696" t="s">
        <v>97</v>
      </c>
      <c r="I108" s="693">
        <v>12433.4</v>
      </c>
      <c r="J108" s="108" t="s">
        <v>21</v>
      </c>
      <c r="K108" s="699" t="s">
        <v>98</v>
      </c>
    </row>
    <row r="109" spans="1:11" x14ac:dyDescent="0.2">
      <c r="A109" s="703"/>
      <c r="B109" s="706"/>
      <c r="C109" s="694"/>
      <c r="D109" s="694"/>
      <c r="E109" s="811"/>
      <c r="F109" s="691"/>
      <c r="G109" s="694"/>
      <c r="H109" s="697"/>
      <c r="I109" s="694"/>
      <c r="J109" s="109" t="s">
        <v>89</v>
      </c>
      <c r="K109" s="700"/>
    </row>
    <row r="110" spans="1:11" x14ac:dyDescent="0.2">
      <c r="A110" s="703"/>
      <c r="B110" s="707"/>
      <c r="C110" s="694"/>
      <c r="D110" s="694"/>
      <c r="E110" s="811"/>
      <c r="F110" s="692"/>
      <c r="G110" s="694"/>
      <c r="H110" s="698"/>
      <c r="I110" s="694"/>
      <c r="J110" s="110" t="s">
        <v>90</v>
      </c>
      <c r="K110" s="701"/>
    </row>
    <row r="111" spans="1:11" x14ac:dyDescent="0.2">
      <c r="A111" s="702">
        <v>4</v>
      </c>
      <c r="B111" s="705" t="s">
        <v>99</v>
      </c>
      <c r="C111" s="708">
        <v>8832.85</v>
      </c>
      <c r="D111" s="708">
        <v>8832.85</v>
      </c>
      <c r="E111" s="696" t="s">
        <v>31</v>
      </c>
      <c r="F111" s="690" t="s">
        <v>100</v>
      </c>
      <c r="G111" s="708">
        <v>8832.85</v>
      </c>
      <c r="H111" s="696" t="s">
        <v>20</v>
      </c>
      <c r="I111" s="708">
        <v>8832.85</v>
      </c>
      <c r="J111" s="108" t="s">
        <v>21</v>
      </c>
      <c r="K111" s="699" t="s">
        <v>101</v>
      </c>
    </row>
    <row r="112" spans="1:11" x14ac:dyDescent="0.2">
      <c r="A112" s="703"/>
      <c r="B112" s="706"/>
      <c r="C112" s="709"/>
      <c r="D112" s="709"/>
      <c r="E112" s="811"/>
      <c r="F112" s="691"/>
      <c r="G112" s="709"/>
      <c r="H112" s="697"/>
      <c r="I112" s="709"/>
      <c r="J112" s="109" t="s">
        <v>89</v>
      </c>
      <c r="K112" s="700"/>
    </row>
    <row r="113" spans="1:11" x14ac:dyDescent="0.2">
      <c r="A113" s="704"/>
      <c r="B113" s="707"/>
      <c r="C113" s="710"/>
      <c r="D113" s="710"/>
      <c r="E113" s="811"/>
      <c r="F113" s="692"/>
      <c r="G113" s="710"/>
      <c r="H113" s="698"/>
      <c r="I113" s="710"/>
      <c r="J113" s="110" t="s">
        <v>90</v>
      </c>
      <c r="K113" s="701"/>
    </row>
    <row r="114" spans="1:11" x14ac:dyDescent="0.2">
      <c r="A114" s="702">
        <v>5</v>
      </c>
      <c r="B114" s="705" t="s">
        <v>99</v>
      </c>
      <c r="C114" s="708">
        <v>8832.85</v>
      </c>
      <c r="D114" s="708">
        <v>8832.85</v>
      </c>
      <c r="E114" s="696" t="s">
        <v>31</v>
      </c>
      <c r="F114" s="690" t="s">
        <v>100</v>
      </c>
      <c r="G114" s="708">
        <v>8832.85</v>
      </c>
      <c r="H114" s="696" t="s">
        <v>20</v>
      </c>
      <c r="I114" s="708">
        <v>8832.85</v>
      </c>
      <c r="J114" s="108" t="s">
        <v>21</v>
      </c>
      <c r="K114" s="699" t="s">
        <v>102</v>
      </c>
    </row>
    <row r="115" spans="1:11" x14ac:dyDescent="0.2">
      <c r="A115" s="703"/>
      <c r="B115" s="706"/>
      <c r="C115" s="709"/>
      <c r="D115" s="709"/>
      <c r="E115" s="811"/>
      <c r="F115" s="691"/>
      <c r="G115" s="709"/>
      <c r="H115" s="697"/>
      <c r="I115" s="709"/>
      <c r="J115" s="109" t="s">
        <v>89</v>
      </c>
      <c r="K115" s="700"/>
    </row>
    <row r="116" spans="1:11" x14ac:dyDescent="0.2">
      <c r="A116" s="704"/>
      <c r="B116" s="707"/>
      <c r="C116" s="710"/>
      <c r="D116" s="710"/>
      <c r="E116" s="811"/>
      <c r="F116" s="692"/>
      <c r="G116" s="710"/>
      <c r="H116" s="698"/>
      <c r="I116" s="710"/>
      <c r="J116" s="110" t="s">
        <v>90</v>
      </c>
      <c r="K116" s="701"/>
    </row>
    <row r="117" spans="1:11" x14ac:dyDescent="0.2">
      <c r="A117" s="712">
        <v>6</v>
      </c>
      <c r="B117" s="713" t="s">
        <v>252</v>
      </c>
      <c r="C117" s="714">
        <v>2295.15</v>
      </c>
      <c r="D117" s="714">
        <v>2295.15</v>
      </c>
      <c r="E117" s="812" t="s">
        <v>31</v>
      </c>
      <c r="F117" s="690" t="s">
        <v>100</v>
      </c>
      <c r="G117" s="714">
        <v>2295.15</v>
      </c>
      <c r="H117" s="696" t="s">
        <v>20</v>
      </c>
      <c r="I117" s="714">
        <v>2295.15</v>
      </c>
      <c r="J117" s="108" t="s">
        <v>21</v>
      </c>
      <c r="K117" s="699" t="s">
        <v>103</v>
      </c>
    </row>
    <row r="118" spans="1:11" x14ac:dyDescent="0.2">
      <c r="A118" s="712"/>
      <c r="B118" s="713"/>
      <c r="C118" s="714"/>
      <c r="D118" s="714"/>
      <c r="E118" s="813"/>
      <c r="F118" s="691"/>
      <c r="G118" s="714"/>
      <c r="H118" s="697"/>
      <c r="I118" s="714"/>
      <c r="J118" s="109" t="s">
        <v>89</v>
      </c>
      <c r="K118" s="700"/>
    </row>
    <row r="119" spans="1:11" x14ac:dyDescent="0.2">
      <c r="A119" s="712"/>
      <c r="B119" s="713"/>
      <c r="C119" s="714"/>
      <c r="D119" s="714"/>
      <c r="E119" s="813"/>
      <c r="F119" s="692"/>
      <c r="G119" s="714"/>
      <c r="H119" s="698"/>
      <c r="I119" s="714"/>
      <c r="J119" s="110" t="s">
        <v>90</v>
      </c>
      <c r="K119" s="701"/>
    </row>
    <row r="120" spans="1:11" x14ac:dyDescent="0.2">
      <c r="A120" s="702">
        <v>7</v>
      </c>
      <c r="B120" s="713" t="s">
        <v>104</v>
      </c>
      <c r="C120" s="693">
        <v>4354.8999999999996</v>
      </c>
      <c r="D120" s="693">
        <v>4354.8999999999996</v>
      </c>
      <c r="E120" s="696" t="s">
        <v>31</v>
      </c>
      <c r="F120" s="690" t="s">
        <v>100</v>
      </c>
      <c r="G120" s="693">
        <v>4354.8999999999996</v>
      </c>
      <c r="H120" s="696" t="s">
        <v>20</v>
      </c>
      <c r="I120" s="693">
        <v>4354.8999999999996</v>
      </c>
      <c r="J120" s="108" t="s">
        <v>21</v>
      </c>
      <c r="K120" s="699" t="s">
        <v>105</v>
      </c>
    </row>
    <row r="121" spans="1:11" x14ac:dyDescent="0.2">
      <c r="A121" s="703"/>
      <c r="B121" s="713"/>
      <c r="C121" s="694"/>
      <c r="D121" s="694"/>
      <c r="E121" s="811"/>
      <c r="F121" s="691"/>
      <c r="G121" s="694"/>
      <c r="H121" s="697"/>
      <c r="I121" s="694"/>
      <c r="J121" s="109" t="s">
        <v>89</v>
      </c>
      <c r="K121" s="700"/>
    </row>
    <row r="122" spans="1:11" x14ac:dyDescent="0.2">
      <c r="A122" s="704"/>
      <c r="B122" s="713"/>
      <c r="C122" s="695"/>
      <c r="D122" s="695"/>
      <c r="E122" s="811"/>
      <c r="F122" s="692"/>
      <c r="G122" s="695"/>
      <c r="H122" s="698"/>
      <c r="I122" s="695"/>
      <c r="J122" s="110" t="s">
        <v>90</v>
      </c>
      <c r="K122" s="701"/>
    </row>
    <row r="123" spans="1:11" x14ac:dyDescent="0.2">
      <c r="A123" s="702">
        <v>8</v>
      </c>
      <c r="B123" s="713" t="s">
        <v>106</v>
      </c>
      <c r="C123" s="693">
        <v>88810</v>
      </c>
      <c r="D123" s="693">
        <v>88810</v>
      </c>
      <c r="E123" s="696" t="s">
        <v>31</v>
      </c>
      <c r="F123" s="690" t="s">
        <v>107</v>
      </c>
      <c r="G123" s="693">
        <v>88810</v>
      </c>
      <c r="H123" s="696" t="s">
        <v>108</v>
      </c>
      <c r="I123" s="693">
        <v>88810</v>
      </c>
      <c r="J123" s="108" t="s">
        <v>21</v>
      </c>
      <c r="K123" s="699" t="s">
        <v>109</v>
      </c>
    </row>
    <row r="124" spans="1:11" x14ac:dyDescent="0.2">
      <c r="A124" s="703"/>
      <c r="B124" s="713"/>
      <c r="C124" s="694"/>
      <c r="D124" s="694"/>
      <c r="E124" s="811"/>
      <c r="F124" s="691"/>
      <c r="G124" s="694"/>
      <c r="H124" s="697"/>
      <c r="I124" s="694"/>
      <c r="J124" s="109" t="s">
        <v>89</v>
      </c>
      <c r="K124" s="700"/>
    </row>
    <row r="125" spans="1:11" x14ac:dyDescent="0.2">
      <c r="A125" s="704"/>
      <c r="B125" s="713"/>
      <c r="C125" s="695"/>
      <c r="D125" s="695"/>
      <c r="E125" s="811"/>
      <c r="F125" s="692"/>
      <c r="G125" s="695"/>
      <c r="H125" s="698"/>
      <c r="I125" s="695"/>
      <c r="J125" s="110" t="s">
        <v>90</v>
      </c>
      <c r="K125" s="701"/>
    </row>
    <row r="126" spans="1:11" x14ac:dyDescent="0.2">
      <c r="A126" s="702">
        <v>9</v>
      </c>
      <c r="B126" s="705" t="s">
        <v>110</v>
      </c>
      <c r="C126" s="693">
        <v>6420</v>
      </c>
      <c r="D126" s="693">
        <v>6420</v>
      </c>
      <c r="E126" s="696" t="s">
        <v>31</v>
      </c>
      <c r="F126" s="690" t="s">
        <v>111</v>
      </c>
      <c r="G126" s="693">
        <v>6420</v>
      </c>
      <c r="H126" s="696" t="s">
        <v>112</v>
      </c>
      <c r="I126" s="693">
        <v>6420</v>
      </c>
      <c r="J126" s="108" t="s">
        <v>21</v>
      </c>
      <c r="K126" s="699" t="s">
        <v>113</v>
      </c>
    </row>
    <row r="127" spans="1:11" x14ac:dyDescent="0.2">
      <c r="A127" s="703"/>
      <c r="B127" s="706"/>
      <c r="C127" s="694"/>
      <c r="D127" s="694"/>
      <c r="E127" s="811"/>
      <c r="F127" s="691"/>
      <c r="G127" s="694"/>
      <c r="H127" s="697"/>
      <c r="I127" s="694"/>
      <c r="J127" s="109" t="s">
        <v>89</v>
      </c>
      <c r="K127" s="700"/>
    </row>
    <row r="128" spans="1:11" x14ac:dyDescent="0.2">
      <c r="A128" s="704"/>
      <c r="B128" s="707"/>
      <c r="C128" s="695"/>
      <c r="D128" s="695"/>
      <c r="E128" s="811"/>
      <c r="F128" s="692"/>
      <c r="G128" s="695"/>
      <c r="H128" s="698"/>
      <c r="I128" s="695"/>
      <c r="J128" s="110" t="s">
        <v>90</v>
      </c>
      <c r="K128" s="701"/>
    </row>
    <row r="129" spans="1:11" x14ac:dyDescent="0.2">
      <c r="A129" s="702">
        <v>10</v>
      </c>
      <c r="B129" s="705" t="s">
        <v>114</v>
      </c>
      <c r="C129" s="693">
        <v>454750</v>
      </c>
      <c r="D129" s="693">
        <v>454750</v>
      </c>
      <c r="E129" s="696" t="s">
        <v>31</v>
      </c>
      <c r="F129" s="690" t="s">
        <v>115</v>
      </c>
      <c r="G129" s="693">
        <v>454750</v>
      </c>
      <c r="H129" s="696" t="s">
        <v>116</v>
      </c>
      <c r="I129" s="693">
        <v>454750</v>
      </c>
      <c r="J129" s="108" t="s">
        <v>21</v>
      </c>
      <c r="K129" s="699" t="s">
        <v>117</v>
      </c>
    </row>
    <row r="130" spans="1:11" x14ac:dyDescent="0.2">
      <c r="A130" s="703"/>
      <c r="B130" s="706"/>
      <c r="C130" s="694"/>
      <c r="D130" s="694"/>
      <c r="E130" s="811"/>
      <c r="F130" s="691"/>
      <c r="G130" s="694"/>
      <c r="H130" s="697"/>
      <c r="I130" s="694"/>
      <c r="J130" s="109" t="s">
        <v>89</v>
      </c>
      <c r="K130" s="700"/>
    </row>
    <row r="131" spans="1:11" x14ac:dyDescent="0.2">
      <c r="A131" s="703"/>
      <c r="B131" s="707"/>
      <c r="C131" s="694"/>
      <c r="D131" s="694"/>
      <c r="E131" s="811"/>
      <c r="F131" s="692"/>
      <c r="G131" s="694"/>
      <c r="H131" s="698"/>
      <c r="I131" s="694"/>
      <c r="J131" s="110" t="s">
        <v>90</v>
      </c>
      <c r="K131" s="701"/>
    </row>
    <row r="132" spans="1:11" x14ac:dyDescent="0.2">
      <c r="A132" s="702">
        <v>11</v>
      </c>
      <c r="B132" s="705" t="s">
        <v>118</v>
      </c>
      <c r="C132" s="693">
        <v>4815</v>
      </c>
      <c r="D132" s="693">
        <v>4815</v>
      </c>
      <c r="E132" s="696" t="s">
        <v>31</v>
      </c>
      <c r="F132" s="690" t="s">
        <v>119</v>
      </c>
      <c r="G132" s="693">
        <v>4815</v>
      </c>
      <c r="H132" s="696" t="s">
        <v>120</v>
      </c>
      <c r="I132" s="693">
        <v>4815</v>
      </c>
      <c r="J132" s="108" t="s">
        <v>21</v>
      </c>
      <c r="K132" s="699" t="s">
        <v>121</v>
      </c>
    </row>
    <row r="133" spans="1:11" x14ac:dyDescent="0.2">
      <c r="A133" s="703"/>
      <c r="B133" s="706"/>
      <c r="C133" s="694"/>
      <c r="D133" s="694"/>
      <c r="E133" s="811"/>
      <c r="F133" s="691"/>
      <c r="G133" s="694"/>
      <c r="H133" s="697"/>
      <c r="I133" s="694"/>
      <c r="J133" s="109" t="s">
        <v>89</v>
      </c>
      <c r="K133" s="700"/>
    </row>
    <row r="134" spans="1:11" x14ac:dyDescent="0.2">
      <c r="A134" s="704"/>
      <c r="B134" s="707"/>
      <c r="C134" s="695"/>
      <c r="D134" s="695"/>
      <c r="E134" s="811"/>
      <c r="F134" s="692"/>
      <c r="G134" s="695"/>
      <c r="H134" s="698"/>
      <c r="I134" s="695"/>
      <c r="J134" s="110" t="s">
        <v>90</v>
      </c>
      <c r="K134" s="701"/>
    </row>
    <row r="135" spans="1:11" x14ac:dyDescent="0.2">
      <c r="A135" s="702">
        <v>12</v>
      </c>
      <c r="B135" s="705" t="s">
        <v>122</v>
      </c>
      <c r="C135" s="693">
        <v>37450</v>
      </c>
      <c r="D135" s="693">
        <v>37450</v>
      </c>
      <c r="E135" s="696" t="s">
        <v>31</v>
      </c>
      <c r="F135" s="690" t="s">
        <v>123</v>
      </c>
      <c r="G135" s="693">
        <v>37450</v>
      </c>
      <c r="H135" s="696" t="s">
        <v>124</v>
      </c>
      <c r="I135" s="693">
        <v>37450</v>
      </c>
      <c r="J135" s="108" t="s">
        <v>21</v>
      </c>
      <c r="K135" s="699" t="s">
        <v>125</v>
      </c>
    </row>
    <row r="136" spans="1:11" x14ac:dyDescent="0.2">
      <c r="A136" s="703"/>
      <c r="B136" s="706"/>
      <c r="C136" s="694"/>
      <c r="D136" s="694"/>
      <c r="E136" s="811"/>
      <c r="F136" s="691"/>
      <c r="G136" s="694"/>
      <c r="H136" s="697"/>
      <c r="I136" s="694"/>
      <c r="J136" s="109" t="s">
        <v>89</v>
      </c>
      <c r="K136" s="700"/>
    </row>
    <row r="137" spans="1:11" x14ac:dyDescent="0.2">
      <c r="A137" s="704"/>
      <c r="B137" s="707"/>
      <c r="C137" s="695"/>
      <c r="D137" s="695"/>
      <c r="E137" s="811"/>
      <c r="F137" s="692"/>
      <c r="G137" s="695"/>
      <c r="H137" s="698"/>
      <c r="I137" s="695"/>
      <c r="J137" s="109" t="s">
        <v>90</v>
      </c>
      <c r="K137" s="701"/>
    </row>
    <row r="138" spans="1:11" x14ac:dyDescent="0.2">
      <c r="A138" s="712">
        <v>13</v>
      </c>
      <c r="B138" s="713" t="s">
        <v>126</v>
      </c>
      <c r="C138" s="711">
        <v>144450</v>
      </c>
      <c r="D138" s="711">
        <v>144450</v>
      </c>
      <c r="E138" s="696" t="s">
        <v>31</v>
      </c>
      <c r="F138" s="690" t="s">
        <v>127</v>
      </c>
      <c r="G138" s="711">
        <v>144450</v>
      </c>
      <c r="H138" s="696" t="s">
        <v>128</v>
      </c>
      <c r="I138" s="711">
        <v>144450</v>
      </c>
      <c r="J138" s="108" t="s">
        <v>21</v>
      </c>
      <c r="K138" s="699" t="s">
        <v>129</v>
      </c>
    </row>
    <row r="139" spans="1:11" x14ac:dyDescent="0.2">
      <c r="A139" s="712"/>
      <c r="B139" s="713"/>
      <c r="C139" s="711"/>
      <c r="D139" s="711"/>
      <c r="E139" s="697"/>
      <c r="F139" s="691"/>
      <c r="G139" s="711"/>
      <c r="H139" s="697"/>
      <c r="I139" s="711"/>
      <c r="J139" s="109" t="s">
        <v>89</v>
      </c>
      <c r="K139" s="700"/>
    </row>
    <row r="140" spans="1:11" x14ac:dyDescent="0.2">
      <c r="A140" s="712"/>
      <c r="B140" s="713"/>
      <c r="C140" s="711"/>
      <c r="D140" s="711"/>
      <c r="E140" s="698"/>
      <c r="F140" s="692"/>
      <c r="G140" s="711"/>
      <c r="H140" s="698"/>
      <c r="I140" s="711"/>
      <c r="J140" s="110" t="s">
        <v>90</v>
      </c>
      <c r="K140" s="701"/>
    </row>
    <row r="141" spans="1:11" x14ac:dyDescent="0.2">
      <c r="A141" s="702">
        <v>14</v>
      </c>
      <c r="B141" s="705" t="s">
        <v>130</v>
      </c>
      <c r="C141" s="693">
        <v>3113.7</v>
      </c>
      <c r="D141" s="693">
        <v>3113.7</v>
      </c>
      <c r="E141" s="696" t="s">
        <v>31</v>
      </c>
      <c r="F141" s="690" t="s">
        <v>92</v>
      </c>
      <c r="G141" s="693">
        <v>3113.7</v>
      </c>
      <c r="H141" s="696" t="s">
        <v>93</v>
      </c>
      <c r="I141" s="693">
        <v>3113.7</v>
      </c>
      <c r="J141" s="108" t="s">
        <v>21</v>
      </c>
      <c r="K141" s="699" t="s">
        <v>131</v>
      </c>
    </row>
    <row r="142" spans="1:11" x14ac:dyDescent="0.2">
      <c r="A142" s="703"/>
      <c r="B142" s="706"/>
      <c r="C142" s="694"/>
      <c r="D142" s="694"/>
      <c r="E142" s="811"/>
      <c r="F142" s="691"/>
      <c r="G142" s="694"/>
      <c r="H142" s="697"/>
      <c r="I142" s="694"/>
      <c r="J142" s="109" t="s">
        <v>89</v>
      </c>
      <c r="K142" s="700"/>
    </row>
    <row r="143" spans="1:11" x14ac:dyDescent="0.2">
      <c r="A143" s="704"/>
      <c r="B143" s="707"/>
      <c r="C143" s="695"/>
      <c r="D143" s="695"/>
      <c r="E143" s="811"/>
      <c r="F143" s="692"/>
      <c r="G143" s="695"/>
      <c r="H143" s="698"/>
      <c r="I143" s="695"/>
      <c r="J143" s="110" t="s">
        <v>90</v>
      </c>
      <c r="K143" s="701"/>
    </row>
    <row r="144" spans="1:11" x14ac:dyDescent="0.2">
      <c r="A144" s="702">
        <v>15</v>
      </c>
      <c r="B144" s="705" t="s">
        <v>132</v>
      </c>
      <c r="C144" s="693">
        <v>9472.7099999999991</v>
      </c>
      <c r="D144" s="693">
        <v>9472.7099999999991</v>
      </c>
      <c r="E144" s="696" t="s">
        <v>31</v>
      </c>
      <c r="F144" s="690" t="s">
        <v>133</v>
      </c>
      <c r="G144" s="693">
        <v>9472.7099999999991</v>
      </c>
      <c r="H144" s="696" t="s">
        <v>134</v>
      </c>
      <c r="I144" s="693">
        <v>9472.7099999999991</v>
      </c>
      <c r="J144" s="108" t="s">
        <v>21</v>
      </c>
      <c r="K144" s="699" t="s">
        <v>135</v>
      </c>
    </row>
    <row r="145" spans="1:11" x14ac:dyDescent="0.2">
      <c r="A145" s="703"/>
      <c r="B145" s="706"/>
      <c r="C145" s="694"/>
      <c r="D145" s="694"/>
      <c r="E145" s="811"/>
      <c r="F145" s="691"/>
      <c r="G145" s="694"/>
      <c r="H145" s="697"/>
      <c r="I145" s="694"/>
      <c r="J145" s="109" t="s">
        <v>89</v>
      </c>
      <c r="K145" s="700"/>
    </row>
    <row r="146" spans="1:11" x14ac:dyDescent="0.2">
      <c r="A146" s="704"/>
      <c r="B146" s="707"/>
      <c r="C146" s="695"/>
      <c r="D146" s="695"/>
      <c r="E146" s="811"/>
      <c r="F146" s="692"/>
      <c r="G146" s="695"/>
      <c r="H146" s="698"/>
      <c r="I146" s="695"/>
      <c r="J146" s="110" t="s">
        <v>90</v>
      </c>
      <c r="K146" s="701"/>
    </row>
    <row r="147" spans="1:11" x14ac:dyDescent="0.2">
      <c r="A147" s="702">
        <v>16</v>
      </c>
      <c r="B147" s="705" t="s">
        <v>136</v>
      </c>
      <c r="C147" s="693">
        <v>470800</v>
      </c>
      <c r="D147" s="693">
        <v>470800</v>
      </c>
      <c r="E147" s="696" t="s">
        <v>31</v>
      </c>
      <c r="F147" s="690" t="s">
        <v>137</v>
      </c>
      <c r="G147" s="693">
        <v>470800</v>
      </c>
      <c r="H147" s="696" t="s">
        <v>138</v>
      </c>
      <c r="I147" s="693">
        <v>470800</v>
      </c>
      <c r="J147" s="108" t="s">
        <v>21</v>
      </c>
      <c r="K147" s="699" t="s">
        <v>139</v>
      </c>
    </row>
    <row r="148" spans="1:11" x14ac:dyDescent="0.2">
      <c r="A148" s="703"/>
      <c r="B148" s="706"/>
      <c r="C148" s="694"/>
      <c r="D148" s="694"/>
      <c r="E148" s="811"/>
      <c r="F148" s="691"/>
      <c r="G148" s="694"/>
      <c r="H148" s="697"/>
      <c r="I148" s="694"/>
      <c r="J148" s="109" t="s">
        <v>89</v>
      </c>
      <c r="K148" s="700"/>
    </row>
    <row r="149" spans="1:11" x14ac:dyDescent="0.2">
      <c r="A149" s="704"/>
      <c r="B149" s="707"/>
      <c r="C149" s="695"/>
      <c r="D149" s="695"/>
      <c r="E149" s="811"/>
      <c r="F149" s="692"/>
      <c r="G149" s="695"/>
      <c r="H149" s="698"/>
      <c r="I149" s="695"/>
      <c r="J149" s="110" t="s">
        <v>90</v>
      </c>
      <c r="K149" s="701"/>
    </row>
    <row r="150" spans="1:11" x14ac:dyDescent="0.2">
      <c r="A150" s="702">
        <v>17</v>
      </c>
      <c r="B150" s="705" t="s">
        <v>140</v>
      </c>
      <c r="C150" s="708">
        <v>3210000</v>
      </c>
      <c r="D150" s="708">
        <v>2942910.16</v>
      </c>
      <c r="E150" s="696" t="s">
        <v>141</v>
      </c>
      <c r="F150" s="690" t="s">
        <v>142</v>
      </c>
      <c r="G150" s="708">
        <v>2824800</v>
      </c>
      <c r="H150" s="696" t="s">
        <v>143</v>
      </c>
      <c r="I150" s="708">
        <v>2824800</v>
      </c>
      <c r="J150" s="108" t="s">
        <v>21</v>
      </c>
      <c r="K150" s="699" t="s">
        <v>144</v>
      </c>
    </row>
    <row r="151" spans="1:11" x14ac:dyDescent="0.2">
      <c r="A151" s="703"/>
      <c r="B151" s="706"/>
      <c r="C151" s="709"/>
      <c r="D151" s="709"/>
      <c r="E151" s="811"/>
      <c r="F151" s="691"/>
      <c r="G151" s="709"/>
      <c r="H151" s="697"/>
      <c r="I151" s="709"/>
      <c r="J151" s="109" t="s">
        <v>89</v>
      </c>
      <c r="K151" s="700"/>
    </row>
    <row r="152" spans="1:11" x14ac:dyDescent="0.2">
      <c r="A152" s="704"/>
      <c r="B152" s="707"/>
      <c r="C152" s="710"/>
      <c r="D152" s="710"/>
      <c r="E152" s="814"/>
      <c r="F152" s="692"/>
      <c r="G152" s="710"/>
      <c r="H152" s="698"/>
      <c r="I152" s="710"/>
      <c r="J152" s="110" t="s">
        <v>90</v>
      </c>
      <c r="K152" s="701"/>
    </row>
    <row r="153" spans="1:11" x14ac:dyDescent="0.2">
      <c r="A153" s="702">
        <v>18</v>
      </c>
      <c r="B153" s="705" t="s">
        <v>145</v>
      </c>
      <c r="C153" s="693">
        <v>55373.57</v>
      </c>
      <c r="D153" s="693">
        <v>55373.57</v>
      </c>
      <c r="E153" s="696" t="s">
        <v>31</v>
      </c>
      <c r="F153" s="690" t="s">
        <v>92</v>
      </c>
      <c r="G153" s="693">
        <v>55373.57</v>
      </c>
      <c r="H153" s="696" t="s">
        <v>93</v>
      </c>
      <c r="I153" s="693">
        <v>55373.57</v>
      </c>
      <c r="J153" s="108" t="s">
        <v>21</v>
      </c>
      <c r="K153" s="699" t="s">
        <v>146</v>
      </c>
    </row>
    <row r="154" spans="1:11" x14ac:dyDescent="0.2">
      <c r="A154" s="703"/>
      <c r="B154" s="706"/>
      <c r="C154" s="694"/>
      <c r="D154" s="694"/>
      <c r="E154" s="811"/>
      <c r="F154" s="691"/>
      <c r="G154" s="694"/>
      <c r="H154" s="697"/>
      <c r="I154" s="694"/>
      <c r="J154" s="109" t="s">
        <v>89</v>
      </c>
      <c r="K154" s="700"/>
    </row>
    <row r="155" spans="1:11" x14ac:dyDescent="0.2">
      <c r="A155" s="704"/>
      <c r="B155" s="707"/>
      <c r="C155" s="695"/>
      <c r="D155" s="695"/>
      <c r="E155" s="814"/>
      <c r="F155" s="692"/>
      <c r="G155" s="695"/>
      <c r="H155" s="698"/>
      <c r="I155" s="695"/>
      <c r="J155" s="110" t="s">
        <v>90</v>
      </c>
      <c r="K155" s="701"/>
    </row>
    <row r="156" spans="1:11" x14ac:dyDescent="0.2">
      <c r="A156" s="111"/>
      <c r="B156" s="112"/>
      <c r="C156" s="113"/>
      <c r="D156" s="113"/>
      <c r="E156" s="815"/>
      <c r="F156" s="114"/>
      <c r="G156" s="113"/>
      <c r="H156" s="114"/>
      <c r="I156" s="113"/>
      <c r="J156" s="115"/>
      <c r="K156" s="116"/>
    </row>
    <row r="157" spans="1:11" x14ac:dyDescent="0.2">
      <c r="A157" s="117"/>
      <c r="B157" s="117"/>
      <c r="C157" s="117"/>
      <c r="D157" s="117"/>
      <c r="E157" s="117"/>
      <c r="F157" s="688" t="s">
        <v>147</v>
      </c>
      <c r="G157" s="688"/>
      <c r="H157" s="688"/>
      <c r="I157" s="816">
        <v>4241883.3899999997</v>
      </c>
      <c r="J157" s="689" t="s">
        <v>148</v>
      </c>
      <c r="K157" s="689"/>
    </row>
    <row r="161" spans="1:11" x14ac:dyDescent="0.2">
      <c r="A161" s="63"/>
      <c r="B161" s="129"/>
      <c r="C161" s="72"/>
      <c r="D161" s="72"/>
      <c r="E161" s="129"/>
      <c r="F161" s="63"/>
      <c r="G161" s="215"/>
      <c r="H161" s="63"/>
      <c r="I161" s="215"/>
      <c r="J161" s="215"/>
      <c r="K161" s="64" t="s">
        <v>0</v>
      </c>
    </row>
    <row r="162" spans="1:11" x14ac:dyDescent="0.2">
      <c r="A162" s="684" t="s">
        <v>149</v>
      </c>
      <c r="B162" s="684"/>
      <c r="C162" s="684"/>
      <c r="D162" s="684"/>
      <c r="E162" s="684"/>
      <c r="F162" s="684"/>
      <c r="G162" s="684"/>
      <c r="H162" s="684"/>
      <c r="I162" s="684"/>
      <c r="J162" s="684"/>
      <c r="K162" s="684"/>
    </row>
    <row r="163" spans="1:11" x14ac:dyDescent="0.2">
      <c r="A163" s="684" t="s">
        <v>150</v>
      </c>
      <c r="B163" s="684"/>
      <c r="C163" s="684"/>
      <c r="D163" s="684"/>
      <c r="E163" s="684"/>
      <c r="F163" s="684"/>
      <c r="G163" s="684"/>
      <c r="H163" s="684"/>
      <c r="I163" s="684"/>
      <c r="J163" s="684"/>
      <c r="K163" s="684"/>
    </row>
    <row r="164" spans="1:11" x14ac:dyDescent="0.2">
      <c r="A164" s="684" t="s">
        <v>151</v>
      </c>
      <c r="B164" s="684"/>
      <c r="C164" s="684"/>
      <c r="D164" s="684"/>
      <c r="E164" s="684"/>
      <c r="F164" s="684"/>
      <c r="G164" s="684"/>
      <c r="H164" s="684"/>
      <c r="I164" s="684"/>
      <c r="J164" s="684"/>
      <c r="K164" s="684"/>
    </row>
    <row r="165" spans="1:11" x14ac:dyDescent="0.2">
      <c r="A165" s="66"/>
      <c r="B165" s="67"/>
      <c r="C165" s="73"/>
      <c r="D165" s="73"/>
      <c r="E165" s="67"/>
      <c r="F165" s="66"/>
      <c r="G165" s="216"/>
      <c r="H165" s="66"/>
      <c r="I165" s="216"/>
      <c r="J165" s="216"/>
      <c r="K165" s="67"/>
    </row>
    <row r="166" spans="1:11" x14ac:dyDescent="0.2">
      <c r="A166" s="679" t="s">
        <v>1</v>
      </c>
      <c r="B166" s="679" t="s">
        <v>2</v>
      </c>
      <c r="C166" s="687" t="s">
        <v>3</v>
      </c>
      <c r="D166" s="687" t="s">
        <v>4</v>
      </c>
      <c r="E166" s="679" t="s">
        <v>5</v>
      </c>
      <c r="F166" s="679" t="s">
        <v>6</v>
      </c>
      <c r="G166" s="679"/>
      <c r="H166" s="679" t="s">
        <v>7</v>
      </c>
      <c r="I166" s="679"/>
      <c r="J166" s="679" t="s">
        <v>8</v>
      </c>
      <c r="K166" s="679" t="s">
        <v>9</v>
      </c>
    </row>
    <row r="167" spans="1:11" ht="42" x14ac:dyDescent="0.2">
      <c r="A167" s="679"/>
      <c r="B167" s="679"/>
      <c r="C167" s="687"/>
      <c r="D167" s="687"/>
      <c r="E167" s="679"/>
      <c r="F167" s="522" t="s">
        <v>10</v>
      </c>
      <c r="G167" s="522" t="s">
        <v>11</v>
      </c>
      <c r="H167" s="522" t="s">
        <v>12</v>
      </c>
      <c r="I167" s="522" t="s">
        <v>13</v>
      </c>
      <c r="J167" s="679"/>
      <c r="K167" s="679"/>
    </row>
    <row r="168" spans="1:11" ht="42" x14ac:dyDescent="0.2">
      <c r="A168" s="7"/>
      <c r="B168" s="9" t="s">
        <v>152</v>
      </c>
      <c r="C168" s="10"/>
      <c r="D168" s="10"/>
      <c r="E168" s="11"/>
      <c r="F168" s="12"/>
      <c r="G168" s="10"/>
      <c r="H168" s="12"/>
      <c r="I168" s="10"/>
      <c r="J168" s="11"/>
      <c r="K168" s="12"/>
    </row>
    <row r="170" spans="1:11" x14ac:dyDescent="0.2">
      <c r="A170" s="63"/>
      <c r="B170" s="129"/>
      <c r="C170" s="63"/>
      <c r="D170" s="63"/>
      <c r="E170" s="129"/>
      <c r="F170" s="63"/>
      <c r="G170" s="215"/>
      <c r="H170" s="63"/>
      <c r="I170" s="215"/>
      <c r="J170" s="215"/>
      <c r="K170" s="64" t="s">
        <v>0</v>
      </c>
    </row>
    <row r="171" spans="1:11" x14ac:dyDescent="0.2">
      <c r="A171" s="684" t="s">
        <v>153</v>
      </c>
      <c r="B171" s="684"/>
      <c r="C171" s="684"/>
      <c r="D171" s="684"/>
      <c r="E171" s="684"/>
      <c r="F171" s="684"/>
      <c r="G171" s="684"/>
      <c r="H171" s="684"/>
      <c r="I171" s="684"/>
      <c r="J171" s="684"/>
      <c r="K171" s="684"/>
    </row>
    <row r="172" spans="1:11" x14ac:dyDescent="0.2">
      <c r="A172" s="684" t="s">
        <v>154</v>
      </c>
      <c r="B172" s="684"/>
      <c r="C172" s="684"/>
      <c r="D172" s="684"/>
      <c r="E172" s="684"/>
      <c r="F172" s="684"/>
      <c r="G172" s="684"/>
      <c r="H172" s="684"/>
      <c r="I172" s="684"/>
      <c r="J172" s="684"/>
      <c r="K172" s="684"/>
    </row>
    <row r="173" spans="1:11" x14ac:dyDescent="0.2">
      <c r="A173" s="684" t="s">
        <v>155</v>
      </c>
      <c r="B173" s="684"/>
      <c r="C173" s="684"/>
      <c r="D173" s="684"/>
      <c r="E173" s="684"/>
      <c r="F173" s="684"/>
      <c r="G173" s="684"/>
      <c r="H173" s="684"/>
      <c r="I173" s="684"/>
      <c r="J173" s="684"/>
      <c r="K173" s="684"/>
    </row>
    <row r="174" spans="1:11" x14ac:dyDescent="0.2">
      <c r="A174" s="66"/>
      <c r="B174" s="67"/>
      <c r="C174" s="66"/>
      <c r="D174" s="66"/>
      <c r="E174" s="67"/>
      <c r="F174" s="66"/>
      <c r="G174" s="216"/>
      <c r="H174" s="66"/>
      <c r="I174" s="216"/>
      <c r="J174" s="216"/>
      <c r="K174" s="67"/>
    </row>
    <row r="175" spans="1:11" x14ac:dyDescent="0.2">
      <c r="A175" s="679" t="s">
        <v>1</v>
      </c>
      <c r="B175" s="679" t="s">
        <v>2</v>
      </c>
      <c r="C175" s="679" t="s">
        <v>3</v>
      </c>
      <c r="D175" s="679" t="s">
        <v>4</v>
      </c>
      <c r="E175" s="679" t="s">
        <v>5</v>
      </c>
      <c r="F175" s="679" t="s">
        <v>6</v>
      </c>
      <c r="G175" s="679"/>
      <c r="H175" s="679" t="s">
        <v>7</v>
      </c>
      <c r="I175" s="679"/>
      <c r="J175" s="679" t="s">
        <v>8</v>
      </c>
      <c r="K175" s="679" t="s">
        <v>9</v>
      </c>
    </row>
    <row r="176" spans="1:11" ht="42" x14ac:dyDescent="0.2">
      <c r="A176" s="679"/>
      <c r="B176" s="679"/>
      <c r="C176" s="679"/>
      <c r="D176" s="679"/>
      <c r="E176" s="679"/>
      <c r="F176" s="522" t="s">
        <v>10</v>
      </c>
      <c r="G176" s="522" t="s">
        <v>11</v>
      </c>
      <c r="H176" s="522" t="s">
        <v>12</v>
      </c>
      <c r="I176" s="522" t="s">
        <v>13</v>
      </c>
      <c r="J176" s="679"/>
      <c r="K176" s="679"/>
    </row>
    <row r="177" spans="1:11" ht="63" x14ac:dyDescent="0.2">
      <c r="A177" s="118">
        <v>1</v>
      </c>
      <c r="B177" s="119" t="s">
        <v>156</v>
      </c>
      <c r="C177" s="120" t="s">
        <v>157</v>
      </c>
      <c r="D177" s="120" t="s">
        <v>157</v>
      </c>
      <c r="E177" s="121" t="s">
        <v>31</v>
      </c>
      <c r="F177" s="119" t="s">
        <v>158</v>
      </c>
      <c r="G177" s="120" t="s">
        <v>157</v>
      </c>
      <c r="H177" s="119" t="s">
        <v>159</v>
      </c>
      <c r="I177" s="120" t="s">
        <v>157</v>
      </c>
      <c r="J177" s="121" t="s">
        <v>59</v>
      </c>
      <c r="K177" s="122" t="s">
        <v>160</v>
      </c>
    </row>
    <row r="178" spans="1:11" ht="63" x14ac:dyDescent="0.2">
      <c r="A178" s="118">
        <v>2</v>
      </c>
      <c r="B178" s="14" t="s">
        <v>161</v>
      </c>
      <c r="C178" s="123" t="s">
        <v>162</v>
      </c>
      <c r="D178" s="123" t="s">
        <v>162</v>
      </c>
      <c r="E178" s="121" t="s">
        <v>31</v>
      </c>
      <c r="F178" s="14" t="s">
        <v>163</v>
      </c>
      <c r="G178" s="123" t="s">
        <v>162</v>
      </c>
      <c r="H178" s="14" t="s">
        <v>163</v>
      </c>
      <c r="I178" s="123" t="s">
        <v>162</v>
      </c>
      <c r="J178" s="121" t="s">
        <v>59</v>
      </c>
      <c r="K178" s="122" t="s">
        <v>164</v>
      </c>
    </row>
    <row r="179" spans="1:11" ht="63" x14ac:dyDescent="0.2">
      <c r="A179" s="118">
        <v>3</v>
      </c>
      <c r="B179" s="14" t="s">
        <v>165</v>
      </c>
      <c r="C179" s="123" t="s">
        <v>166</v>
      </c>
      <c r="D179" s="123" t="s">
        <v>166</v>
      </c>
      <c r="E179" s="121" t="s">
        <v>31</v>
      </c>
      <c r="F179" s="14" t="s">
        <v>167</v>
      </c>
      <c r="G179" s="123" t="s">
        <v>166</v>
      </c>
      <c r="H179" s="124" t="s">
        <v>167</v>
      </c>
      <c r="I179" s="123" t="s">
        <v>166</v>
      </c>
      <c r="J179" s="121" t="s">
        <v>59</v>
      </c>
      <c r="K179" s="122" t="s">
        <v>168</v>
      </c>
    </row>
    <row r="180" spans="1:11" ht="84" x14ac:dyDescent="0.2">
      <c r="A180" s="118">
        <v>4</v>
      </c>
      <c r="B180" s="14" t="s">
        <v>169</v>
      </c>
      <c r="C180" s="123" t="s">
        <v>170</v>
      </c>
      <c r="D180" s="123" t="s">
        <v>170</v>
      </c>
      <c r="E180" s="121" t="s">
        <v>31</v>
      </c>
      <c r="F180" s="14" t="s">
        <v>171</v>
      </c>
      <c r="G180" s="123" t="s">
        <v>170</v>
      </c>
      <c r="H180" s="14" t="s">
        <v>171</v>
      </c>
      <c r="I180" s="123" t="s">
        <v>170</v>
      </c>
      <c r="J180" s="121" t="s">
        <v>59</v>
      </c>
      <c r="K180" s="122" t="s">
        <v>172</v>
      </c>
    </row>
    <row r="181" spans="1:11" ht="42" x14ac:dyDescent="0.2">
      <c r="A181" s="118">
        <v>5</v>
      </c>
      <c r="B181" s="14" t="s">
        <v>173</v>
      </c>
      <c r="C181" s="123" t="s">
        <v>174</v>
      </c>
      <c r="D181" s="123" t="s">
        <v>174</v>
      </c>
      <c r="E181" s="121" t="s">
        <v>31</v>
      </c>
      <c r="F181" s="14" t="s">
        <v>175</v>
      </c>
      <c r="G181" s="123" t="s">
        <v>174</v>
      </c>
      <c r="H181" s="14" t="s">
        <v>175</v>
      </c>
      <c r="I181" s="123" t="s">
        <v>174</v>
      </c>
      <c r="J181" s="121" t="s">
        <v>59</v>
      </c>
      <c r="K181" s="122" t="s">
        <v>176</v>
      </c>
    </row>
    <row r="182" spans="1:11" ht="96" x14ac:dyDescent="0.2">
      <c r="A182" s="118">
        <v>6</v>
      </c>
      <c r="B182" s="125" t="s">
        <v>177</v>
      </c>
      <c r="C182" s="126" t="s">
        <v>178</v>
      </c>
      <c r="D182" s="126" t="s">
        <v>178</v>
      </c>
      <c r="E182" s="125" t="s">
        <v>31</v>
      </c>
      <c r="F182" s="125" t="s">
        <v>179</v>
      </c>
      <c r="G182" s="126" t="s">
        <v>178</v>
      </c>
      <c r="H182" s="125" t="s">
        <v>179</v>
      </c>
      <c r="I182" s="126" t="s">
        <v>178</v>
      </c>
      <c r="J182" s="125" t="s">
        <v>21</v>
      </c>
      <c r="K182" s="125" t="s">
        <v>180</v>
      </c>
    </row>
    <row r="183" spans="1:11" ht="96" x14ac:dyDescent="0.2">
      <c r="A183" s="118">
        <v>7</v>
      </c>
      <c r="B183" s="127" t="s">
        <v>181</v>
      </c>
      <c r="C183" s="128" t="s">
        <v>182</v>
      </c>
      <c r="D183" s="128" t="s">
        <v>182</v>
      </c>
      <c r="E183" s="125" t="s">
        <v>31</v>
      </c>
      <c r="F183" s="125" t="s">
        <v>183</v>
      </c>
      <c r="G183" s="128" t="s">
        <v>182</v>
      </c>
      <c r="H183" s="125" t="s">
        <v>183</v>
      </c>
      <c r="I183" s="128" t="s">
        <v>182</v>
      </c>
      <c r="J183" s="125" t="s">
        <v>21</v>
      </c>
      <c r="K183" s="127" t="s">
        <v>184</v>
      </c>
    </row>
    <row r="184" spans="1:11" ht="48" x14ac:dyDescent="0.2">
      <c r="A184" s="118">
        <v>8</v>
      </c>
      <c r="B184" s="127" t="s">
        <v>185</v>
      </c>
      <c r="C184" s="128" t="s">
        <v>186</v>
      </c>
      <c r="D184" s="128" t="s">
        <v>186</v>
      </c>
      <c r="E184" s="125" t="s">
        <v>31</v>
      </c>
      <c r="F184" s="127" t="s">
        <v>187</v>
      </c>
      <c r="G184" s="128" t="s">
        <v>186</v>
      </c>
      <c r="H184" s="127" t="s">
        <v>187</v>
      </c>
      <c r="I184" s="128" t="s">
        <v>186</v>
      </c>
      <c r="J184" s="125" t="s">
        <v>21</v>
      </c>
      <c r="K184" s="127" t="s">
        <v>188</v>
      </c>
    </row>
    <row r="185" spans="1:11" x14ac:dyDescent="0.2">
      <c r="A185" s="14"/>
      <c r="B185" s="2"/>
      <c r="C185" s="124"/>
      <c r="D185" s="124"/>
      <c r="E185" s="11"/>
      <c r="F185" s="14"/>
      <c r="G185" s="817"/>
      <c r="H185" s="124"/>
      <c r="I185" s="124"/>
      <c r="J185" s="11"/>
      <c r="K185" s="12"/>
    </row>
    <row r="186" spans="1:11" x14ac:dyDescent="0.2">
      <c r="A186" s="488"/>
      <c r="B186" s="211"/>
      <c r="C186" s="1595"/>
      <c r="D186" s="1595"/>
      <c r="E186" s="72"/>
      <c r="F186" s="488"/>
      <c r="G186" s="1594"/>
      <c r="H186" s="1595"/>
      <c r="I186" s="1595"/>
      <c r="J186" s="72"/>
      <c r="K186" s="213"/>
    </row>
    <row r="187" spans="1:11" x14ac:dyDescent="0.2">
      <c r="A187" s="488"/>
      <c r="B187" s="211"/>
      <c r="C187" s="1595"/>
      <c r="D187" s="1595"/>
      <c r="E187" s="72"/>
      <c r="F187" s="488"/>
      <c r="G187" s="1594"/>
      <c r="H187" s="1595"/>
      <c r="I187" s="1595"/>
      <c r="J187" s="72"/>
      <c r="K187" s="213"/>
    </row>
    <row r="188" spans="1:11" x14ac:dyDescent="0.2">
      <c r="A188" s="488"/>
      <c r="B188" s="211"/>
      <c r="C188" s="1595"/>
      <c r="D188" s="1595"/>
      <c r="E188" s="72"/>
      <c r="F188" s="488"/>
      <c r="G188" s="1594"/>
      <c r="H188" s="1595"/>
      <c r="I188" s="1595"/>
      <c r="J188" s="72"/>
      <c r="K188" s="213"/>
    </row>
    <row r="189" spans="1:11" x14ac:dyDescent="0.2">
      <c r="A189" s="488"/>
      <c r="B189" s="211"/>
      <c r="C189" s="1595"/>
      <c r="D189" s="1595"/>
      <c r="E189" s="72"/>
      <c r="F189" s="488"/>
      <c r="G189" s="1594"/>
      <c r="H189" s="1595"/>
      <c r="I189" s="1595"/>
      <c r="J189" s="72"/>
      <c r="K189" s="213"/>
    </row>
    <row r="190" spans="1:11" x14ac:dyDescent="0.2">
      <c r="A190" s="63"/>
      <c r="B190" s="129"/>
      <c r="C190" s="63"/>
      <c r="D190" s="63"/>
      <c r="E190" s="129"/>
      <c r="F190" s="63"/>
      <c r="G190" s="215"/>
      <c r="H190" s="63"/>
      <c r="I190" s="215"/>
      <c r="J190" s="215"/>
      <c r="K190" s="64" t="s">
        <v>0</v>
      </c>
    </row>
    <row r="191" spans="1:11" x14ac:dyDescent="0.2">
      <c r="A191" s="684" t="s">
        <v>149</v>
      </c>
      <c r="B191" s="684"/>
      <c r="C191" s="684"/>
      <c r="D191" s="684"/>
      <c r="E191" s="684"/>
      <c r="F191" s="684"/>
      <c r="G191" s="684"/>
      <c r="H191" s="684"/>
      <c r="I191" s="684"/>
      <c r="J191" s="684"/>
      <c r="K191" s="684"/>
    </row>
    <row r="192" spans="1:11" x14ac:dyDescent="0.2">
      <c r="A192" s="684" t="s">
        <v>189</v>
      </c>
      <c r="B192" s="684"/>
      <c r="C192" s="684"/>
      <c r="D192" s="684"/>
      <c r="E192" s="684"/>
      <c r="F192" s="684"/>
      <c r="G192" s="684"/>
      <c r="H192" s="684"/>
      <c r="I192" s="684"/>
      <c r="J192" s="684"/>
      <c r="K192" s="684"/>
    </row>
    <row r="193" spans="1:11" x14ac:dyDescent="0.2">
      <c r="A193" s="684" t="s">
        <v>190</v>
      </c>
      <c r="B193" s="684"/>
      <c r="C193" s="684"/>
      <c r="D193" s="684"/>
      <c r="E193" s="684"/>
      <c r="F193" s="684"/>
      <c r="G193" s="684"/>
      <c r="H193" s="684"/>
      <c r="I193" s="684"/>
      <c r="J193" s="684"/>
      <c r="K193" s="684"/>
    </row>
    <row r="194" spans="1:11" x14ac:dyDescent="0.2">
      <c r="A194" s="66"/>
      <c r="B194" s="67"/>
      <c r="C194" s="66"/>
      <c r="D194" s="66"/>
      <c r="E194" s="67"/>
      <c r="F194" s="66"/>
      <c r="G194" s="216"/>
      <c r="H194" s="66"/>
      <c r="I194" s="216"/>
      <c r="J194" s="216"/>
      <c r="K194" s="67"/>
    </row>
    <row r="195" spans="1:11" x14ac:dyDescent="0.2">
      <c r="A195" s="679" t="s">
        <v>1</v>
      </c>
      <c r="B195" s="679" t="s">
        <v>2</v>
      </c>
      <c r="C195" s="680" t="s">
        <v>3</v>
      </c>
      <c r="D195" s="679" t="s">
        <v>4</v>
      </c>
      <c r="E195" s="679" t="s">
        <v>5</v>
      </c>
      <c r="F195" s="679" t="s">
        <v>6</v>
      </c>
      <c r="G195" s="679"/>
      <c r="H195" s="679" t="s">
        <v>7</v>
      </c>
      <c r="I195" s="679"/>
      <c r="J195" s="679" t="s">
        <v>8</v>
      </c>
      <c r="K195" s="680" t="s">
        <v>9</v>
      </c>
    </row>
    <row r="196" spans="1:11" ht="42" x14ac:dyDescent="0.2">
      <c r="A196" s="679"/>
      <c r="B196" s="679"/>
      <c r="C196" s="681"/>
      <c r="D196" s="679"/>
      <c r="E196" s="679"/>
      <c r="F196" s="522" t="s">
        <v>10</v>
      </c>
      <c r="G196" s="522" t="s">
        <v>11</v>
      </c>
      <c r="H196" s="522" t="s">
        <v>12</v>
      </c>
      <c r="I196" s="522" t="s">
        <v>13</v>
      </c>
      <c r="J196" s="679"/>
      <c r="K196" s="681"/>
    </row>
    <row r="197" spans="1:11" ht="63" x14ac:dyDescent="0.2">
      <c r="A197" s="14">
        <v>1</v>
      </c>
      <c r="B197" s="2" t="s">
        <v>191</v>
      </c>
      <c r="C197" s="35">
        <v>5000</v>
      </c>
      <c r="D197" s="478">
        <v>4815</v>
      </c>
      <c r="E197" s="16" t="s">
        <v>192</v>
      </c>
      <c r="F197" s="17" t="s">
        <v>193</v>
      </c>
      <c r="G197" s="478">
        <v>4815</v>
      </c>
      <c r="H197" s="18" t="s">
        <v>193</v>
      </c>
      <c r="I197" s="478">
        <v>4815</v>
      </c>
      <c r="J197" s="217" t="s">
        <v>59</v>
      </c>
      <c r="K197" s="4" t="s">
        <v>194</v>
      </c>
    </row>
    <row r="198" spans="1:11" x14ac:dyDescent="0.2">
      <c r="A198" s="14"/>
      <c r="B198" s="2"/>
      <c r="C198" s="124"/>
      <c r="D198" s="124"/>
      <c r="E198" s="11"/>
      <c r="F198" s="17"/>
      <c r="G198" s="478"/>
      <c r="H198" s="124"/>
      <c r="I198" s="124"/>
      <c r="J198" s="11"/>
      <c r="K198" s="12"/>
    </row>
    <row r="200" spans="1:11" x14ac:dyDescent="0.2">
      <c r="A200" s="63"/>
      <c r="B200" s="129"/>
      <c r="C200" s="72"/>
      <c r="D200" s="72"/>
      <c r="E200" s="129"/>
      <c r="F200" s="63"/>
      <c r="G200" s="215"/>
      <c r="H200" s="63"/>
      <c r="I200" s="215"/>
      <c r="J200" s="215"/>
      <c r="K200" s="64" t="s">
        <v>0</v>
      </c>
    </row>
    <row r="201" spans="1:11" x14ac:dyDescent="0.2">
      <c r="A201" s="684" t="s">
        <v>14</v>
      </c>
      <c r="B201" s="684"/>
      <c r="C201" s="684"/>
      <c r="D201" s="684"/>
      <c r="E201" s="684"/>
      <c r="F201" s="684"/>
      <c r="G201" s="684"/>
      <c r="H201" s="684"/>
      <c r="I201" s="684"/>
      <c r="J201" s="684"/>
      <c r="K201" s="684"/>
    </row>
    <row r="202" spans="1:11" x14ac:dyDescent="0.2">
      <c r="A202" s="684" t="s">
        <v>195</v>
      </c>
      <c r="B202" s="684"/>
      <c r="C202" s="684"/>
      <c r="D202" s="684"/>
      <c r="E202" s="684"/>
      <c r="F202" s="684"/>
      <c r="G202" s="684"/>
      <c r="H202" s="684"/>
      <c r="I202" s="684"/>
      <c r="J202" s="684"/>
      <c r="K202" s="684"/>
    </row>
    <row r="203" spans="1:11" x14ac:dyDescent="0.2">
      <c r="A203" s="684" t="s">
        <v>196</v>
      </c>
      <c r="B203" s="684"/>
      <c r="C203" s="684"/>
      <c r="D203" s="684"/>
      <c r="E203" s="684"/>
      <c r="F203" s="684"/>
      <c r="G203" s="684"/>
      <c r="H203" s="684"/>
      <c r="I203" s="684"/>
      <c r="J203" s="684"/>
      <c r="K203" s="684"/>
    </row>
    <row r="204" spans="1:11" x14ac:dyDescent="0.2">
      <c r="A204" s="66"/>
      <c r="B204" s="67"/>
      <c r="C204" s="73"/>
      <c r="D204" s="73"/>
      <c r="E204" s="67"/>
      <c r="F204" s="66"/>
      <c r="G204" s="216"/>
      <c r="H204" s="66"/>
      <c r="I204" s="216"/>
      <c r="J204" s="216"/>
      <c r="K204" s="67"/>
    </row>
    <row r="205" spans="1:11" x14ac:dyDescent="0.2">
      <c r="A205" s="679" t="s">
        <v>1</v>
      </c>
      <c r="B205" s="679" t="s">
        <v>2</v>
      </c>
      <c r="C205" s="687" t="s">
        <v>3</v>
      </c>
      <c r="D205" s="687" t="s">
        <v>4</v>
      </c>
      <c r="E205" s="679" t="s">
        <v>5</v>
      </c>
      <c r="F205" s="679" t="s">
        <v>6</v>
      </c>
      <c r="G205" s="679"/>
      <c r="H205" s="679" t="s">
        <v>7</v>
      </c>
      <c r="I205" s="679"/>
      <c r="J205" s="679" t="s">
        <v>8</v>
      </c>
      <c r="K205" s="679" t="s">
        <v>9</v>
      </c>
    </row>
    <row r="206" spans="1:11" ht="42" x14ac:dyDescent="0.2">
      <c r="A206" s="679"/>
      <c r="B206" s="679"/>
      <c r="C206" s="687"/>
      <c r="D206" s="687"/>
      <c r="E206" s="679"/>
      <c r="F206" s="522" t="s">
        <v>10</v>
      </c>
      <c r="G206" s="522" t="s">
        <v>11</v>
      </c>
      <c r="H206" s="522" t="s">
        <v>12</v>
      </c>
      <c r="I206" s="522" t="s">
        <v>13</v>
      </c>
      <c r="J206" s="679"/>
      <c r="K206" s="679"/>
    </row>
    <row r="207" spans="1:11" x14ac:dyDescent="0.2">
      <c r="A207" s="7" t="s">
        <v>78</v>
      </c>
      <c r="B207" s="9" t="s">
        <v>197</v>
      </c>
      <c r="C207" s="10" t="s">
        <v>78</v>
      </c>
      <c r="D207" s="10" t="s">
        <v>78</v>
      </c>
      <c r="E207" s="11" t="s">
        <v>78</v>
      </c>
      <c r="F207" s="2" t="s">
        <v>78</v>
      </c>
      <c r="G207" s="10" t="s">
        <v>78</v>
      </c>
      <c r="H207" s="2" t="s">
        <v>78</v>
      </c>
      <c r="I207" s="10" t="s">
        <v>78</v>
      </c>
      <c r="J207" s="11" t="s">
        <v>78</v>
      </c>
      <c r="K207" s="12" t="s">
        <v>78</v>
      </c>
    </row>
    <row r="208" spans="1:11" x14ac:dyDescent="0.2">
      <c r="A208" s="7"/>
      <c r="B208" s="9"/>
      <c r="C208" s="10"/>
      <c r="D208" s="10"/>
      <c r="E208" s="11"/>
      <c r="F208" s="2"/>
      <c r="G208" s="10"/>
      <c r="H208" s="2"/>
      <c r="I208" s="10"/>
      <c r="J208" s="11"/>
      <c r="K208" s="12"/>
    </row>
    <row r="209" spans="1:11" x14ac:dyDescent="0.2">
      <c r="A209" s="7"/>
      <c r="B209" s="9"/>
      <c r="C209" s="10"/>
      <c r="D209" s="10"/>
      <c r="E209" s="11"/>
      <c r="F209" s="2"/>
      <c r="G209" s="10"/>
      <c r="H209" s="2"/>
      <c r="I209" s="10"/>
      <c r="J209" s="11"/>
      <c r="K209" s="12"/>
    </row>
    <row r="210" spans="1:11" x14ac:dyDescent="0.2">
      <c r="A210" s="7"/>
      <c r="B210" s="9"/>
      <c r="C210" s="10"/>
      <c r="D210" s="10"/>
      <c r="E210" s="11"/>
      <c r="F210" s="2"/>
      <c r="G210" s="10"/>
      <c r="H210" s="2"/>
      <c r="I210" s="10"/>
      <c r="J210" s="11"/>
      <c r="K210" s="12"/>
    </row>
    <row r="225" spans="1:11" x14ac:dyDescent="0.2">
      <c r="A225" s="684" t="s">
        <v>198</v>
      </c>
      <c r="B225" s="684"/>
      <c r="C225" s="684"/>
      <c r="D225" s="684"/>
      <c r="E225" s="684"/>
      <c r="F225" s="684"/>
      <c r="G225" s="684"/>
      <c r="H225" s="684"/>
      <c r="I225" s="684"/>
      <c r="J225" s="684"/>
      <c r="K225" s="684"/>
    </row>
    <row r="226" spans="1:11" x14ac:dyDescent="0.2">
      <c r="A226" s="684" t="s">
        <v>199</v>
      </c>
      <c r="B226" s="684"/>
      <c r="C226" s="684"/>
      <c r="D226" s="684"/>
      <c r="E226" s="684"/>
      <c r="F226" s="684"/>
      <c r="G226" s="684"/>
      <c r="H226" s="684"/>
      <c r="I226" s="684"/>
      <c r="J226" s="684"/>
      <c r="K226" s="684"/>
    </row>
    <row r="227" spans="1:11" x14ac:dyDescent="0.2">
      <c r="A227" s="684" t="s">
        <v>200</v>
      </c>
      <c r="B227" s="684"/>
      <c r="C227" s="684"/>
      <c r="D227" s="684"/>
      <c r="E227" s="684"/>
      <c r="F227" s="684"/>
      <c r="G227" s="684"/>
      <c r="H227" s="684"/>
      <c r="I227" s="684"/>
      <c r="J227" s="684"/>
      <c r="K227" s="684"/>
    </row>
    <row r="228" spans="1:11" x14ac:dyDescent="0.2">
      <c r="A228" s="66"/>
      <c r="B228" s="67"/>
      <c r="C228" s="66"/>
      <c r="D228" s="66"/>
      <c r="E228" s="67"/>
      <c r="F228" s="66"/>
      <c r="G228" s="216"/>
      <c r="H228" s="66"/>
      <c r="I228" s="216"/>
      <c r="J228" s="216"/>
      <c r="K228" s="67"/>
    </row>
    <row r="229" spans="1:11" x14ac:dyDescent="0.2">
      <c r="A229" s="679" t="s">
        <v>201</v>
      </c>
      <c r="B229" s="680" t="s">
        <v>2</v>
      </c>
      <c r="C229" s="680" t="s">
        <v>202</v>
      </c>
      <c r="D229" s="679" t="s">
        <v>203</v>
      </c>
      <c r="E229" s="679" t="s">
        <v>5</v>
      </c>
      <c r="F229" s="682" t="s">
        <v>6</v>
      </c>
      <c r="G229" s="683"/>
      <c r="H229" s="682" t="s">
        <v>7</v>
      </c>
      <c r="I229" s="683"/>
      <c r="J229" s="679" t="s">
        <v>8</v>
      </c>
      <c r="K229" s="680" t="s">
        <v>9</v>
      </c>
    </row>
    <row r="230" spans="1:11" ht="63" x14ac:dyDescent="0.2">
      <c r="A230" s="679"/>
      <c r="B230" s="681"/>
      <c r="C230" s="681"/>
      <c r="D230" s="679"/>
      <c r="E230" s="679"/>
      <c r="F230" s="522" t="s">
        <v>10</v>
      </c>
      <c r="G230" s="522" t="s">
        <v>204</v>
      </c>
      <c r="H230" s="522" t="s">
        <v>12</v>
      </c>
      <c r="I230" s="522" t="s">
        <v>205</v>
      </c>
      <c r="J230" s="679"/>
      <c r="K230" s="681"/>
    </row>
    <row r="231" spans="1:11" ht="105" x14ac:dyDescent="0.2">
      <c r="A231" s="51">
        <v>1</v>
      </c>
      <c r="B231" s="38" t="s">
        <v>206</v>
      </c>
      <c r="C231" s="267">
        <v>201700</v>
      </c>
      <c r="D231" s="267" t="s">
        <v>207</v>
      </c>
      <c r="E231" s="37" t="s">
        <v>208</v>
      </c>
      <c r="F231" s="268" t="s">
        <v>209</v>
      </c>
      <c r="G231" s="267" t="s">
        <v>207</v>
      </c>
      <c r="H231" s="268" t="s">
        <v>209</v>
      </c>
      <c r="I231" s="267" t="s">
        <v>207</v>
      </c>
      <c r="J231" s="509" t="s">
        <v>59</v>
      </c>
      <c r="K231" s="53" t="s">
        <v>210</v>
      </c>
    </row>
    <row r="232" spans="1:11" ht="63" x14ac:dyDescent="0.2">
      <c r="A232" s="51">
        <v>2</v>
      </c>
      <c r="B232" s="38" t="s">
        <v>211</v>
      </c>
      <c r="C232" s="267">
        <v>430000</v>
      </c>
      <c r="D232" s="267" t="s">
        <v>212</v>
      </c>
      <c r="E232" s="37" t="s">
        <v>208</v>
      </c>
      <c r="F232" s="174" t="s">
        <v>213</v>
      </c>
      <c r="G232" s="267" t="s">
        <v>212</v>
      </c>
      <c r="H232" s="174" t="s">
        <v>213</v>
      </c>
      <c r="I232" s="267" t="s">
        <v>212</v>
      </c>
      <c r="J232" s="37" t="s">
        <v>59</v>
      </c>
      <c r="K232" s="39" t="s">
        <v>214</v>
      </c>
    </row>
    <row r="233" spans="1:11" x14ac:dyDescent="0.2">
      <c r="A233" s="1102"/>
      <c r="B233" s="1103"/>
      <c r="C233" s="1104"/>
      <c r="D233" s="1104"/>
      <c r="E233" s="137"/>
      <c r="F233" s="268"/>
      <c r="G233" s="1104"/>
      <c r="H233" s="268"/>
      <c r="I233" s="1104"/>
      <c r="J233" s="137"/>
      <c r="K233" s="1105"/>
    </row>
    <row r="234" spans="1:11" x14ac:dyDescent="0.2">
      <c r="A234" s="63"/>
      <c r="B234" s="129"/>
      <c r="C234" s="72"/>
      <c r="D234" s="72"/>
      <c r="E234" s="129"/>
      <c r="F234" s="63"/>
      <c r="G234" s="215"/>
      <c r="H234" s="63"/>
      <c r="I234" s="215"/>
      <c r="J234" s="215"/>
      <c r="K234" s="64" t="s">
        <v>0</v>
      </c>
    </row>
    <row r="235" spans="1:11" x14ac:dyDescent="0.2">
      <c r="A235" s="684" t="s">
        <v>25</v>
      </c>
      <c r="B235" s="684"/>
      <c r="C235" s="684"/>
      <c r="D235" s="684"/>
      <c r="E235" s="684"/>
      <c r="F235" s="684"/>
      <c r="G235" s="684"/>
      <c r="H235" s="684"/>
      <c r="I235" s="684"/>
      <c r="J235" s="684"/>
      <c r="K235" s="684"/>
    </row>
    <row r="236" spans="1:11" x14ac:dyDescent="0.2">
      <c r="A236" s="684" t="s">
        <v>215</v>
      </c>
      <c r="B236" s="684"/>
      <c r="C236" s="684"/>
      <c r="D236" s="684"/>
      <c r="E236" s="684"/>
      <c r="F236" s="684"/>
      <c r="G236" s="684"/>
      <c r="H236" s="684"/>
      <c r="I236" s="684"/>
      <c r="J236" s="684"/>
      <c r="K236" s="684"/>
    </row>
    <row r="237" spans="1:11" x14ac:dyDescent="0.2">
      <c r="A237" s="684" t="s">
        <v>216</v>
      </c>
      <c r="B237" s="684"/>
      <c r="C237" s="684"/>
      <c r="D237" s="684"/>
      <c r="E237" s="684"/>
      <c r="F237" s="684"/>
      <c r="G237" s="684"/>
      <c r="H237" s="684"/>
      <c r="I237" s="684"/>
      <c r="J237" s="684"/>
      <c r="K237" s="684"/>
    </row>
    <row r="238" spans="1:11" x14ac:dyDescent="0.2">
      <c r="A238" s="66"/>
      <c r="B238" s="67"/>
      <c r="C238" s="73"/>
      <c r="D238" s="73"/>
      <c r="E238" s="67"/>
      <c r="F238" s="66"/>
      <c r="G238" s="216"/>
      <c r="H238" s="66"/>
      <c r="I238" s="216"/>
      <c r="J238" s="216"/>
      <c r="K238" s="67"/>
    </row>
    <row r="239" spans="1:11" x14ac:dyDescent="0.2">
      <c r="A239" s="680" t="s">
        <v>1</v>
      </c>
      <c r="B239" s="680" t="s">
        <v>2</v>
      </c>
      <c r="C239" s="685" t="s">
        <v>3</v>
      </c>
      <c r="D239" s="685" t="s">
        <v>4</v>
      </c>
      <c r="E239" s="680" t="s">
        <v>5</v>
      </c>
      <c r="F239" s="682" t="s">
        <v>6</v>
      </c>
      <c r="G239" s="683"/>
      <c r="H239" s="682" t="s">
        <v>7</v>
      </c>
      <c r="I239" s="683"/>
      <c r="J239" s="680" t="s">
        <v>8</v>
      </c>
      <c r="K239" s="680" t="s">
        <v>9</v>
      </c>
    </row>
    <row r="240" spans="1:11" ht="42" x14ac:dyDescent="0.2">
      <c r="A240" s="681"/>
      <c r="B240" s="681"/>
      <c r="C240" s="686"/>
      <c r="D240" s="686"/>
      <c r="E240" s="681"/>
      <c r="F240" s="522" t="s">
        <v>10</v>
      </c>
      <c r="G240" s="522" t="s">
        <v>11</v>
      </c>
      <c r="H240" s="522" t="s">
        <v>12</v>
      </c>
      <c r="I240" s="522" t="s">
        <v>13</v>
      </c>
      <c r="J240" s="681"/>
      <c r="K240" s="681"/>
    </row>
    <row r="241" spans="1:11" x14ac:dyDescent="0.2">
      <c r="A241" s="534"/>
      <c r="B241" s="534" t="s">
        <v>217</v>
      </c>
      <c r="C241" s="50" t="s">
        <v>218</v>
      </c>
      <c r="D241" s="50" t="s">
        <v>218</v>
      </c>
      <c r="E241" s="37" t="s">
        <v>218</v>
      </c>
      <c r="F241" s="51" t="s">
        <v>218</v>
      </c>
      <c r="G241" s="50" t="s">
        <v>218</v>
      </c>
      <c r="H241" s="51" t="s">
        <v>218</v>
      </c>
      <c r="I241" s="50" t="s">
        <v>218</v>
      </c>
      <c r="J241" s="37" t="s">
        <v>218</v>
      </c>
      <c r="K241" s="51" t="s">
        <v>218</v>
      </c>
    </row>
    <row r="242" spans="1:11" x14ac:dyDescent="0.2">
      <c r="A242" s="7"/>
      <c r="B242" s="9"/>
      <c r="C242" s="10"/>
      <c r="D242" s="10"/>
      <c r="E242" s="11"/>
      <c r="F242" s="2"/>
      <c r="G242" s="10"/>
      <c r="H242" s="2"/>
      <c r="I242" s="10"/>
      <c r="J242" s="11"/>
      <c r="K242" s="12"/>
    </row>
    <row r="243" spans="1:11" x14ac:dyDescent="0.2">
      <c r="A243" s="7"/>
      <c r="B243" s="9"/>
      <c r="C243" s="10"/>
      <c r="D243" s="10"/>
      <c r="E243" s="11"/>
      <c r="F243" s="2"/>
      <c r="G243" s="10"/>
      <c r="H243" s="2"/>
      <c r="I243" s="10"/>
      <c r="J243" s="11"/>
      <c r="K243" s="12"/>
    </row>
    <row r="244" spans="1:11" x14ac:dyDescent="0.2">
      <c r="A244" s="63"/>
      <c r="B244" s="129"/>
      <c r="C244" s="209"/>
      <c r="D244" s="209"/>
      <c r="E244" s="72"/>
      <c r="F244" s="211"/>
      <c r="G244" s="209"/>
      <c r="H244" s="211"/>
      <c r="I244" s="209"/>
      <c r="J244" s="72"/>
      <c r="K244" s="213"/>
    </row>
    <row r="245" spans="1:11" x14ac:dyDescent="0.2">
      <c r="A245" s="63"/>
      <c r="B245" s="129"/>
      <c r="C245" s="209"/>
      <c r="D245" s="209"/>
      <c r="E245" s="72"/>
      <c r="F245" s="211"/>
      <c r="G245" s="209"/>
      <c r="H245" s="211"/>
      <c r="I245" s="209"/>
      <c r="J245" s="72"/>
      <c r="K245" s="213"/>
    </row>
    <row r="246" spans="1:11" x14ac:dyDescent="0.2">
      <c r="A246" s="63"/>
      <c r="B246" s="129"/>
      <c r="C246" s="209"/>
      <c r="D246" s="209"/>
      <c r="E246" s="72"/>
      <c r="F246" s="211"/>
      <c r="G246" s="209"/>
      <c r="H246" s="211"/>
      <c r="I246" s="209"/>
      <c r="J246" s="72"/>
      <c r="K246" s="213"/>
    </row>
    <row r="247" spans="1:11" x14ac:dyDescent="0.2">
      <c r="A247" s="63"/>
      <c r="B247" s="129"/>
      <c r="C247" s="209"/>
      <c r="D247" s="209"/>
      <c r="E247" s="72"/>
      <c r="F247" s="211"/>
      <c r="G247" s="209"/>
      <c r="H247" s="211"/>
      <c r="I247" s="209"/>
      <c r="J247" s="72"/>
      <c r="K247" s="213"/>
    </row>
    <row r="248" spans="1:11" x14ac:dyDescent="0.2">
      <c r="A248" s="63"/>
      <c r="B248" s="129"/>
      <c r="C248" s="209"/>
      <c r="D248" s="209"/>
      <c r="E248" s="72"/>
      <c r="F248" s="211"/>
      <c r="G248" s="209"/>
      <c r="H248" s="211"/>
      <c r="I248" s="209"/>
      <c r="J248" s="72"/>
      <c r="K248" s="213"/>
    </row>
    <row r="249" spans="1:11" x14ac:dyDescent="0.2">
      <c r="A249" s="63"/>
      <c r="B249" s="129"/>
      <c r="C249" s="209"/>
      <c r="D249" s="209"/>
      <c r="E249" s="72"/>
      <c r="F249" s="211"/>
      <c r="G249" s="209"/>
      <c r="H249" s="211"/>
      <c r="I249" s="209"/>
      <c r="J249" s="72"/>
      <c r="K249" s="213"/>
    </row>
    <row r="250" spans="1:11" x14ac:dyDescent="0.2">
      <c r="A250" s="63"/>
      <c r="B250" s="129"/>
      <c r="C250" s="209"/>
      <c r="D250" s="209"/>
      <c r="E250" s="72"/>
      <c r="F250" s="211"/>
      <c r="G250" s="209"/>
      <c r="H250" s="211"/>
      <c r="I250" s="209"/>
      <c r="J250" s="72"/>
      <c r="K250" s="213"/>
    </row>
    <row r="251" spans="1:11" x14ac:dyDescent="0.2">
      <c r="A251" s="63"/>
      <c r="B251" s="129"/>
      <c r="C251" s="209"/>
      <c r="D251" s="209"/>
      <c r="E251" s="72"/>
      <c r="F251" s="211"/>
      <c r="G251" s="209"/>
      <c r="H251" s="211"/>
      <c r="I251" s="209"/>
      <c r="J251" s="72"/>
      <c r="K251" s="213"/>
    </row>
    <row r="252" spans="1:11" x14ac:dyDescent="0.2">
      <c r="A252" s="63"/>
      <c r="B252" s="129"/>
      <c r="C252" s="209"/>
      <c r="D252" s="209"/>
      <c r="E252" s="72"/>
      <c r="F252" s="211"/>
      <c r="G252" s="209"/>
      <c r="H252" s="211"/>
      <c r="I252" s="209"/>
      <c r="J252" s="72"/>
      <c r="K252" s="213"/>
    </row>
    <row r="253" spans="1:11" x14ac:dyDescent="0.2">
      <c r="A253" s="63"/>
      <c r="B253" s="129"/>
      <c r="C253" s="209"/>
      <c r="D253" s="209"/>
      <c r="E253" s="72"/>
      <c r="F253" s="211"/>
      <c r="G253" s="209"/>
      <c r="H253" s="211"/>
      <c r="I253" s="209"/>
      <c r="J253" s="72"/>
      <c r="K253" s="213"/>
    </row>
    <row r="254" spans="1:11" ht="24" x14ac:dyDescent="0.2">
      <c r="A254" s="673" t="s">
        <v>219</v>
      </c>
      <c r="B254" s="673"/>
      <c r="C254" s="673"/>
      <c r="D254" s="673"/>
      <c r="E254" s="673"/>
      <c r="F254" s="673"/>
      <c r="G254" s="673"/>
      <c r="H254" s="673"/>
      <c r="I254" s="673"/>
      <c r="J254" s="673"/>
      <c r="K254" s="673"/>
    </row>
    <row r="255" spans="1:11" ht="24" x14ac:dyDescent="0.2">
      <c r="A255" s="673" t="s">
        <v>220</v>
      </c>
      <c r="B255" s="673"/>
      <c r="C255" s="673"/>
      <c r="D255" s="673"/>
      <c r="E255" s="673"/>
      <c r="F255" s="673"/>
      <c r="G255" s="673"/>
      <c r="H255" s="673"/>
      <c r="I255" s="673"/>
      <c r="J255" s="673"/>
      <c r="K255" s="673"/>
    </row>
    <row r="256" spans="1:11" ht="24" x14ac:dyDescent="0.2">
      <c r="A256" s="674" t="s">
        <v>81</v>
      </c>
      <c r="B256" s="674"/>
      <c r="C256" s="674"/>
      <c r="D256" s="674"/>
      <c r="E256" s="674"/>
      <c r="F256" s="674"/>
      <c r="G256" s="674"/>
      <c r="H256" s="674"/>
      <c r="I256" s="674"/>
      <c r="J256" s="674"/>
      <c r="K256" s="674"/>
    </row>
    <row r="257" spans="1:11" ht="24" x14ac:dyDescent="0.2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</row>
    <row r="258" spans="1:11" ht="24" customHeight="1" x14ac:dyDescent="0.2">
      <c r="A258" s="675" t="s">
        <v>1</v>
      </c>
      <c r="B258" s="675" t="s">
        <v>221</v>
      </c>
      <c r="C258" s="675" t="s">
        <v>222</v>
      </c>
      <c r="D258" s="675" t="s">
        <v>223</v>
      </c>
      <c r="E258" s="676" t="s">
        <v>55</v>
      </c>
      <c r="F258" s="676" t="s">
        <v>6</v>
      </c>
      <c r="G258" s="676"/>
      <c r="H258" s="675" t="s">
        <v>224</v>
      </c>
      <c r="I258" s="675"/>
      <c r="J258" s="675" t="s">
        <v>225</v>
      </c>
      <c r="K258" s="1106" t="s">
        <v>226</v>
      </c>
    </row>
    <row r="259" spans="1:11" ht="48" x14ac:dyDescent="0.2">
      <c r="A259" s="675"/>
      <c r="B259" s="675"/>
      <c r="C259" s="675"/>
      <c r="D259" s="675"/>
      <c r="E259" s="676"/>
      <c r="F259" s="527" t="s">
        <v>10</v>
      </c>
      <c r="G259" s="131" t="s">
        <v>227</v>
      </c>
      <c r="H259" s="131" t="s">
        <v>12</v>
      </c>
      <c r="I259" s="131" t="s">
        <v>228</v>
      </c>
      <c r="J259" s="675"/>
      <c r="K259" s="1107"/>
    </row>
    <row r="260" spans="1:11" ht="63" x14ac:dyDescent="0.2">
      <c r="A260" s="24">
        <v>1</v>
      </c>
      <c r="B260" s="19" t="s">
        <v>229</v>
      </c>
      <c r="C260" s="20">
        <v>48000</v>
      </c>
      <c r="D260" s="20">
        <v>51360</v>
      </c>
      <c r="E260" s="21" t="s">
        <v>19</v>
      </c>
      <c r="F260" s="21" t="s">
        <v>230</v>
      </c>
      <c r="G260" s="22">
        <v>51360</v>
      </c>
      <c r="H260" s="21" t="s">
        <v>230</v>
      </c>
      <c r="I260" s="20">
        <v>51360</v>
      </c>
      <c r="J260" s="23" t="s">
        <v>231</v>
      </c>
      <c r="K260" s="266" t="s">
        <v>232</v>
      </c>
    </row>
    <row r="261" spans="1:11" ht="63" x14ac:dyDescent="0.2">
      <c r="A261" s="24">
        <v>2</v>
      </c>
      <c r="B261" s="19" t="s">
        <v>234</v>
      </c>
      <c r="C261" s="20">
        <v>18500</v>
      </c>
      <c r="D261" s="20">
        <v>19795</v>
      </c>
      <c r="E261" s="21" t="s">
        <v>19</v>
      </c>
      <c r="F261" s="21" t="s">
        <v>235</v>
      </c>
      <c r="G261" s="22">
        <v>19795</v>
      </c>
      <c r="H261" s="21" t="s">
        <v>235</v>
      </c>
      <c r="I261" s="20">
        <v>19795</v>
      </c>
      <c r="J261" s="23" t="s">
        <v>231</v>
      </c>
      <c r="K261" s="61" t="s">
        <v>236</v>
      </c>
    </row>
    <row r="262" spans="1:11" ht="63" x14ac:dyDescent="0.2">
      <c r="A262" s="24">
        <v>3</v>
      </c>
      <c r="B262" s="19" t="s">
        <v>238</v>
      </c>
      <c r="C262" s="20">
        <v>35404</v>
      </c>
      <c r="D262" s="20">
        <v>37882.28</v>
      </c>
      <c r="E262" s="21" t="s">
        <v>19</v>
      </c>
      <c r="F262" s="21" t="s">
        <v>20</v>
      </c>
      <c r="G262" s="22">
        <v>37882.28</v>
      </c>
      <c r="H262" s="21" t="s">
        <v>20</v>
      </c>
      <c r="I262" s="20">
        <v>37882.28</v>
      </c>
      <c r="J262" s="23" t="s">
        <v>231</v>
      </c>
      <c r="K262" s="61" t="s">
        <v>239</v>
      </c>
    </row>
    <row r="263" spans="1:11" ht="63" x14ac:dyDescent="0.2">
      <c r="A263" s="24">
        <v>4</v>
      </c>
      <c r="B263" s="19" t="s">
        <v>240</v>
      </c>
      <c r="C263" s="20">
        <v>11200</v>
      </c>
      <c r="D263" s="20">
        <v>11200</v>
      </c>
      <c r="E263" s="21" t="s">
        <v>19</v>
      </c>
      <c r="F263" s="21" t="s">
        <v>241</v>
      </c>
      <c r="G263" s="22">
        <v>11200</v>
      </c>
      <c r="H263" s="21" t="s">
        <v>241</v>
      </c>
      <c r="I263" s="20">
        <v>11200</v>
      </c>
      <c r="J263" s="23" t="s">
        <v>231</v>
      </c>
      <c r="K263" s="61" t="s">
        <v>242</v>
      </c>
    </row>
    <row r="264" spans="1:11" ht="63" x14ac:dyDescent="0.2">
      <c r="A264" s="24">
        <v>5</v>
      </c>
      <c r="B264" s="19" t="s">
        <v>243</v>
      </c>
      <c r="C264" s="20">
        <v>34400</v>
      </c>
      <c r="D264" s="20">
        <v>36808</v>
      </c>
      <c r="E264" s="21" t="s">
        <v>19</v>
      </c>
      <c r="F264" s="21" t="s">
        <v>244</v>
      </c>
      <c r="G264" s="22">
        <v>36808</v>
      </c>
      <c r="H264" s="21" t="s">
        <v>244</v>
      </c>
      <c r="I264" s="20">
        <v>36808</v>
      </c>
      <c r="J264" s="23" t="s">
        <v>231</v>
      </c>
      <c r="K264" s="61" t="s">
        <v>245</v>
      </c>
    </row>
    <row r="265" spans="1:11" ht="63" x14ac:dyDescent="0.2">
      <c r="A265" s="24">
        <v>6</v>
      </c>
      <c r="B265" s="25" t="s">
        <v>246</v>
      </c>
      <c r="C265" s="20">
        <v>12800</v>
      </c>
      <c r="D265" s="20">
        <v>13696</v>
      </c>
      <c r="E265" s="7" t="s">
        <v>19</v>
      </c>
      <c r="F265" s="7" t="s">
        <v>247</v>
      </c>
      <c r="G265" s="20">
        <v>13696</v>
      </c>
      <c r="H265" s="7" t="s">
        <v>247</v>
      </c>
      <c r="I265" s="20">
        <v>13696</v>
      </c>
      <c r="J265" s="26" t="s">
        <v>231</v>
      </c>
      <c r="K265" s="61" t="s">
        <v>248</v>
      </c>
    </row>
    <row r="266" spans="1:11" ht="63" x14ac:dyDescent="0.2">
      <c r="A266" s="24">
        <v>7</v>
      </c>
      <c r="B266" s="25" t="s">
        <v>249</v>
      </c>
      <c r="C266" s="20">
        <v>399320</v>
      </c>
      <c r="D266" s="20">
        <v>427272.4</v>
      </c>
      <c r="E266" s="7" t="s">
        <v>19</v>
      </c>
      <c r="F266" s="7" t="s">
        <v>250</v>
      </c>
      <c r="G266" s="20">
        <v>427272.4</v>
      </c>
      <c r="H266" s="7" t="s">
        <v>250</v>
      </c>
      <c r="I266" s="20">
        <v>427272.4</v>
      </c>
      <c r="J266" s="26" t="s">
        <v>231</v>
      </c>
      <c r="K266" s="61" t="s">
        <v>251</v>
      </c>
    </row>
    <row r="267" spans="1:11" ht="24" x14ac:dyDescent="0.2">
      <c r="A267" s="181"/>
      <c r="B267" s="182"/>
      <c r="C267" s="183"/>
      <c r="D267" s="183"/>
      <c r="E267" s="63"/>
      <c r="F267" s="63"/>
      <c r="G267" s="183"/>
      <c r="H267" s="63"/>
      <c r="I267" s="183"/>
      <c r="J267" s="184"/>
      <c r="K267" s="185"/>
    </row>
    <row r="268" spans="1:11" ht="24" x14ac:dyDescent="0.2">
      <c r="A268" s="181"/>
      <c r="B268" s="182"/>
      <c r="C268" s="183"/>
      <c r="D268" s="183"/>
      <c r="E268" s="63"/>
      <c r="F268" s="63"/>
      <c r="G268" s="183"/>
      <c r="H268" s="63"/>
      <c r="I268" s="183"/>
      <c r="J268" s="184"/>
      <c r="K268" s="185"/>
    </row>
    <row r="269" spans="1:11" ht="24" x14ac:dyDescent="0.2">
      <c r="A269" s="181"/>
      <c r="B269" s="182"/>
      <c r="C269" s="183"/>
      <c r="D269" s="183"/>
      <c r="E269" s="63"/>
      <c r="F269" s="63"/>
      <c r="G269" s="183"/>
      <c r="H269" s="63"/>
      <c r="I269" s="183"/>
      <c r="J269" s="184"/>
      <c r="K269" s="185"/>
    </row>
    <row r="270" spans="1:11" ht="24" x14ac:dyDescent="0.2">
      <c r="A270" s="181"/>
      <c r="B270" s="182"/>
      <c r="C270" s="183"/>
      <c r="D270" s="183"/>
      <c r="E270" s="63"/>
      <c r="F270" s="63"/>
      <c r="G270" s="183"/>
      <c r="H270" s="63"/>
      <c r="I270" s="183"/>
      <c r="J270" s="184"/>
      <c r="K270" s="185"/>
    </row>
    <row r="271" spans="1:11" ht="24" x14ac:dyDescent="0.2">
      <c r="A271" s="181"/>
      <c r="B271" s="182"/>
      <c r="C271" s="183"/>
      <c r="D271" s="183"/>
      <c r="E271" s="63"/>
      <c r="F271" s="63"/>
      <c r="G271" s="183"/>
      <c r="H271" s="63"/>
      <c r="I271" s="183"/>
      <c r="J271" s="184"/>
      <c r="K271" s="185"/>
    </row>
    <row r="272" spans="1:11" ht="24" x14ac:dyDescent="0.2">
      <c r="A272" s="181"/>
      <c r="B272" s="182"/>
      <c r="C272" s="183"/>
      <c r="D272" s="183"/>
      <c r="E272" s="63"/>
      <c r="F272" s="63"/>
      <c r="G272" s="183"/>
      <c r="H272" s="63"/>
      <c r="I272" s="183"/>
      <c r="J272" s="184"/>
      <c r="K272" s="185"/>
    </row>
    <row r="273" spans="1:11" ht="24" x14ac:dyDescent="0.2">
      <c r="A273" s="181"/>
      <c r="B273" s="182"/>
      <c r="C273" s="183"/>
      <c r="D273" s="183"/>
      <c r="E273" s="63"/>
      <c r="F273" s="63"/>
      <c r="G273" s="183"/>
      <c r="H273" s="63"/>
      <c r="I273" s="183"/>
      <c r="J273" s="184"/>
      <c r="K273" s="185"/>
    </row>
    <row r="274" spans="1:11" ht="24" x14ac:dyDescent="0.2">
      <c r="A274" s="181"/>
      <c r="B274" s="182"/>
      <c r="C274" s="183"/>
      <c r="D274" s="183"/>
      <c r="E274" s="63"/>
      <c r="F274" s="63"/>
      <c r="G274" s="183"/>
      <c r="H274" s="63"/>
      <c r="I274" s="183"/>
      <c r="J274" s="184"/>
      <c r="K274" s="185"/>
    </row>
    <row r="275" spans="1:11" x14ac:dyDescent="0.2">
      <c r="A275" s="818" t="s">
        <v>149</v>
      </c>
      <c r="B275" s="818"/>
      <c r="C275" s="818"/>
      <c r="D275" s="818"/>
      <c r="E275" s="818"/>
      <c r="F275" s="818"/>
      <c r="G275" s="818"/>
      <c r="H275" s="818"/>
      <c r="I275" s="818"/>
      <c r="J275" s="818"/>
      <c r="K275" s="818"/>
    </row>
    <row r="276" spans="1:11" x14ac:dyDescent="0.2">
      <c r="A276" s="818" t="s">
        <v>253</v>
      </c>
      <c r="B276" s="818"/>
      <c r="C276" s="818"/>
      <c r="D276" s="818"/>
      <c r="E276" s="818"/>
      <c r="F276" s="818"/>
      <c r="G276" s="818"/>
      <c r="H276" s="818"/>
      <c r="I276" s="818"/>
      <c r="J276" s="818"/>
      <c r="K276" s="818"/>
    </row>
    <row r="277" spans="1:11" x14ac:dyDescent="0.2">
      <c r="A277" s="818" t="s">
        <v>190</v>
      </c>
      <c r="B277" s="818"/>
      <c r="C277" s="818"/>
      <c r="D277" s="818"/>
      <c r="E277" s="818"/>
      <c r="F277" s="818"/>
      <c r="G277" s="818"/>
      <c r="H277" s="818"/>
      <c r="I277" s="818"/>
      <c r="J277" s="818"/>
      <c r="K277" s="818"/>
    </row>
    <row r="278" spans="1:11" x14ac:dyDescent="0.2">
      <c r="A278" s="133"/>
      <c r="B278" s="134"/>
      <c r="C278" s="133"/>
      <c r="D278" s="133"/>
      <c r="E278" s="134"/>
      <c r="F278" s="133"/>
      <c r="G278" s="218"/>
      <c r="H278" s="133"/>
      <c r="I278" s="218"/>
      <c r="J278" s="218"/>
      <c r="K278" s="134"/>
    </row>
    <row r="279" spans="1:11" x14ac:dyDescent="0.2">
      <c r="A279" s="628" t="s">
        <v>1</v>
      </c>
      <c r="B279" s="628" t="s">
        <v>254</v>
      </c>
      <c r="C279" s="629" t="s">
        <v>255</v>
      </c>
      <c r="D279" s="628" t="s">
        <v>256</v>
      </c>
      <c r="E279" s="628" t="s">
        <v>257</v>
      </c>
      <c r="F279" s="628" t="s">
        <v>258</v>
      </c>
      <c r="G279" s="628"/>
      <c r="H279" s="628" t="s">
        <v>7</v>
      </c>
      <c r="I279" s="628"/>
      <c r="J279" s="628" t="s">
        <v>259</v>
      </c>
      <c r="K279" s="629" t="s">
        <v>17</v>
      </c>
    </row>
    <row r="280" spans="1:11" ht="63" x14ac:dyDescent="0.2">
      <c r="A280" s="628"/>
      <c r="B280" s="628"/>
      <c r="C280" s="630"/>
      <c r="D280" s="628"/>
      <c r="E280" s="628"/>
      <c r="F280" s="520" t="s">
        <v>10</v>
      </c>
      <c r="G280" s="520" t="s">
        <v>260</v>
      </c>
      <c r="H280" s="520" t="s">
        <v>12</v>
      </c>
      <c r="I280" s="520" t="s">
        <v>261</v>
      </c>
      <c r="J280" s="628"/>
      <c r="K280" s="630"/>
    </row>
    <row r="281" spans="1:11" ht="63" x14ac:dyDescent="0.2">
      <c r="A281" s="197">
        <v>1</v>
      </c>
      <c r="B281" s="198" t="s">
        <v>262</v>
      </c>
      <c r="C281" s="199">
        <v>15905</v>
      </c>
      <c r="D281" s="199">
        <v>17018.349999999999</v>
      </c>
      <c r="E281" s="197" t="s">
        <v>31</v>
      </c>
      <c r="F281" s="198" t="s">
        <v>263</v>
      </c>
      <c r="G281" s="199">
        <v>17018.349999999999</v>
      </c>
      <c r="H281" s="198" t="s">
        <v>263</v>
      </c>
      <c r="I281" s="199">
        <v>17018.349999999999</v>
      </c>
      <c r="J281" s="197" t="s">
        <v>59</v>
      </c>
      <c r="K281" s="198" t="s">
        <v>264</v>
      </c>
    </row>
    <row r="282" spans="1:11" ht="21.75" thickBot="1" x14ac:dyDescent="0.25">
      <c r="A282" s="135"/>
      <c r="B282" s="135"/>
      <c r="C282" s="135" t="s">
        <v>265</v>
      </c>
      <c r="D282" s="135"/>
      <c r="E282" s="135"/>
      <c r="F282" s="191"/>
      <c r="G282" s="135"/>
      <c r="H282" s="136" t="s">
        <v>266</v>
      </c>
      <c r="I282" s="819">
        <f>SUM(I281:I281)</f>
        <v>17018.349999999999</v>
      </c>
      <c r="J282" s="135" t="s">
        <v>267</v>
      </c>
      <c r="K282" s="135"/>
    </row>
    <row r="283" spans="1:11" ht="21.75" thickTop="1" x14ac:dyDescent="0.2"/>
    <row r="285" spans="1:11" x14ac:dyDescent="0.2">
      <c r="A285" s="138"/>
      <c r="B285" s="187"/>
      <c r="C285" s="138"/>
      <c r="D285" s="138"/>
      <c r="E285" s="187"/>
      <c r="F285" s="138"/>
      <c r="G285" s="219"/>
      <c r="H285" s="138"/>
      <c r="I285" s="219"/>
      <c r="J285" s="219"/>
      <c r="K285" s="139" t="s">
        <v>0</v>
      </c>
    </row>
    <row r="286" spans="1:11" x14ac:dyDescent="0.2">
      <c r="A286" s="820" t="s">
        <v>149</v>
      </c>
      <c r="B286" s="820"/>
      <c r="C286" s="820"/>
      <c r="D286" s="820"/>
      <c r="E286" s="820"/>
      <c r="F286" s="820"/>
      <c r="G286" s="820"/>
      <c r="H286" s="820"/>
      <c r="I286" s="820"/>
      <c r="J286" s="820"/>
      <c r="K286" s="820"/>
    </row>
    <row r="287" spans="1:11" x14ac:dyDescent="0.2">
      <c r="A287" s="820" t="s">
        <v>268</v>
      </c>
      <c r="B287" s="820"/>
      <c r="C287" s="820"/>
      <c r="D287" s="820"/>
      <c r="E287" s="820"/>
      <c r="F287" s="820"/>
      <c r="G287" s="820"/>
      <c r="H287" s="820"/>
      <c r="I287" s="820"/>
      <c r="J287" s="820"/>
      <c r="K287" s="820"/>
    </row>
    <row r="288" spans="1:11" x14ac:dyDescent="0.2">
      <c r="A288" s="820" t="s">
        <v>269</v>
      </c>
      <c r="B288" s="820"/>
      <c r="C288" s="820"/>
      <c r="D288" s="820"/>
      <c r="E288" s="820"/>
      <c r="F288" s="820"/>
      <c r="G288" s="820"/>
      <c r="H288" s="820"/>
      <c r="I288" s="820"/>
      <c r="J288" s="820"/>
      <c r="K288" s="820"/>
    </row>
    <row r="289" spans="1:11" x14ac:dyDescent="0.2">
      <c r="A289" s="141" t="s">
        <v>270</v>
      </c>
      <c r="B289" s="142"/>
      <c r="C289" s="141"/>
      <c r="D289" s="141"/>
      <c r="E289" s="142"/>
      <c r="F289" s="141"/>
      <c r="G289" s="220"/>
      <c r="H289" s="141"/>
      <c r="I289" s="220"/>
      <c r="J289" s="220"/>
      <c r="K289" s="142"/>
    </row>
    <row r="290" spans="1:11" x14ac:dyDescent="0.2">
      <c r="A290" s="628" t="s">
        <v>1</v>
      </c>
      <c r="B290" s="628" t="s">
        <v>254</v>
      </c>
      <c r="C290" s="629" t="s">
        <v>271</v>
      </c>
      <c r="D290" s="628" t="s">
        <v>256</v>
      </c>
      <c r="E290" s="628" t="s">
        <v>257</v>
      </c>
      <c r="F290" s="628" t="s">
        <v>258</v>
      </c>
      <c r="G290" s="628"/>
      <c r="H290" s="628" t="s">
        <v>7</v>
      </c>
      <c r="I290" s="628"/>
      <c r="J290" s="628" t="s">
        <v>259</v>
      </c>
      <c r="K290" s="629" t="s">
        <v>17</v>
      </c>
    </row>
    <row r="291" spans="1:11" ht="63" x14ac:dyDescent="0.2">
      <c r="A291" s="628"/>
      <c r="B291" s="628"/>
      <c r="C291" s="630"/>
      <c r="D291" s="628"/>
      <c r="E291" s="628"/>
      <c r="F291" s="520" t="s">
        <v>10</v>
      </c>
      <c r="G291" s="520" t="s">
        <v>260</v>
      </c>
      <c r="H291" s="520" t="s">
        <v>12</v>
      </c>
      <c r="I291" s="520" t="s">
        <v>261</v>
      </c>
      <c r="J291" s="628"/>
      <c r="K291" s="630"/>
    </row>
    <row r="292" spans="1:11" x14ac:dyDescent="0.2">
      <c r="A292" s="631" t="s">
        <v>272</v>
      </c>
      <c r="B292" s="632"/>
      <c r="C292" s="632"/>
      <c r="D292" s="632"/>
      <c r="E292" s="632"/>
      <c r="F292" s="632"/>
      <c r="G292" s="632"/>
      <c r="H292" s="632"/>
      <c r="I292" s="632"/>
      <c r="J292" s="632"/>
      <c r="K292" s="633"/>
    </row>
    <row r="293" spans="1:11" x14ac:dyDescent="0.2">
      <c r="A293" s="200"/>
      <c r="B293" s="201"/>
      <c r="C293" s="202"/>
      <c r="D293" s="202"/>
      <c r="E293" s="202"/>
      <c r="F293" s="200"/>
      <c r="G293" s="821"/>
      <c r="H293" s="202"/>
      <c r="I293" s="202"/>
      <c r="J293" s="202"/>
      <c r="K293" s="203"/>
    </row>
    <row r="294" spans="1:11" x14ac:dyDescent="0.2">
      <c r="A294" s="51"/>
      <c r="B294" s="173"/>
      <c r="C294" s="204"/>
      <c r="D294" s="204"/>
      <c r="E294" s="221"/>
      <c r="F294" s="205"/>
      <c r="G294" s="822"/>
      <c r="H294" s="204"/>
      <c r="I294" s="204"/>
      <c r="J294" s="221"/>
      <c r="K294" s="206"/>
    </row>
    <row r="295" spans="1:11" x14ac:dyDescent="0.2">
      <c r="A295" s="42"/>
      <c r="B295" s="42"/>
      <c r="C295" s="207"/>
      <c r="D295" s="207"/>
      <c r="E295" s="42"/>
      <c r="F295" s="195"/>
      <c r="G295" s="42"/>
      <c r="H295" s="42"/>
      <c r="I295" s="42"/>
      <c r="J295" s="42"/>
      <c r="K295" s="42"/>
    </row>
    <row r="296" spans="1:11" x14ac:dyDescent="0.2">
      <c r="A296" s="42"/>
      <c r="B296" s="42"/>
      <c r="C296" s="207"/>
      <c r="D296" s="207"/>
      <c r="E296" s="42"/>
      <c r="F296" s="195"/>
      <c r="G296" s="42"/>
      <c r="H296" s="42"/>
      <c r="I296" s="42"/>
      <c r="J296" s="42"/>
      <c r="K296" s="42"/>
    </row>
    <row r="297" spans="1:11" x14ac:dyDescent="0.2">
      <c r="A297" s="42"/>
      <c r="B297" s="42"/>
      <c r="C297" s="207"/>
      <c r="D297" s="207"/>
      <c r="E297" s="42"/>
      <c r="F297" s="195"/>
      <c r="G297" s="42"/>
      <c r="H297" s="42"/>
      <c r="I297" s="42"/>
      <c r="J297" s="42"/>
      <c r="K297" s="42"/>
    </row>
    <row r="298" spans="1:11" x14ac:dyDescent="0.2">
      <c r="A298" s="42"/>
      <c r="B298" s="42"/>
      <c r="C298" s="207"/>
      <c r="D298" s="207"/>
      <c r="E298" s="42"/>
      <c r="F298" s="195"/>
      <c r="G298" s="42"/>
      <c r="H298" s="42"/>
      <c r="I298" s="42"/>
      <c r="J298" s="42"/>
      <c r="K298" s="42"/>
    </row>
    <row r="299" spans="1:11" x14ac:dyDescent="0.2">
      <c r="A299" s="42"/>
      <c r="B299" s="42"/>
      <c r="C299" s="207"/>
      <c r="D299" s="207"/>
      <c r="E299" s="42"/>
      <c r="F299" s="195"/>
      <c r="G299" s="42"/>
      <c r="H299" s="42"/>
      <c r="I299" s="42"/>
      <c r="J299" s="42"/>
      <c r="K299" s="42"/>
    </row>
    <row r="300" spans="1:11" x14ac:dyDescent="0.2">
      <c r="A300" s="42"/>
      <c r="B300" s="42"/>
      <c r="C300" s="207"/>
      <c r="D300" s="207"/>
      <c r="E300" s="42"/>
      <c r="F300" s="195"/>
      <c r="G300" s="42"/>
      <c r="H300" s="42"/>
      <c r="I300" s="42"/>
      <c r="J300" s="42"/>
      <c r="K300" s="42"/>
    </row>
    <row r="301" spans="1:11" x14ac:dyDescent="0.2">
      <c r="A301" s="42"/>
      <c r="B301" s="42"/>
      <c r="C301" s="207"/>
      <c r="D301" s="207"/>
      <c r="E301" s="42"/>
      <c r="F301" s="195"/>
      <c r="G301" s="42"/>
      <c r="H301" s="42"/>
      <c r="I301" s="42"/>
      <c r="J301" s="42"/>
      <c r="K301" s="42"/>
    </row>
    <row r="302" spans="1:11" x14ac:dyDescent="0.2">
      <c r="A302" s="42"/>
      <c r="B302" s="42"/>
      <c r="C302" s="207"/>
      <c r="D302" s="207"/>
      <c r="E302" s="42"/>
      <c r="F302" s="195"/>
      <c r="G302" s="42"/>
      <c r="H302" s="42"/>
      <c r="I302" s="42"/>
      <c r="J302" s="42"/>
      <c r="K302" s="42"/>
    </row>
    <row r="303" spans="1:11" x14ac:dyDescent="0.2">
      <c r="A303" s="42"/>
      <c r="B303" s="42"/>
      <c r="C303" s="207"/>
      <c r="D303" s="207"/>
      <c r="E303" s="42"/>
      <c r="F303" s="195"/>
      <c r="G303" s="42"/>
      <c r="H303" s="42"/>
      <c r="I303" s="42"/>
      <c r="J303" s="42"/>
      <c r="K303" s="42"/>
    </row>
    <row r="304" spans="1:11" x14ac:dyDescent="0.2">
      <c r="A304" s="42"/>
      <c r="B304" s="42"/>
      <c r="C304" s="207"/>
      <c r="D304" s="207"/>
      <c r="E304" s="42"/>
      <c r="F304" s="195"/>
      <c r="G304" s="42"/>
      <c r="H304" s="42"/>
      <c r="I304" s="42"/>
      <c r="J304" s="42"/>
      <c r="K304" s="42"/>
    </row>
    <row r="305" spans="1:11" x14ac:dyDescent="0.2">
      <c r="A305" s="42"/>
      <c r="B305" s="42"/>
      <c r="C305" s="207"/>
      <c r="D305" s="207"/>
      <c r="E305" s="42"/>
      <c r="F305" s="195"/>
      <c r="G305" s="42"/>
      <c r="H305" s="42"/>
      <c r="I305" s="42"/>
      <c r="J305" s="42"/>
      <c r="K305" s="42"/>
    </row>
    <row r="307" spans="1:11" x14ac:dyDescent="0.2">
      <c r="A307" s="138"/>
      <c r="B307" s="187"/>
      <c r="C307" s="137"/>
      <c r="D307" s="137"/>
      <c r="E307" s="187"/>
      <c r="F307" s="138"/>
      <c r="G307" s="219"/>
      <c r="H307" s="138"/>
      <c r="I307" s="219"/>
      <c r="J307" s="219"/>
      <c r="K307" s="139" t="s">
        <v>0</v>
      </c>
    </row>
    <row r="308" spans="1:11" x14ac:dyDescent="0.2">
      <c r="A308" s="820" t="s">
        <v>25</v>
      </c>
      <c r="B308" s="820"/>
      <c r="C308" s="820"/>
      <c r="D308" s="820"/>
      <c r="E308" s="820"/>
      <c r="F308" s="820"/>
      <c r="G308" s="820"/>
      <c r="H308" s="820"/>
      <c r="I308" s="820"/>
      <c r="J308" s="820"/>
      <c r="K308" s="820"/>
    </row>
    <row r="309" spans="1:11" x14ac:dyDescent="0.2">
      <c r="A309" s="820" t="s">
        <v>273</v>
      </c>
      <c r="B309" s="820"/>
      <c r="C309" s="820"/>
      <c r="D309" s="820"/>
      <c r="E309" s="820"/>
      <c r="F309" s="820"/>
      <c r="G309" s="820"/>
      <c r="H309" s="820"/>
      <c r="I309" s="820"/>
      <c r="J309" s="820"/>
      <c r="K309" s="820"/>
    </row>
    <row r="310" spans="1:11" x14ac:dyDescent="0.2">
      <c r="A310" s="820" t="s">
        <v>274</v>
      </c>
      <c r="B310" s="820"/>
      <c r="C310" s="820"/>
      <c r="D310" s="820"/>
      <c r="E310" s="820"/>
      <c r="F310" s="820"/>
      <c r="G310" s="820"/>
      <c r="H310" s="820"/>
      <c r="I310" s="820"/>
      <c r="J310" s="820"/>
      <c r="K310" s="820"/>
    </row>
    <row r="311" spans="1:11" x14ac:dyDescent="0.2">
      <c r="A311" s="141"/>
      <c r="B311" s="142"/>
      <c r="C311" s="140"/>
      <c r="D311" s="140"/>
      <c r="E311" s="142"/>
      <c r="F311" s="141"/>
      <c r="G311" s="220"/>
      <c r="H311" s="141"/>
      <c r="I311" s="220"/>
      <c r="J311" s="220"/>
      <c r="K311" s="142"/>
    </row>
    <row r="312" spans="1:11" x14ac:dyDescent="0.2">
      <c r="A312" s="677" t="s">
        <v>1</v>
      </c>
      <c r="B312" s="677" t="s">
        <v>2</v>
      </c>
      <c r="C312" s="678" t="s">
        <v>3</v>
      </c>
      <c r="D312" s="678" t="s">
        <v>4</v>
      </c>
      <c r="E312" s="677" t="s">
        <v>5</v>
      </c>
      <c r="F312" s="677" t="s">
        <v>6</v>
      </c>
      <c r="G312" s="677"/>
      <c r="H312" s="677" t="s">
        <v>7</v>
      </c>
      <c r="I312" s="677"/>
      <c r="J312" s="677" t="s">
        <v>8</v>
      </c>
      <c r="K312" s="677" t="s">
        <v>9</v>
      </c>
    </row>
    <row r="313" spans="1:11" ht="42" x14ac:dyDescent="0.2">
      <c r="A313" s="731"/>
      <c r="B313" s="731"/>
      <c r="C313" s="732"/>
      <c r="D313" s="732"/>
      <c r="E313" s="731"/>
      <c r="F313" s="519" t="s">
        <v>10</v>
      </c>
      <c r="G313" s="519" t="s">
        <v>11</v>
      </c>
      <c r="H313" s="519" t="s">
        <v>12</v>
      </c>
      <c r="I313" s="519" t="s">
        <v>13</v>
      </c>
      <c r="J313" s="731"/>
      <c r="K313" s="731"/>
    </row>
    <row r="314" spans="1:11" ht="42" x14ac:dyDescent="0.2">
      <c r="A314" s="543">
        <v>1</v>
      </c>
      <c r="B314" s="144" t="s">
        <v>275</v>
      </c>
      <c r="C314" s="549">
        <v>1819000</v>
      </c>
      <c r="D314" s="143">
        <v>1759538</v>
      </c>
      <c r="E314" s="543" t="s">
        <v>276</v>
      </c>
      <c r="F314" s="144" t="s">
        <v>277</v>
      </c>
      <c r="G314" s="549">
        <v>1750000</v>
      </c>
      <c r="H314" s="144" t="s">
        <v>277</v>
      </c>
      <c r="I314" s="549">
        <v>1750000</v>
      </c>
      <c r="J314" s="543" t="s">
        <v>21</v>
      </c>
      <c r="K314" s="145" t="s">
        <v>278</v>
      </c>
    </row>
    <row r="315" spans="1:11" ht="42" x14ac:dyDescent="0.2">
      <c r="A315" s="146"/>
      <c r="B315" s="148" t="s">
        <v>279</v>
      </c>
      <c r="C315" s="550"/>
      <c r="D315" s="147"/>
      <c r="E315" s="544"/>
      <c r="F315" s="148"/>
      <c r="G315" s="550"/>
      <c r="H315" s="148"/>
      <c r="I315" s="544"/>
      <c r="J315" s="544"/>
      <c r="K315" s="149"/>
    </row>
    <row r="316" spans="1:11" ht="42" x14ac:dyDescent="0.2">
      <c r="A316" s="146"/>
      <c r="B316" s="148" t="s">
        <v>280</v>
      </c>
      <c r="C316" s="150"/>
      <c r="D316" s="151"/>
      <c r="E316" s="146"/>
      <c r="F316" s="152"/>
      <c r="G316" s="146"/>
      <c r="H316" s="152"/>
      <c r="I316" s="146"/>
      <c r="J316" s="146"/>
      <c r="K316" s="149"/>
    </row>
    <row r="317" spans="1:11" ht="42" x14ac:dyDescent="0.2">
      <c r="A317" s="543">
        <v>2</v>
      </c>
      <c r="B317" s="144" t="s">
        <v>281</v>
      </c>
      <c r="C317" s="549">
        <v>2150.6999999999998</v>
      </c>
      <c r="D317" s="549">
        <v>2150.6999999999998</v>
      </c>
      <c r="E317" s="543" t="s">
        <v>31</v>
      </c>
      <c r="F317" s="546" t="s">
        <v>282</v>
      </c>
      <c r="G317" s="549">
        <v>2150.6999999999998</v>
      </c>
      <c r="H317" s="546" t="s">
        <v>282</v>
      </c>
      <c r="I317" s="549">
        <v>2150.6999999999998</v>
      </c>
      <c r="J317" s="543" t="s">
        <v>59</v>
      </c>
      <c r="K317" s="145" t="s">
        <v>283</v>
      </c>
    </row>
    <row r="318" spans="1:11" ht="42" x14ac:dyDescent="0.2">
      <c r="A318" s="543">
        <v>3</v>
      </c>
      <c r="B318" s="144" t="s">
        <v>284</v>
      </c>
      <c r="C318" s="549">
        <v>21935</v>
      </c>
      <c r="D318" s="549">
        <v>21935</v>
      </c>
      <c r="E318" s="543" t="s">
        <v>31</v>
      </c>
      <c r="F318" s="144" t="s">
        <v>285</v>
      </c>
      <c r="G318" s="549">
        <v>21935</v>
      </c>
      <c r="H318" s="144" t="s">
        <v>285</v>
      </c>
      <c r="I318" s="549">
        <v>21935</v>
      </c>
      <c r="J318" s="543" t="s">
        <v>59</v>
      </c>
      <c r="K318" s="145" t="s">
        <v>286</v>
      </c>
    </row>
    <row r="319" spans="1:11" ht="42" x14ac:dyDescent="0.2">
      <c r="A319" s="146"/>
      <c r="B319" s="148" t="s">
        <v>287</v>
      </c>
      <c r="C319" s="550"/>
      <c r="D319" s="147"/>
      <c r="E319" s="544"/>
      <c r="F319" s="148"/>
      <c r="G319" s="544"/>
      <c r="H319" s="148"/>
      <c r="I319" s="544"/>
      <c r="J319" s="544"/>
      <c r="K319" s="149"/>
    </row>
    <row r="320" spans="1:11" x14ac:dyDescent="0.2">
      <c r="A320" s="521"/>
      <c r="B320" s="159"/>
      <c r="C320" s="157"/>
      <c r="D320" s="158"/>
      <c r="E320" s="521"/>
      <c r="F320" s="159"/>
      <c r="G320" s="521"/>
      <c r="H320" s="159"/>
      <c r="I320" s="521"/>
      <c r="J320" s="521"/>
      <c r="K320" s="156"/>
    </row>
    <row r="321" spans="1:11" ht="42" x14ac:dyDescent="0.2">
      <c r="A321" s="543">
        <v>4</v>
      </c>
      <c r="B321" s="144" t="s">
        <v>288</v>
      </c>
      <c r="C321" s="549">
        <v>10272</v>
      </c>
      <c r="D321" s="549">
        <v>10272</v>
      </c>
      <c r="E321" s="543" t="s">
        <v>31</v>
      </c>
      <c r="F321" s="546" t="s">
        <v>282</v>
      </c>
      <c r="G321" s="549">
        <v>10272</v>
      </c>
      <c r="H321" s="546" t="s">
        <v>282</v>
      </c>
      <c r="I321" s="549">
        <v>10272</v>
      </c>
      <c r="J321" s="543" t="s">
        <v>59</v>
      </c>
      <c r="K321" s="145" t="s">
        <v>289</v>
      </c>
    </row>
    <row r="322" spans="1:11" ht="42" x14ac:dyDescent="0.2">
      <c r="A322" s="543">
        <v>5</v>
      </c>
      <c r="B322" s="144" t="s">
        <v>290</v>
      </c>
      <c r="C322" s="549">
        <v>1979.5</v>
      </c>
      <c r="D322" s="549">
        <v>1850</v>
      </c>
      <c r="E322" s="543" t="s">
        <v>31</v>
      </c>
      <c r="F322" s="144" t="s">
        <v>291</v>
      </c>
      <c r="G322" s="549">
        <v>1850</v>
      </c>
      <c r="H322" s="144" t="s">
        <v>291</v>
      </c>
      <c r="I322" s="549">
        <v>1850</v>
      </c>
      <c r="J322" s="543" t="s">
        <v>59</v>
      </c>
      <c r="K322" s="145" t="s">
        <v>292</v>
      </c>
    </row>
    <row r="323" spans="1:11" ht="42" x14ac:dyDescent="0.2">
      <c r="A323" s="543">
        <v>6</v>
      </c>
      <c r="B323" s="144" t="s">
        <v>293</v>
      </c>
      <c r="C323" s="549">
        <v>7704</v>
      </c>
      <c r="D323" s="549">
        <v>7704</v>
      </c>
      <c r="E323" s="543" t="s">
        <v>31</v>
      </c>
      <c r="F323" s="144" t="s">
        <v>294</v>
      </c>
      <c r="G323" s="549">
        <v>7704</v>
      </c>
      <c r="H323" s="144" t="s">
        <v>294</v>
      </c>
      <c r="I323" s="549">
        <v>7704</v>
      </c>
      <c r="J323" s="543" t="s">
        <v>59</v>
      </c>
      <c r="K323" s="145" t="s">
        <v>295</v>
      </c>
    </row>
    <row r="324" spans="1:11" x14ac:dyDescent="0.2">
      <c r="A324" s="544"/>
      <c r="B324" s="148" t="s">
        <v>296</v>
      </c>
      <c r="C324" s="550"/>
      <c r="D324" s="147"/>
      <c r="E324" s="544"/>
      <c r="F324" s="148"/>
      <c r="G324" s="550"/>
      <c r="H324" s="148"/>
      <c r="I324" s="550"/>
      <c r="J324" s="544"/>
      <c r="K324" s="160"/>
    </row>
    <row r="325" spans="1:11" x14ac:dyDescent="0.2">
      <c r="A325" s="545"/>
      <c r="B325" s="162"/>
      <c r="C325" s="551"/>
      <c r="D325" s="154"/>
      <c r="E325" s="545"/>
      <c r="F325" s="162"/>
      <c r="G325" s="551"/>
      <c r="H325" s="162"/>
      <c r="I325" s="551"/>
      <c r="J325" s="545"/>
      <c r="K325" s="161"/>
    </row>
    <row r="326" spans="1:11" ht="42" x14ac:dyDescent="0.2">
      <c r="A326" s="163">
        <v>7</v>
      </c>
      <c r="B326" s="546" t="s">
        <v>297</v>
      </c>
      <c r="C326" s="549">
        <v>6955</v>
      </c>
      <c r="D326" s="549">
        <v>6955</v>
      </c>
      <c r="E326" s="543" t="s">
        <v>31</v>
      </c>
      <c r="F326" s="546" t="s">
        <v>282</v>
      </c>
      <c r="G326" s="549">
        <v>6955</v>
      </c>
      <c r="H326" s="546" t="s">
        <v>282</v>
      </c>
      <c r="I326" s="549">
        <v>6955</v>
      </c>
      <c r="J326" s="543" t="s">
        <v>59</v>
      </c>
      <c r="K326" s="145" t="s">
        <v>298</v>
      </c>
    </row>
    <row r="327" spans="1:11" x14ac:dyDescent="0.2">
      <c r="A327" s="164"/>
      <c r="B327" s="547" t="s">
        <v>299</v>
      </c>
      <c r="C327" s="165"/>
      <c r="D327" s="147"/>
      <c r="E327" s="544"/>
      <c r="F327" s="148"/>
      <c r="G327" s="550"/>
      <c r="H327" s="148"/>
      <c r="I327" s="550"/>
      <c r="J327" s="544"/>
      <c r="K327" s="160"/>
    </row>
    <row r="328" spans="1:11" x14ac:dyDescent="0.2">
      <c r="A328" s="164"/>
      <c r="B328" s="547"/>
      <c r="C328" s="165"/>
      <c r="D328" s="147"/>
      <c r="E328" s="544"/>
      <c r="F328" s="148"/>
      <c r="G328" s="550"/>
      <c r="H328" s="148"/>
      <c r="I328" s="550"/>
      <c r="J328" s="544"/>
      <c r="K328" s="160"/>
    </row>
    <row r="329" spans="1:11" ht="42" x14ac:dyDescent="0.2">
      <c r="A329" s="163">
        <v>8</v>
      </c>
      <c r="B329" s="546" t="s">
        <v>300</v>
      </c>
      <c r="C329" s="143">
        <v>695.5</v>
      </c>
      <c r="D329" s="549">
        <v>650</v>
      </c>
      <c r="E329" s="543" t="s">
        <v>31</v>
      </c>
      <c r="F329" s="144" t="s">
        <v>291</v>
      </c>
      <c r="G329" s="549">
        <v>650</v>
      </c>
      <c r="H329" s="144" t="s">
        <v>291</v>
      </c>
      <c r="I329" s="549">
        <v>650</v>
      </c>
      <c r="J329" s="543" t="s">
        <v>59</v>
      </c>
      <c r="K329" s="145" t="s">
        <v>301</v>
      </c>
    </row>
    <row r="330" spans="1:11" x14ac:dyDescent="0.2">
      <c r="A330" s="166"/>
      <c r="B330" s="548"/>
      <c r="C330" s="154"/>
      <c r="D330" s="551"/>
      <c r="E330" s="155"/>
      <c r="F330" s="192"/>
      <c r="G330" s="551"/>
      <c r="H330" s="167"/>
      <c r="I330" s="154"/>
      <c r="J330" s="545"/>
      <c r="K330" s="161"/>
    </row>
    <row r="331" spans="1:11" ht="42" x14ac:dyDescent="0.2">
      <c r="A331" s="163">
        <v>9</v>
      </c>
      <c r="B331" s="546" t="s">
        <v>302</v>
      </c>
      <c r="C331" s="549">
        <v>50290</v>
      </c>
      <c r="D331" s="143">
        <v>50290</v>
      </c>
      <c r="E331" s="543" t="s">
        <v>31</v>
      </c>
      <c r="F331" s="546" t="s">
        <v>303</v>
      </c>
      <c r="G331" s="143">
        <v>50290</v>
      </c>
      <c r="H331" s="546" t="s">
        <v>303</v>
      </c>
      <c r="I331" s="143">
        <v>50290</v>
      </c>
      <c r="J331" s="543" t="s">
        <v>59</v>
      </c>
      <c r="K331" s="145" t="s">
        <v>304</v>
      </c>
    </row>
    <row r="332" spans="1:11" x14ac:dyDescent="0.2">
      <c r="A332" s="166"/>
      <c r="B332" s="548"/>
      <c r="C332" s="551"/>
      <c r="D332" s="154"/>
      <c r="E332" s="545"/>
      <c r="F332" s="548">
        <v>2017</v>
      </c>
      <c r="G332" s="155"/>
      <c r="H332" s="548">
        <v>2017</v>
      </c>
      <c r="I332" s="155"/>
      <c r="J332" s="545"/>
      <c r="K332" s="156"/>
    </row>
    <row r="333" spans="1:11" x14ac:dyDescent="0.2">
      <c r="A333" s="820" t="s">
        <v>305</v>
      </c>
      <c r="B333" s="820"/>
      <c r="C333" s="820"/>
      <c r="D333" s="820"/>
      <c r="E333" s="820"/>
      <c r="F333" s="820"/>
      <c r="G333" s="820"/>
      <c r="H333" s="820"/>
      <c r="I333" s="820"/>
      <c r="J333" s="820"/>
      <c r="K333" s="820"/>
    </row>
    <row r="334" spans="1:11" x14ac:dyDescent="0.2">
      <c r="A334" s="820" t="s">
        <v>306</v>
      </c>
      <c r="B334" s="820"/>
      <c r="C334" s="820"/>
      <c r="D334" s="820"/>
      <c r="E334" s="820"/>
      <c r="F334" s="820"/>
      <c r="G334" s="820"/>
      <c r="H334" s="820"/>
      <c r="I334" s="820"/>
      <c r="J334" s="820"/>
      <c r="K334" s="820"/>
    </row>
    <row r="335" spans="1:11" x14ac:dyDescent="0.2">
      <c r="A335" s="820" t="s">
        <v>307</v>
      </c>
      <c r="B335" s="820"/>
      <c r="C335" s="820"/>
      <c r="D335" s="820"/>
      <c r="E335" s="820"/>
      <c r="F335" s="820"/>
      <c r="G335" s="820"/>
      <c r="H335" s="820"/>
      <c r="I335" s="820"/>
      <c r="J335" s="820"/>
      <c r="K335" s="820"/>
    </row>
    <row r="336" spans="1:11" x14ac:dyDescent="0.2">
      <c r="A336" s="141"/>
      <c r="B336" s="142"/>
      <c r="C336" s="140"/>
      <c r="D336" s="140"/>
      <c r="E336" s="142"/>
      <c r="F336" s="141"/>
      <c r="G336" s="220"/>
      <c r="H336" s="141"/>
      <c r="I336" s="220"/>
      <c r="J336" s="220"/>
      <c r="K336" s="142"/>
    </row>
    <row r="337" spans="1:11" x14ac:dyDescent="0.2">
      <c r="A337" s="677" t="s">
        <v>1</v>
      </c>
      <c r="B337" s="677" t="s">
        <v>2</v>
      </c>
      <c r="C337" s="678" t="s">
        <v>3</v>
      </c>
      <c r="D337" s="678" t="s">
        <v>4</v>
      </c>
      <c r="E337" s="677" t="s">
        <v>5</v>
      </c>
      <c r="F337" s="677" t="s">
        <v>6</v>
      </c>
      <c r="G337" s="677"/>
      <c r="H337" s="677" t="s">
        <v>7</v>
      </c>
      <c r="I337" s="677"/>
      <c r="J337" s="677" t="s">
        <v>8</v>
      </c>
      <c r="K337" s="677" t="s">
        <v>9</v>
      </c>
    </row>
    <row r="338" spans="1:11" ht="42" x14ac:dyDescent="0.2">
      <c r="A338" s="677"/>
      <c r="B338" s="677"/>
      <c r="C338" s="678"/>
      <c r="D338" s="678"/>
      <c r="E338" s="677"/>
      <c r="F338" s="516" t="s">
        <v>10</v>
      </c>
      <c r="G338" s="516" t="s">
        <v>11</v>
      </c>
      <c r="H338" s="516" t="s">
        <v>12</v>
      </c>
      <c r="I338" s="516" t="s">
        <v>13</v>
      </c>
      <c r="J338" s="677"/>
      <c r="K338" s="677"/>
    </row>
    <row r="339" spans="1:11" ht="42" x14ac:dyDescent="0.2">
      <c r="A339" s="534">
        <v>1</v>
      </c>
      <c r="B339" s="36" t="s">
        <v>308</v>
      </c>
      <c r="C339" s="823">
        <v>499690</v>
      </c>
      <c r="D339" s="823">
        <v>499690</v>
      </c>
      <c r="E339" s="37" t="s">
        <v>31</v>
      </c>
      <c r="F339" s="38" t="s">
        <v>309</v>
      </c>
      <c r="G339" s="823">
        <v>499690</v>
      </c>
      <c r="H339" s="38" t="s">
        <v>310</v>
      </c>
      <c r="I339" s="823">
        <v>499690</v>
      </c>
      <c r="J339" s="37" t="s">
        <v>311</v>
      </c>
      <c r="K339" s="39" t="s">
        <v>312</v>
      </c>
    </row>
    <row r="340" spans="1:11" ht="42" x14ac:dyDescent="0.2">
      <c r="A340" s="534"/>
      <c r="B340" s="40"/>
      <c r="C340" s="824"/>
      <c r="D340" s="824"/>
      <c r="E340" s="37"/>
      <c r="F340" s="36" t="s">
        <v>313</v>
      </c>
      <c r="G340" s="825">
        <v>600007.85</v>
      </c>
      <c r="H340" s="38"/>
      <c r="I340" s="41"/>
      <c r="J340" s="37"/>
      <c r="K340" s="39"/>
    </row>
    <row r="341" spans="1:11" x14ac:dyDescent="0.2">
      <c r="A341" s="534"/>
      <c r="B341" s="40"/>
      <c r="C341" s="824"/>
      <c r="D341" s="824"/>
      <c r="E341" s="37"/>
      <c r="F341" s="36" t="s">
        <v>314</v>
      </c>
      <c r="G341" s="825">
        <v>549659</v>
      </c>
      <c r="H341" s="38"/>
      <c r="I341" s="41"/>
      <c r="J341" s="37"/>
      <c r="K341" s="39"/>
    </row>
    <row r="342" spans="1:11" ht="126" x14ac:dyDescent="0.2">
      <c r="A342" s="534">
        <v>2</v>
      </c>
      <c r="B342" s="36" t="s">
        <v>315</v>
      </c>
      <c r="C342" s="823">
        <v>16200</v>
      </c>
      <c r="D342" s="823">
        <v>16200</v>
      </c>
      <c r="E342" s="37" t="s">
        <v>31</v>
      </c>
      <c r="F342" s="38" t="s">
        <v>316</v>
      </c>
      <c r="G342" s="823">
        <v>16200</v>
      </c>
      <c r="H342" s="38" t="s">
        <v>316</v>
      </c>
      <c r="I342" s="823">
        <v>16200</v>
      </c>
      <c r="J342" s="37" t="s">
        <v>21</v>
      </c>
      <c r="K342" s="39" t="s">
        <v>317</v>
      </c>
    </row>
    <row r="343" spans="1:11" x14ac:dyDescent="0.2">
      <c r="A343" s="534"/>
      <c r="B343" s="40"/>
      <c r="C343" s="824"/>
      <c r="D343" s="824"/>
      <c r="E343" s="37"/>
      <c r="F343" s="36" t="s">
        <v>318</v>
      </c>
      <c r="G343" s="825">
        <v>17400</v>
      </c>
      <c r="H343" s="38"/>
      <c r="I343" s="41"/>
      <c r="J343" s="37"/>
      <c r="K343" s="39"/>
    </row>
    <row r="344" spans="1:11" x14ac:dyDescent="0.2">
      <c r="A344" s="534"/>
      <c r="B344" s="40"/>
      <c r="C344" s="824"/>
      <c r="D344" s="824"/>
      <c r="E344" s="37"/>
      <c r="F344" s="36" t="s">
        <v>319</v>
      </c>
      <c r="G344" s="825">
        <v>16900</v>
      </c>
      <c r="H344" s="38"/>
      <c r="I344" s="41"/>
      <c r="J344" s="37"/>
      <c r="K344" s="39"/>
    </row>
    <row r="347" spans="1:11" x14ac:dyDescent="0.2">
      <c r="A347" s="826" t="s">
        <v>320</v>
      </c>
      <c r="B347" s="826"/>
      <c r="C347" s="826"/>
      <c r="D347" s="826"/>
      <c r="E347" s="826"/>
      <c r="F347" s="826"/>
      <c r="G347" s="826"/>
      <c r="H347" s="826"/>
      <c r="I347" s="826"/>
      <c r="J347" s="826"/>
      <c r="K347" s="826"/>
    </row>
    <row r="348" spans="1:11" x14ac:dyDescent="0.2">
      <c r="A348" s="826" t="s">
        <v>321</v>
      </c>
      <c r="B348" s="826"/>
      <c r="C348" s="826"/>
      <c r="D348" s="826"/>
      <c r="E348" s="826"/>
      <c r="F348" s="826"/>
      <c r="G348" s="826"/>
      <c r="H348" s="826"/>
      <c r="I348" s="826"/>
      <c r="J348" s="826"/>
      <c r="K348" s="826"/>
    </row>
    <row r="349" spans="1:11" x14ac:dyDescent="0.2">
      <c r="A349" s="827" t="s">
        <v>322</v>
      </c>
      <c r="B349" s="827"/>
      <c r="C349" s="827"/>
      <c r="D349" s="827"/>
      <c r="E349" s="827"/>
      <c r="F349" s="827"/>
      <c r="G349" s="827"/>
      <c r="H349" s="827"/>
      <c r="I349" s="827"/>
      <c r="J349" s="827"/>
      <c r="K349" s="827"/>
    </row>
    <row r="350" spans="1:11" x14ac:dyDescent="0.2">
      <c r="A350" s="828" t="s">
        <v>141</v>
      </c>
      <c r="B350" s="828"/>
      <c r="C350" s="828"/>
      <c r="D350" s="828"/>
      <c r="E350" s="828"/>
      <c r="F350" s="828"/>
      <c r="G350" s="828"/>
      <c r="H350" s="828"/>
      <c r="I350" s="828"/>
      <c r="J350" s="828"/>
      <c r="K350" s="828"/>
    </row>
    <row r="351" spans="1:11" x14ac:dyDescent="0.2">
      <c r="A351" s="733" t="s">
        <v>1</v>
      </c>
      <c r="B351" s="733" t="s">
        <v>221</v>
      </c>
      <c r="C351" s="734" t="s">
        <v>323</v>
      </c>
      <c r="D351" s="734" t="s">
        <v>223</v>
      </c>
      <c r="E351" s="829" t="s">
        <v>55</v>
      </c>
      <c r="F351" s="736" t="s">
        <v>6</v>
      </c>
      <c r="G351" s="737"/>
      <c r="H351" s="738" t="s">
        <v>224</v>
      </c>
      <c r="I351" s="739"/>
      <c r="J351" s="733" t="s">
        <v>225</v>
      </c>
      <c r="K351" s="733" t="s">
        <v>226</v>
      </c>
    </row>
    <row r="352" spans="1:11" ht="42" x14ac:dyDescent="0.2">
      <c r="A352" s="734"/>
      <c r="B352" s="733"/>
      <c r="C352" s="735"/>
      <c r="D352" s="735"/>
      <c r="E352" s="830"/>
      <c r="F352" s="193" t="s">
        <v>10</v>
      </c>
      <c r="G352" s="168" t="s">
        <v>227</v>
      </c>
      <c r="H352" s="169" t="s">
        <v>12</v>
      </c>
      <c r="I352" s="169" t="s">
        <v>228</v>
      </c>
      <c r="J352" s="734"/>
      <c r="K352" s="734"/>
    </row>
    <row r="353" spans="1:11" ht="105" x14ac:dyDescent="0.2">
      <c r="A353" s="46">
        <v>1</v>
      </c>
      <c r="B353" s="42" t="s">
        <v>324</v>
      </c>
      <c r="C353" s="43">
        <v>1200000</v>
      </c>
      <c r="D353" s="43">
        <v>1283736.78</v>
      </c>
      <c r="E353" s="831" t="s">
        <v>141</v>
      </c>
      <c r="F353" s="44" t="s">
        <v>325</v>
      </c>
      <c r="G353" s="537">
        <v>1116000</v>
      </c>
      <c r="H353" s="275" t="s">
        <v>326</v>
      </c>
      <c r="I353" s="45">
        <v>1116000</v>
      </c>
      <c r="J353" s="46" t="s">
        <v>21</v>
      </c>
      <c r="K353" s="47">
        <v>244475</v>
      </c>
    </row>
    <row r="354" spans="1:11" ht="231" x14ac:dyDescent="0.2">
      <c r="A354" s="46">
        <v>2</v>
      </c>
      <c r="B354" s="39" t="s">
        <v>327</v>
      </c>
      <c r="C354" s="43">
        <v>4672720.5599999996</v>
      </c>
      <c r="D354" s="43">
        <v>4999811</v>
      </c>
      <c r="E354" s="831" t="s">
        <v>141</v>
      </c>
      <c r="F354" s="44" t="s">
        <v>328</v>
      </c>
      <c r="G354" s="48" t="s">
        <v>329</v>
      </c>
      <c r="H354" s="276" t="s">
        <v>330</v>
      </c>
      <c r="I354" s="48">
        <v>3500000</v>
      </c>
      <c r="J354" s="46" t="s">
        <v>21</v>
      </c>
      <c r="K354" s="47">
        <v>244480</v>
      </c>
    </row>
    <row r="355" spans="1:11" ht="210" x14ac:dyDescent="0.2">
      <c r="A355" s="46">
        <v>3</v>
      </c>
      <c r="B355" s="44" t="s">
        <v>331</v>
      </c>
      <c r="C355" s="43">
        <v>4672823.3600000003</v>
      </c>
      <c r="D355" s="43">
        <v>4999921</v>
      </c>
      <c r="E355" s="831" t="s">
        <v>141</v>
      </c>
      <c r="F355" s="44" t="s">
        <v>332</v>
      </c>
      <c r="G355" s="537" t="s">
        <v>333</v>
      </c>
      <c r="H355" s="276" t="s">
        <v>330</v>
      </c>
      <c r="I355" s="537">
        <v>3245000</v>
      </c>
      <c r="J355" s="46" t="s">
        <v>21</v>
      </c>
      <c r="K355" s="47">
        <v>244480</v>
      </c>
    </row>
    <row r="356" spans="1:11" ht="168" x14ac:dyDescent="0.2">
      <c r="A356" s="46">
        <v>4</v>
      </c>
      <c r="B356" s="44" t="s">
        <v>334</v>
      </c>
      <c r="C356" s="43">
        <v>11682242.99</v>
      </c>
      <c r="D356" s="43">
        <v>11976773</v>
      </c>
      <c r="E356" s="831" t="s">
        <v>141</v>
      </c>
      <c r="F356" s="44" t="s">
        <v>335</v>
      </c>
      <c r="G356" s="537" t="s">
        <v>336</v>
      </c>
      <c r="H356" s="40" t="s">
        <v>337</v>
      </c>
      <c r="I356" s="537">
        <v>8626000</v>
      </c>
      <c r="J356" s="46" t="s">
        <v>21</v>
      </c>
      <c r="K356" s="47">
        <v>244481</v>
      </c>
    </row>
    <row r="357" spans="1:11" ht="126" x14ac:dyDescent="0.2">
      <c r="A357" s="46">
        <v>5</v>
      </c>
      <c r="B357" s="44" t="s">
        <v>338</v>
      </c>
      <c r="C357" s="43">
        <v>5313592.5199999996</v>
      </c>
      <c r="D357" s="43">
        <v>5685544</v>
      </c>
      <c r="E357" s="831" t="s">
        <v>141</v>
      </c>
      <c r="F357" s="44" t="s">
        <v>339</v>
      </c>
      <c r="G357" s="537" t="s">
        <v>340</v>
      </c>
      <c r="H357" s="40" t="s">
        <v>341</v>
      </c>
      <c r="I357" s="537">
        <v>5670000</v>
      </c>
      <c r="J357" s="46" t="s">
        <v>21</v>
      </c>
      <c r="K357" s="47">
        <v>244484</v>
      </c>
    </row>
    <row r="358" spans="1:11" ht="189" x14ac:dyDescent="0.2">
      <c r="A358" s="46">
        <v>6</v>
      </c>
      <c r="B358" s="44" t="s">
        <v>342</v>
      </c>
      <c r="C358" s="43">
        <v>17757009.350000001</v>
      </c>
      <c r="D358" s="43">
        <v>18467184</v>
      </c>
      <c r="E358" s="831" t="s">
        <v>141</v>
      </c>
      <c r="F358" s="44" t="s">
        <v>343</v>
      </c>
      <c r="G358" s="537" t="s">
        <v>344</v>
      </c>
      <c r="H358" s="40" t="s">
        <v>330</v>
      </c>
      <c r="I358" s="537">
        <v>14550000</v>
      </c>
      <c r="J358" s="46" t="s">
        <v>21</v>
      </c>
      <c r="K358" s="47">
        <v>244498</v>
      </c>
    </row>
    <row r="359" spans="1:11" ht="23.25" x14ac:dyDescent="0.2">
      <c r="A359" s="832"/>
      <c r="B359" s="42"/>
      <c r="C359" s="42"/>
      <c r="D359" s="42"/>
      <c r="E359" s="42"/>
      <c r="F359" s="49"/>
      <c r="G359" s="42"/>
      <c r="H359" s="42"/>
      <c r="I359" s="833">
        <f>SUM(I353:I358)</f>
        <v>36707000</v>
      </c>
      <c r="J359" s="42"/>
      <c r="K359" s="42"/>
    </row>
    <row r="362" spans="1:11" x14ac:dyDescent="0.2">
      <c r="A362" s="834" t="s">
        <v>25</v>
      </c>
      <c r="B362" s="834"/>
      <c r="C362" s="834"/>
      <c r="D362" s="834"/>
      <c r="E362" s="834"/>
      <c r="F362" s="834"/>
      <c r="G362" s="834"/>
      <c r="H362" s="834"/>
      <c r="I362" s="834"/>
      <c r="J362" s="834"/>
      <c r="K362" s="834"/>
    </row>
    <row r="363" spans="1:11" x14ac:dyDescent="0.2">
      <c r="A363" s="834" t="s">
        <v>345</v>
      </c>
      <c r="B363" s="834"/>
      <c r="C363" s="834"/>
      <c r="D363" s="834"/>
      <c r="E363" s="834"/>
      <c r="F363" s="834"/>
      <c r="G363" s="834"/>
      <c r="H363" s="834"/>
      <c r="I363" s="834"/>
      <c r="J363" s="834"/>
      <c r="K363" s="834"/>
    </row>
    <row r="364" spans="1:11" x14ac:dyDescent="0.2">
      <c r="A364" s="834" t="s">
        <v>346</v>
      </c>
      <c r="B364" s="834"/>
      <c r="C364" s="834"/>
      <c r="D364" s="834"/>
      <c r="E364" s="834"/>
      <c r="F364" s="834"/>
      <c r="G364" s="834"/>
      <c r="H364" s="834"/>
      <c r="I364" s="834"/>
      <c r="J364" s="834"/>
      <c r="K364" s="834"/>
    </row>
    <row r="365" spans="1:11" x14ac:dyDescent="0.2">
      <c r="A365" s="141"/>
      <c r="B365" s="142"/>
      <c r="C365" s="140"/>
      <c r="D365" s="140"/>
      <c r="E365" s="142"/>
      <c r="F365" s="141"/>
      <c r="G365" s="220"/>
      <c r="H365" s="141"/>
      <c r="I365" s="220"/>
      <c r="J365" s="220"/>
      <c r="K365" s="142"/>
    </row>
    <row r="366" spans="1:11" x14ac:dyDescent="0.2">
      <c r="A366" s="677" t="s">
        <v>1</v>
      </c>
      <c r="B366" s="677" t="s">
        <v>2</v>
      </c>
      <c r="C366" s="678" t="s">
        <v>3</v>
      </c>
      <c r="D366" s="678" t="s">
        <v>4</v>
      </c>
      <c r="E366" s="677" t="s">
        <v>5</v>
      </c>
      <c r="F366" s="677" t="s">
        <v>6</v>
      </c>
      <c r="G366" s="677"/>
      <c r="H366" s="677" t="s">
        <v>7</v>
      </c>
      <c r="I366" s="677"/>
      <c r="J366" s="677" t="s">
        <v>8</v>
      </c>
      <c r="K366" s="677" t="s">
        <v>9</v>
      </c>
    </row>
    <row r="367" spans="1:11" ht="42" x14ac:dyDescent="0.2">
      <c r="A367" s="677"/>
      <c r="B367" s="677"/>
      <c r="C367" s="678"/>
      <c r="D367" s="678"/>
      <c r="E367" s="677"/>
      <c r="F367" s="516" t="s">
        <v>10</v>
      </c>
      <c r="G367" s="516" t="s">
        <v>11</v>
      </c>
      <c r="H367" s="516" t="s">
        <v>12</v>
      </c>
      <c r="I367" s="516" t="s">
        <v>13</v>
      </c>
      <c r="J367" s="677"/>
      <c r="K367" s="677"/>
    </row>
    <row r="368" spans="1:11" ht="105" x14ac:dyDescent="0.2">
      <c r="A368" s="534">
        <v>1</v>
      </c>
      <c r="B368" s="40" t="s">
        <v>347</v>
      </c>
      <c r="C368" s="41">
        <v>52858</v>
      </c>
      <c r="D368" s="41">
        <v>52858</v>
      </c>
      <c r="E368" s="37" t="s">
        <v>31</v>
      </c>
      <c r="F368" s="38" t="s">
        <v>348</v>
      </c>
      <c r="G368" s="48" t="s">
        <v>349</v>
      </c>
      <c r="H368" s="38" t="s">
        <v>350</v>
      </c>
      <c r="I368" s="41">
        <v>52858</v>
      </c>
      <c r="J368" s="37" t="s">
        <v>21</v>
      </c>
      <c r="K368" s="39" t="s">
        <v>351</v>
      </c>
    </row>
    <row r="369" spans="1:11" ht="105" x14ac:dyDescent="0.2">
      <c r="A369" s="534">
        <v>2</v>
      </c>
      <c r="B369" s="40" t="s">
        <v>352</v>
      </c>
      <c r="C369" s="41">
        <v>78762.7</v>
      </c>
      <c r="D369" s="41">
        <v>78762.7</v>
      </c>
      <c r="E369" s="37" t="s">
        <v>31</v>
      </c>
      <c r="F369" s="38" t="s">
        <v>353</v>
      </c>
      <c r="G369" s="48">
        <v>78762.7</v>
      </c>
      <c r="H369" s="38" t="s">
        <v>354</v>
      </c>
      <c r="I369" s="41">
        <v>78762.7</v>
      </c>
      <c r="J369" s="37" t="s">
        <v>355</v>
      </c>
      <c r="K369" s="39" t="s">
        <v>356</v>
      </c>
    </row>
    <row r="370" spans="1:11" ht="84" x14ac:dyDescent="0.2">
      <c r="A370" s="534">
        <v>3</v>
      </c>
      <c r="B370" s="40" t="s">
        <v>357</v>
      </c>
      <c r="C370" s="41">
        <v>19099.5</v>
      </c>
      <c r="D370" s="41">
        <v>19099.5</v>
      </c>
      <c r="E370" s="37" t="s">
        <v>31</v>
      </c>
      <c r="F370" s="38" t="s">
        <v>358</v>
      </c>
      <c r="G370" s="48">
        <v>19099.5</v>
      </c>
      <c r="H370" s="38" t="s">
        <v>359</v>
      </c>
      <c r="I370" s="41">
        <v>19099.5</v>
      </c>
      <c r="J370" s="37" t="s">
        <v>360</v>
      </c>
      <c r="K370" s="39" t="s">
        <v>361</v>
      </c>
    </row>
    <row r="371" spans="1:11" ht="105" x14ac:dyDescent="0.2">
      <c r="A371" s="534">
        <v>4</v>
      </c>
      <c r="B371" s="40" t="s">
        <v>362</v>
      </c>
      <c r="C371" s="41">
        <v>28997</v>
      </c>
      <c r="D371" s="41">
        <v>28997</v>
      </c>
      <c r="E371" s="37" t="s">
        <v>31</v>
      </c>
      <c r="F371" s="38" t="s">
        <v>363</v>
      </c>
      <c r="G371" s="48" t="s">
        <v>364</v>
      </c>
      <c r="H371" s="38" t="s">
        <v>285</v>
      </c>
      <c r="I371" s="41">
        <v>28997</v>
      </c>
      <c r="J371" s="37" t="s">
        <v>21</v>
      </c>
      <c r="K371" s="39" t="s">
        <v>365</v>
      </c>
    </row>
    <row r="372" spans="1:11" ht="105" x14ac:dyDescent="0.2">
      <c r="A372" s="534">
        <v>5</v>
      </c>
      <c r="B372" s="40" t="s">
        <v>366</v>
      </c>
      <c r="C372" s="41">
        <v>64200</v>
      </c>
      <c r="D372" s="41">
        <v>64200</v>
      </c>
      <c r="E372" s="37" t="s">
        <v>31</v>
      </c>
      <c r="F372" s="38" t="s">
        <v>367</v>
      </c>
      <c r="G372" s="48" t="s">
        <v>368</v>
      </c>
      <c r="H372" s="38" t="s">
        <v>369</v>
      </c>
      <c r="I372" s="41">
        <v>64200</v>
      </c>
      <c r="J372" s="37" t="s">
        <v>21</v>
      </c>
      <c r="K372" s="39" t="s">
        <v>370</v>
      </c>
    </row>
    <row r="375" spans="1:11" s="415" customFormat="1" x14ac:dyDescent="0.2">
      <c r="A375" s="835" t="s">
        <v>551</v>
      </c>
      <c r="B375" s="835"/>
      <c r="C375" s="835"/>
      <c r="D375" s="835"/>
      <c r="E375" s="835"/>
      <c r="F375" s="835"/>
      <c r="G375" s="835"/>
      <c r="H375" s="835"/>
      <c r="I375" s="835"/>
      <c r="J375" s="835"/>
      <c r="K375" s="835"/>
    </row>
    <row r="376" spans="1:11" s="415" customFormat="1" x14ac:dyDescent="0.2">
      <c r="A376" s="835" t="s">
        <v>371</v>
      </c>
      <c r="B376" s="835"/>
      <c r="C376" s="835"/>
      <c r="D376" s="835"/>
      <c r="E376" s="835"/>
      <c r="F376" s="835"/>
      <c r="G376" s="835"/>
      <c r="H376" s="835"/>
      <c r="I376" s="835"/>
      <c r="J376" s="835"/>
      <c r="K376" s="835"/>
    </row>
    <row r="377" spans="1:11" s="415" customFormat="1" x14ac:dyDescent="0.2">
      <c r="A377" s="835" t="s">
        <v>552</v>
      </c>
      <c r="B377" s="835"/>
      <c r="C377" s="835"/>
      <c r="D377" s="835"/>
      <c r="E377" s="835"/>
      <c r="F377" s="835"/>
      <c r="G377" s="835"/>
      <c r="H377" s="835"/>
      <c r="I377" s="835"/>
      <c r="J377" s="835"/>
      <c r="K377" s="835"/>
    </row>
    <row r="378" spans="1:11" s="415" customFormat="1" x14ac:dyDescent="0.2">
      <c r="A378" s="677" t="s">
        <v>16</v>
      </c>
      <c r="B378" s="677" t="s">
        <v>2</v>
      </c>
      <c r="C378" s="743" t="s">
        <v>3</v>
      </c>
      <c r="D378" s="745" t="s">
        <v>4</v>
      </c>
      <c r="E378" s="677" t="s">
        <v>5</v>
      </c>
      <c r="F378" s="677" t="s">
        <v>6</v>
      </c>
      <c r="G378" s="677"/>
      <c r="H378" s="677" t="s">
        <v>7</v>
      </c>
      <c r="I378" s="677"/>
      <c r="J378" s="677" t="s">
        <v>8</v>
      </c>
      <c r="K378" s="731" t="s">
        <v>17</v>
      </c>
    </row>
    <row r="379" spans="1:11" s="415" customFormat="1" ht="42" x14ac:dyDescent="0.2">
      <c r="A379" s="677"/>
      <c r="B379" s="677"/>
      <c r="C379" s="744"/>
      <c r="D379" s="745"/>
      <c r="E379" s="677"/>
      <c r="F379" s="516" t="s">
        <v>10</v>
      </c>
      <c r="G379" s="516" t="s">
        <v>11</v>
      </c>
      <c r="H379" s="516" t="s">
        <v>12</v>
      </c>
      <c r="I379" s="516" t="s">
        <v>13</v>
      </c>
      <c r="J379" s="677"/>
      <c r="K379" s="746"/>
    </row>
    <row r="380" spans="1:11" s="415" customFormat="1" ht="126" x14ac:dyDescent="0.2">
      <c r="A380" s="552">
        <v>1</v>
      </c>
      <c r="B380" s="38" t="s">
        <v>372</v>
      </c>
      <c r="C380" s="533">
        <v>24500</v>
      </c>
      <c r="D380" s="533">
        <v>26215</v>
      </c>
      <c r="E380" s="37" t="s">
        <v>19</v>
      </c>
      <c r="F380" s="214" t="s">
        <v>373</v>
      </c>
      <c r="G380" s="533">
        <v>26215</v>
      </c>
      <c r="H380" s="214" t="s">
        <v>373</v>
      </c>
      <c r="I380" s="533">
        <v>26215</v>
      </c>
      <c r="J380" s="37" t="s">
        <v>21</v>
      </c>
      <c r="K380" s="206" t="s">
        <v>374</v>
      </c>
    </row>
    <row r="381" spans="1:11" s="415" customFormat="1" ht="84" x14ac:dyDescent="0.2">
      <c r="A381" s="552">
        <v>2</v>
      </c>
      <c r="B381" s="38" t="s">
        <v>375</v>
      </c>
      <c r="C381" s="533">
        <v>620</v>
      </c>
      <c r="D381" s="533">
        <v>663.4</v>
      </c>
      <c r="E381" s="37" t="s">
        <v>19</v>
      </c>
      <c r="F381" s="214" t="s">
        <v>376</v>
      </c>
      <c r="G381" s="533">
        <v>663.4</v>
      </c>
      <c r="H381" s="214" t="s">
        <v>376</v>
      </c>
      <c r="I381" s="533">
        <v>663.4</v>
      </c>
      <c r="J381" s="37" t="s">
        <v>21</v>
      </c>
      <c r="K381" s="206" t="s">
        <v>377</v>
      </c>
    </row>
    <row r="382" spans="1:11" s="415" customFormat="1" ht="63" x14ac:dyDescent="0.2">
      <c r="A382" s="552">
        <v>3</v>
      </c>
      <c r="B382" s="38" t="s">
        <v>378</v>
      </c>
      <c r="C382" s="533">
        <v>3540</v>
      </c>
      <c r="D382" s="533">
        <v>3787.8</v>
      </c>
      <c r="E382" s="37" t="s">
        <v>19</v>
      </c>
      <c r="F382" s="214" t="s">
        <v>376</v>
      </c>
      <c r="G382" s="533">
        <v>3787.8</v>
      </c>
      <c r="H382" s="214" t="s">
        <v>376</v>
      </c>
      <c r="I382" s="533">
        <v>3787.8</v>
      </c>
      <c r="J382" s="37" t="s">
        <v>21</v>
      </c>
      <c r="K382" s="206" t="s">
        <v>379</v>
      </c>
    </row>
    <row r="383" spans="1:11" s="415" customFormat="1" ht="105" x14ac:dyDescent="0.2">
      <c r="A383" s="552">
        <v>4</v>
      </c>
      <c r="B383" s="38" t="s">
        <v>380</v>
      </c>
      <c r="C383" s="533">
        <v>5179</v>
      </c>
      <c r="D383" s="533">
        <v>5541.53</v>
      </c>
      <c r="E383" s="37" t="s">
        <v>19</v>
      </c>
      <c r="F383" s="214" t="s">
        <v>376</v>
      </c>
      <c r="G383" s="533">
        <v>5541.53</v>
      </c>
      <c r="H383" s="214" t="s">
        <v>376</v>
      </c>
      <c r="I383" s="533">
        <v>5541.53</v>
      </c>
      <c r="J383" s="37" t="s">
        <v>21</v>
      </c>
      <c r="K383" s="206" t="s">
        <v>381</v>
      </c>
    </row>
    <row r="384" spans="1:11" s="415" customFormat="1" ht="84" x14ac:dyDescent="0.2">
      <c r="A384" s="552">
        <v>5</v>
      </c>
      <c r="B384" s="38" t="s">
        <v>382</v>
      </c>
      <c r="C384" s="533">
        <v>10395</v>
      </c>
      <c r="D384" s="533">
        <v>11122.65</v>
      </c>
      <c r="E384" s="37" t="s">
        <v>19</v>
      </c>
      <c r="F384" s="214" t="s">
        <v>20</v>
      </c>
      <c r="G384" s="533">
        <v>11122.65</v>
      </c>
      <c r="H384" s="214" t="s">
        <v>20</v>
      </c>
      <c r="I384" s="533">
        <v>11122.65</v>
      </c>
      <c r="J384" s="37" t="s">
        <v>21</v>
      </c>
      <c r="K384" s="206" t="s">
        <v>383</v>
      </c>
    </row>
    <row r="385" spans="1:11" s="415" customFormat="1" ht="63" x14ac:dyDescent="0.2">
      <c r="A385" s="552">
        <v>6</v>
      </c>
      <c r="B385" s="38" t="s">
        <v>384</v>
      </c>
      <c r="C385" s="533">
        <v>463600</v>
      </c>
      <c r="D385" s="533">
        <v>496052</v>
      </c>
      <c r="E385" s="37" t="s">
        <v>19</v>
      </c>
      <c r="F385" s="214" t="s">
        <v>376</v>
      </c>
      <c r="G385" s="533">
        <v>496052</v>
      </c>
      <c r="H385" s="214" t="s">
        <v>376</v>
      </c>
      <c r="I385" s="533">
        <v>496052</v>
      </c>
      <c r="J385" s="37" t="s">
        <v>21</v>
      </c>
      <c r="K385" s="206" t="s">
        <v>385</v>
      </c>
    </row>
    <row r="386" spans="1:11" s="415" customFormat="1" ht="63" x14ac:dyDescent="0.2">
      <c r="A386" s="552">
        <v>7</v>
      </c>
      <c r="B386" s="38" t="s">
        <v>386</v>
      </c>
      <c r="C386" s="533">
        <v>1392</v>
      </c>
      <c r="D386" s="533">
        <v>1489.44</v>
      </c>
      <c r="E386" s="37" t="s">
        <v>19</v>
      </c>
      <c r="F386" s="214" t="s">
        <v>20</v>
      </c>
      <c r="G386" s="533">
        <v>1489.44</v>
      </c>
      <c r="H386" s="214" t="s">
        <v>20</v>
      </c>
      <c r="I386" s="533">
        <v>1489.44</v>
      </c>
      <c r="J386" s="37" t="s">
        <v>21</v>
      </c>
      <c r="K386" s="206" t="s">
        <v>387</v>
      </c>
    </row>
    <row r="387" spans="1:11" s="415" customFormat="1" ht="63" x14ac:dyDescent="0.2">
      <c r="A387" s="552">
        <v>8</v>
      </c>
      <c r="B387" s="38" t="s">
        <v>388</v>
      </c>
      <c r="C387" s="533">
        <v>902</v>
      </c>
      <c r="D387" s="533">
        <v>965.14</v>
      </c>
      <c r="E387" s="37" t="s">
        <v>19</v>
      </c>
      <c r="F387" s="214" t="s">
        <v>20</v>
      </c>
      <c r="G387" s="533">
        <v>965.14</v>
      </c>
      <c r="H387" s="214" t="s">
        <v>20</v>
      </c>
      <c r="I387" s="533">
        <v>965.14</v>
      </c>
      <c r="J387" s="37" t="s">
        <v>21</v>
      </c>
      <c r="K387" s="206" t="s">
        <v>389</v>
      </c>
    </row>
    <row r="388" spans="1:11" s="415" customFormat="1" ht="63" x14ac:dyDescent="0.2">
      <c r="A388" s="552">
        <v>9</v>
      </c>
      <c r="B388" s="38" t="s">
        <v>390</v>
      </c>
      <c r="C388" s="533">
        <v>450</v>
      </c>
      <c r="D388" s="533">
        <v>481.5</v>
      </c>
      <c r="E388" s="37" t="s">
        <v>19</v>
      </c>
      <c r="F388" s="214" t="s">
        <v>376</v>
      </c>
      <c r="G388" s="533">
        <v>481.5</v>
      </c>
      <c r="H388" s="214" t="s">
        <v>376</v>
      </c>
      <c r="I388" s="533">
        <v>481.5</v>
      </c>
      <c r="J388" s="37" t="s">
        <v>21</v>
      </c>
      <c r="K388" s="206" t="s">
        <v>391</v>
      </c>
    </row>
    <row r="389" spans="1:11" s="415" customFormat="1" ht="63" x14ac:dyDescent="0.2">
      <c r="A389" s="552">
        <v>10</v>
      </c>
      <c r="B389" s="38" t="s">
        <v>392</v>
      </c>
      <c r="C389" s="533">
        <v>23501</v>
      </c>
      <c r="D389" s="533">
        <v>25146.07</v>
      </c>
      <c r="E389" s="37" t="s">
        <v>19</v>
      </c>
      <c r="F389" s="214" t="s">
        <v>376</v>
      </c>
      <c r="G389" s="533">
        <v>25146.07</v>
      </c>
      <c r="H389" s="214" t="s">
        <v>376</v>
      </c>
      <c r="I389" s="533">
        <v>25146.07</v>
      </c>
      <c r="J389" s="37" t="s">
        <v>21</v>
      </c>
      <c r="K389" s="206" t="s">
        <v>393</v>
      </c>
    </row>
    <row r="390" spans="1:11" s="415" customFormat="1" ht="63" x14ac:dyDescent="0.2">
      <c r="A390" s="552">
        <v>11</v>
      </c>
      <c r="B390" s="38" t="s">
        <v>394</v>
      </c>
      <c r="C390" s="533">
        <v>87293.5</v>
      </c>
      <c r="D390" s="533">
        <v>93404.05</v>
      </c>
      <c r="E390" s="37" t="s">
        <v>19</v>
      </c>
      <c r="F390" s="214" t="s">
        <v>376</v>
      </c>
      <c r="G390" s="533">
        <v>93404.05</v>
      </c>
      <c r="H390" s="214" t="s">
        <v>376</v>
      </c>
      <c r="I390" s="533">
        <v>93404.05</v>
      </c>
      <c r="J390" s="37" t="s">
        <v>21</v>
      </c>
      <c r="K390" s="206" t="s">
        <v>395</v>
      </c>
    </row>
    <row r="391" spans="1:11" s="415" customFormat="1" ht="105" x14ac:dyDescent="0.2">
      <c r="A391" s="552">
        <v>12</v>
      </c>
      <c r="B391" s="38" t="s">
        <v>396</v>
      </c>
      <c r="C391" s="533">
        <v>2400</v>
      </c>
      <c r="D391" s="533">
        <v>2568</v>
      </c>
      <c r="E391" s="37" t="s">
        <v>19</v>
      </c>
      <c r="F391" s="214" t="s">
        <v>376</v>
      </c>
      <c r="G391" s="533">
        <v>2568</v>
      </c>
      <c r="H391" s="214" t="s">
        <v>376</v>
      </c>
      <c r="I391" s="533">
        <v>2568</v>
      </c>
      <c r="J391" s="37" t="s">
        <v>21</v>
      </c>
      <c r="K391" s="206" t="s">
        <v>397</v>
      </c>
    </row>
    <row r="392" spans="1:11" s="415" customFormat="1" ht="63" x14ac:dyDescent="0.2">
      <c r="A392" s="552">
        <v>13</v>
      </c>
      <c r="B392" s="38" t="s">
        <v>398</v>
      </c>
      <c r="C392" s="533">
        <v>21650</v>
      </c>
      <c r="D392" s="533">
        <v>23165.5</v>
      </c>
      <c r="E392" s="37" t="s">
        <v>19</v>
      </c>
      <c r="F392" s="214" t="s">
        <v>97</v>
      </c>
      <c r="G392" s="533">
        <v>23165.5</v>
      </c>
      <c r="H392" s="214" t="s">
        <v>97</v>
      </c>
      <c r="I392" s="533">
        <v>23165.5</v>
      </c>
      <c r="J392" s="37" t="s">
        <v>21</v>
      </c>
      <c r="K392" s="206" t="s">
        <v>399</v>
      </c>
    </row>
    <row r="393" spans="1:11" s="415" customFormat="1" ht="105" x14ac:dyDescent="0.2">
      <c r="A393" s="552">
        <v>14</v>
      </c>
      <c r="B393" s="38" t="s">
        <v>400</v>
      </c>
      <c r="C393" s="533">
        <v>8200</v>
      </c>
      <c r="D393" s="533">
        <v>8774</v>
      </c>
      <c r="E393" s="37" t="s">
        <v>19</v>
      </c>
      <c r="F393" s="214" t="s">
        <v>20</v>
      </c>
      <c r="G393" s="533">
        <v>8774</v>
      </c>
      <c r="H393" s="214" t="s">
        <v>20</v>
      </c>
      <c r="I393" s="533">
        <v>8774</v>
      </c>
      <c r="J393" s="37" t="s">
        <v>21</v>
      </c>
      <c r="K393" s="206" t="s">
        <v>401</v>
      </c>
    </row>
    <row r="394" spans="1:11" s="415" customFormat="1" ht="63" x14ac:dyDescent="0.2">
      <c r="A394" s="552">
        <v>15</v>
      </c>
      <c r="B394" s="38" t="s">
        <v>402</v>
      </c>
      <c r="C394" s="533">
        <v>1660</v>
      </c>
      <c r="D394" s="533">
        <v>1776.2</v>
      </c>
      <c r="E394" s="37" t="s">
        <v>19</v>
      </c>
      <c r="F394" s="214" t="s">
        <v>20</v>
      </c>
      <c r="G394" s="533">
        <v>1776.2</v>
      </c>
      <c r="H394" s="214" t="s">
        <v>20</v>
      </c>
      <c r="I394" s="533">
        <v>1776.2</v>
      </c>
      <c r="J394" s="37" t="s">
        <v>21</v>
      </c>
      <c r="K394" s="206" t="s">
        <v>403</v>
      </c>
    </row>
    <row r="395" spans="1:11" x14ac:dyDescent="0.2">
      <c r="A395" s="135"/>
      <c r="B395" s="135"/>
      <c r="C395" s="836"/>
      <c r="D395" s="836"/>
      <c r="E395" s="135"/>
      <c r="F395" s="191"/>
      <c r="G395" s="135"/>
      <c r="H395" s="135"/>
      <c r="I395" s="135"/>
      <c r="J395" s="135"/>
      <c r="K395" s="135"/>
    </row>
    <row r="396" spans="1:11" x14ac:dyDescent="0.2">
      <c r="A396" s="170"/>
      <c r="B396" s="170"/>
      <c r="C396" s="837"/>
      <c r="D396" s="837"/>
      <c r="E396" s="170"/>
      <c r="F396" s="194"/>
      <c r="G396" s="838"/>
      <c r="H396" s="170"/>
      <c r="I396" s="839">
        <f>SUM(I380:I395)</f>
        <v>701152.27999999991</v>
      </c>
      <c r="J396" s="170"/>
      <c r="K396" s="170"/>
    </row>
    <row r="397" spans="1:11" x14ac:dyDescent="0.2">
      <c r="A397" s="170"/>
      <c r="B397" s="170"/>
      <c r="C397" s="837"/>
      <c r="D397" s="837"/>
      <c r="E397" s="170"/>
      <c r="F397" s="194"/>
      <c r="G397" s="838"/>
      <c r="H397" s="170"/>
      <c r="I397" s="839"/>
      <c r="J397" s="170"/>
      <c r="K397" s="170"/>
    </row>
    <row r="398" spans="1:11" x14ac:dyDescent="0.2">
      <c r="A398" s="170"/>
      <c r="B398" s="170"/>
      <c r="C398" s="837"/>
      <c r="D398" s="837"/>
      <c r="E398" s="170"/>
      <c r="F398" s="194"/>
      <c r="G398" s="838"/>
      <c r="H398" s="170"/>
      <c r="I398" s="839"/>
      <c r="J398" s="170"/>
      <c r="K398" s="170"/>
    </row>
    <row r="399" spans="1:11" x14ac:dyDescent="0.2">
      <c r="A399" s="170"/>
      <c r="B399" s="170"/>
      <c r="C399" s="837"/>
      <c r="D399" s="837"/>
      <c r="E399" s="170"/>
      <c r="F399" s="194"/>
      <c r="G399" s="838"/>
      <c r="H399" s="170"/>
      <c r="I399" s="839"/>
      <c r="J399" s="170"/>
      <c r="K399" s="170"/>
    </row>
    <row r="400" spans="1:11" x14ac:dyDescent="0.2">
      <c r="A400" s="170"/>
      <c r="B400" s="170"/>
      <c r="C400" s="837"/>
      <c r="D400" s="837"/>
      <c r="E400" s="170"/>
      <c r="F400" s="194"/>
      <c r="G400" s="838"/>
      <c r="H400" s="170"/>
      <c r="I400" s="839"/>
      <c r="J400" s="170"/>
      <c r="K400" s="170"/>
    </row>
    <row r="401" spans="1:11" x14ac:dyDescent="0.2">
      <c r="A401" s="170"/>
      <c r="B401" s="170"/>
      <c r="C401" s="837"/>
      <c r="D401" s="837"/>
      <c r="E401" s="170"/>
      <c r="F401" s="194"/>
      <c r="G401" s="838"/>
      <c r="H401" s="170"/>
      <c r="I401" s="840"/>
      <c r="J401" s="170"/>
      <c r="K401" s="170"/>
    </row>
    <row r="402" spans="1:11" x14ac:dyDescent="0.2">
      <c r="A402" s="841" t="s">
        <v>404</v>
      </c>
      <c r="B402" s="841"/>
      <c r="C402" s="841"/>
      <c r="D402" s="841"/>
      <c r="E402" s="841"/>
      <c r="F402" s="841"/>
      <c r="G402" s="841"/>
      <c r="H402" s="841"/>
      <c r="I402" s="841"/>
      <c r="J402" s="841"/>
      <c r="K402" s="841"/>
    </row>
    <row r="403" spans="1:11" x14ac:dyDescent="0.2">
      <c r="A403" s="841" t="s">
        <v>405</v>
      </c>
      <c r="B403" s="841"/>
      <c r="C403" s="841"/>
      <c r="D403" s="841"/>
      <c r="E403" s="841"/>
      <c r="F403" s="841"/>
      <c r="G403" s="841"/>
      <c r="H403" s="841"/>
      <c r="I403" s="841"/>
      <c r="J403" s="841"/>
      <c r="K403" s="841"/>
    </row>
    <row r="404" spans="1:11" x14ac:dyDescent="0.2">
      <c r="A404" s="842" t="s">
        <v>81</v>
      </c>
      <c r="B404" s="842"/>
      <c r="C404" s="842"/>
      <c r="D404" s="842"/>
      <c r="E404" s="842"/>
      <c r="F404" s="842"/>
      <c r="G404" s="842"/>
      <c r="H404" s="842"/>
      <c r="I404" s="842"/>
      <c r="J404" s="842"/>
      <c r="K404" s="842"/>
    </row>
    <row r="405" spans="1:11" x14ac:dyDescent="0.2">
      <c r="A405" s="843" t="s">
        <v>406</v>
      </c>
      <c r="B405" s="843"/>
      <c r="C405" s="843"/>
      <c r="D405" s="843"/>
      <c r="E405" s="843"/>
      <c r="F405" s="843"/>
      <c r="G405" s="843"/>
      <c r="H405" s="843"/>
      <c r="I405" s="843"/>
      <c r="J405" s="843"/>
      <c r="K405" s="843"/>
    </row>
    <row r="406" spans="1:11" x14ac:dyDescent="0.2">
      <c r="A406" s="740" t="s">
        <v>1</v>
      </c>
      <c r="B406" s="740" t="s">
        <v>407</v>
      </c>
      <c r="C406" s="741" t="s">
        <v>408</v>
      </c>
      <c r="D406" s="742" t="s">
        <v>409</v>
      </c>
      <c r="E406" s="740" t="s">
        <v>257</v>
      </c>
      <c r="F406" s="740" t="s">
        <v>410</v>
      </c>
      <c r="G406" s="740"/>
      <c r="H406" s="740" t="s">
        <v>411</v>
      </c>
      <c r="I406" s="740"/>
      <c r="J406" s="740"/>
      <c r="K406" s="740" t="s">
        <v>259</v>
      </c>
    </row>
    <row r="407" spans="1:11" x14ac:dyDescent="0.2">
      <c r="A407" s="740"/>
      <c r="B407" s="740"/>
      <c r="C407" s="741"/>
      <c r="D407" s="742"/>
      <c r="E407" s="740"/>
      <c r="F407" s="747" t="s">
        <v>10</v>
      </c>
      <c r="G407" s="749" t="s">
        <v>412</v>
      </c>
      <c r="H407" s="747" t="s">
        <v>12</v>
      </c>
      <c r="I407" s="749" t="s">
        <v>413</v>
      </c>
      <c r="J407" s="749" t="s">
        <v>414</v>
      </c>
      <c r="K407" s="740"/>
    </row>
    <row r="408" spans="1:11" x14ac:dyDescent="0.2">
      <c r="A408" s="740"/>
      <c r="B408" s="740"/>
      <c r="C408" s="741"/>
      <c r="D408" s="742"/>
      <c r="E408" s="740"/>
      <c r="F408" s="748"/>
      <c r="G408" s="750"/>
      <c r="H408" s="748"/>
      <c r="I408" s="750"/>
      <c r="J408" s="750"/>
      <c r="K408" s="740"/>
    </row>
    <row r="409" spans="1:11" ht="273" x14ac:dyDescent="0.2">
      <c r="A409" s="515">
        <v>1</v>
      </c>
      <c r="B409" s="171" t="s">
        <v>415</v>
      </c>
      <c r="C409" s="222">
        <v>312222.43</v>
      </c>
      <c r="D409" s="222">
        <v>334078</v>
      </c>
      <c r="E409" s="515" t="s">
        <v>19</v>
      </c>
      <c r="F409" s="172" t="s">
        <v>416</v>
      </c>
      <c r="G409" s="222">
        <v>323387</v>
      </c>
      <c r="H409" s="515" t="str">
        <f t="shared" ref="H409:H419" si="0">F409</f>
        <v>บจก.พีเอ็น คอร์ปอเรชั่น</v>
      </c>
      <c r="I409" s="222">
        <f>ROUND((J409*100)/107,2)</f>
        <v>302230.84000000003</v>
      </c>
      <c r="J409" s="222">
        <f t="shared" ref="J409:J419" si="1">G409</f>
        <v>323387</v>
      </c>
      <c r="K409" s="515" t="s">
        <v>417</v>
      </c>
    </row>
    <row r="410" spans="1:11" ht="210" x14ac:dyDescent="0.2">
      <c r="A410" s="517">
        <v>2</v>
      </c>
      <c r="B410" s="173" t="s">
        <v>418</v>
      </c>
      <c r="C410" s="223">
        <v>330660.75</v>
      </c>
      <c r="D410" s="223">
        <v>353807</v>
      </c>
      <c r="E410" s="517" t="s">
        <v>19</v>
      </c>
      <c r="F410" s="172" t="s">
        <v>419</v>
      </c>
      <c r="G410" s="223">
        <v>342485</v>
      </c>
      <c r="H410" s="517" t="str">
        <f t="shared" si="0"/>
        <v>บจก.วงศ์เพชร ก่อสร้าง</v>
      </c>
      <c r="I410" s="223">
        <f t="shared" ref="I410:I419" si="2">ROUND((J410*100)/107,2)</f>
        <v>320079.44</v>
      </c>
      <c r="J410" s="223">
        <f t="shared" si="1"/>
        <v>342485</v>
      </c>
      <c r="K410" s="517" t="s">
        <v>417</v>
      </c>
    </row>
    <row r="411" spans="1:11" ht="252" x14ac:dyDescent="0.2">
      <c r="A411" s="517">
        <v>3</v>
      </c>
      <c r="B411" s="173" t="s">
        <v>420</v>
      </c>
      <c r="C411" s="223">
        <v>100023.36</v>
      </c>
      <c r="D411" s="223">
        <v>107025</v>
      </c>
      <c r="E411" s="517" t="s">
        <v>19</v>
      </c>
      <c r="F411" s="172" t="s">
        <v>421</v>
      </c>
      <c r="G411" s="223">
        <v>103707</v>
      </c>
      <c r="H411" s="517" t="str">
        <f t="shared" si="0"/>
        <v>หจก.พงษ์ตะวัน การโยธา</v>
      </c>
      <c r="I411" s="223">
        <f t="shared" si="2"/>
        <v>96922.43</v>
      </c>
      <c r="J411" s="223">
        <f t="shared" si="1"/>
        <v>103707</v>
      </c>
      <c r="K411" s="517" t="s">
        <v>417</v>
      </c>
    </row>
    <row r="412" spans="1:11" ht="252" x14ac:dyDescent="0.2">
      <c r="A412" s="517">
        <v>4</v>
      </c>
      <c r="B412" s="173" t="s">
        <v>422</v>
      </c>
      <c r="C412" s="223">
        <v>177417.76</v>
      </c>
      <c r="D412" s="223">
        <v>189837</v>
      </c>
      <c r="E412" s="517" t="s">
        <v>19</v>
      </c>
      <c r="F412" s="172" t="s">
        <v>423</v>
      </c>
      <c r="G412" s="223">
        <v>183762</v>
      </c>
      <c r="H412" s="517" t="str">
        <f t="shared" si="0"/>
        <v>หจก.ปิยชาติ คอนสตรัคชั่น</v>
      </c>
      <c r="I412" s="223">
        <f t="shared" si="2"/>
        <v>171740.19</v>
      </c>
      <c r="J412" s="223">
        <f t="shared" si="1"/>
        <v>183762</v>
      </c>
      <c r="K412" s="517" t="s">
        <v>417</v>
      </c>
    </row>
    <row r="413" spans="1:11" ht="252" x14ac:dyDescent="0.2">
      <c r="A413" s="517">
        <v>5</v>
      </c>
      <c r="B413" s="173" t="s">
        <v>424</v>
      </c>
      <c r="C413" s="223">
        <v>346708.41</v>
      </c>
      <c r="D413" s="223">
        <v>370978</v>
      </c>
      <c r="E413" s="517" t="s">
        <v>19</v>
      </c>
      <c r="F413" s="174" t="s">
        <v>425</v>
      </c>
      <c r="G413" s="223">
        <v>359811</v>
      </c>
      <c r="H413" s="517" t="str">
        <f t="shared" si="0"/>
        <v>บจก.บุญพิศลย์การช่าง</v>
      </c>
      <c r="I413" s="223">
        <f t="shared" si="2"/>
        <v>336271.96</v>
      </c>
      <c r="J413" s="223">
        <f t="shared" si="1"/>
        <v>359811</v>
      </c>
      <c r="K413" s="517" t="s">
        <v>417</v>
      </c>
    </row>
    <row r="414" spans="1:11" ht="189" x14ac:dyDescent="0.2">
      <c r="A414" s="517">
        <v>6</v>
      </c>
      <c r="B414" s="173" t="s">
        <v>426</v>
      </c>
      <c r="C414" s="223">
        <v>165965.42000000001</v>
      </c>
      <c r="D414" s="223">
        <v>177583</v>
      </c>
      <c r="E414" s="517" t="s">
        <v>19</v>
      </c>
      <c r="F414" s="174" t="s">
        <v>427</v>
      </c>
      <c r="G414" s="223">
        <v>172166</v>
      </c>
      <c r="H414" s="517" t="str">
        <f t="shared" si="0"/>
        <v>บจก.เบฟเวอร์</v>
      </c>
      <c r="I414" s="223">
        <v>63900</v>
      </c>
      <c r="J414" s="223">
        <f t="shared" si="1"/>
        <v>172166</v>
      </c>
      <c r="K414" s="517" t="s">
        <v>417</v>
      </c>
    </row>
    <row r="415" spans="1:11" ht="210" x14ac:dyDescent="0.2">
      <c r="A415" s="517">
        <v>7</v>
      </c>
      <c r="B415" s="173" t="s">
        <v>428</v>
      </c>
      <c r="C415" s="223">
        <v>379425.23</v>
      </c>
      <c r="D415" s="223">
        <v>405985</v>
      </c>
      <c r="E415" s="517" t="s">
        <v>19</v>
      </c>
      <c r="F415" s="174" t="s">
        <v>429</v>
      </c>
      <c r="G415" s="223">
        <v>394991</v>
      </c>
      <c r="H415" s="517" t="str">
        <f t="shared" si="0"/>
        <v>บจก.ปุณยนุช อินเท็นซ</v>
      </c>
      <c r="I415" s="223">
        <f t="shared" si="2"/>
        <v>369150.47</v>
      </c>
      <c r="J415" s="223">
        <f t="shared" si="1"/>
        <v>394991</v>
      </c>
      <c r="K415" s="517" t="s">
        <v>417</v>
      </c>
    </row>
    <row r="416" spans="1:11" ht="189" x14ac:dyDescent="0.2">
      <c r="A416" s="517">
        <v>8</v>
      </c>
      <c r="B416" s="173" t="s">
        <v>430</v>
      </c>
      <c r="C416" s="223">
        <v>343372.9</v>
      </c>
      <c r="D416" s="223">
        <v>367409</v>
      </c>
      <c r="E416" s="517" t="s">
        <v>19</v>
      </c>
      <c r="F416" s="174" t="s">
        <v>431</v>
      </c>
      <c r="G416" s="223">
        <v>356276</v>
      </c>
      <c r="H416" s="517" t="str">
        <f t="shared" si="0"/>
        <v>หจก.เอ็น พี วาย 2023 
เอ็นจิเนียริ่ง</v>
      </c>
      <c r="I416" s="223">
        <f t="shared" si="2"/>
        <v>332968.21999999997</v>
      </c>
      <c r="J416" s="223">
        <f t="shared" si="1"/>
        <v>356276</v>
      </c>
      <c r="K416" s="517" t="s">
        <v>417</v>
      </c>
    </row>
    <row r="417" spans="1:11" ht="210" x14ac:dyDescent="0.2">
      <c r="A417" s="517">
        <v>9</v>
      </c>
      <c r="B417" s="173" t="s">
        <v>432</v>
      </c>
      <c r="C417" s="223">
        <v>84818.69</v>
      </c>
      <c r="D417" s="223">
        <v>90756</v>
      </c>
      <c r="E417" s="517" t="s">
        <v>19</v>
      </c>
      <c r="F417" s="174" t="s">
        <v>423</v>
      </c>
      <c r="G417" s="223">
        <v>88015</v>
      </c>
      <c r="H417" s="517" t="str">
        <f t="shared" si="0"/>
        <v>หจก.ปิยชาติ คอนสตรัคชั่น</v>
      </c>
      <c r="I417" s="223">
        <f t="shared" si="2"/>
        <v>82257.009999999995</v>
      </c>
      <c r="J417" s="223">
        <f t="shared" si="1"/>
        <v>88015</v>
      </c>
      <c r="K417" s="517" t="s">
        <v>417</v>
      </c>
    </row>
    <row r="418" spans="1:11" ht="210" x14ac:dyDescent="0.2">
      <c r="A418" s="517">
        <v>10</v>
      </c>
      <c r="B418" s="173" t="s">
        <v>433</v>
      </c>
      <c r="C418" s="223">
        <v>80225.23</v>
      </c>
      <c r="D418" s="223">
        <v>85841</v>
      </c>
      <c r="E418" s="517" t="s">
        <v>19</v>
      </c>
      <c r="F418" s="172" t="s">
        <v>425</v>
      </c>
      <c r="G418" s="223">
        <v>83222</v>
      </c>
      <c r="H418" s="517" t="str">
        <f t="shared" si="0"/>
        <v>บจก.บุญพิศลย์การช่าง</v>
      </c>
      <c r="I418" s="223">
        <f t="shared" si="2"/>
        <v>77777.570000000007</v>
      </c>
      <c r="J418" s="223">
        <f t="shared" si="1"/>
        <v>83222</v>
      </c>
      <c r="K418" s="517" t="s">
        <v>417</v>
      </c>
    </row>
    <row r="419" spans="1:11" ht="105" x14ac:dyDescent="0.2">
      <c r="A419" s="517">
        <v>11</v>
      </c>
      <c r="B419" s="173" t="s">
        <v>434</v>
      </c>
      <c r="C419" s="223">
        <v>412000</v>
      </c>
      <c r="D419" s="223">
        <v>440459.08</v>
      </c>
      <c r="E419" s="517" t="s">
        <v>19</v>
      </c>
      <c r="F419" s="174" t="s">
        <v>425</v>
      </c>
      <c r="G419" s="223">
        <v>431473.22</v>
      </c>
      <c r="H419" s="517" t="str">
        <f t="shared" si="0"/>
        <v>บจก.บุญพิศลย์การช่าง</v>
      </c>
      <c r="I419" s="223">
        <f t="shared" si="2"/>
        <v>403246</v>
      </c>
      <c r="J419" s="223">
        <f t="shared" si="1"/>
        <v>431473.22</v>
      </c>
      <c r="K419" s="517" t="s">
        <v>417</v>
      </c>
    </row>
    <row r="420" spans="1:11" ht="24" x14ac:dyDescent="0.2">
      <c r="A420" s="176"/>
      <c r="B420" s="175"/>
      <c r="C420" s="844">
        <f>SUM(C409:C419)</f>
        <v>2732840.1799999997</v>
      </c>
      <c r="D420" s="845"/>
      <c r="E420" s="846"/>
      <c r="F420" s="177"/>
      <c r="G420" s="845"/>
      <c r="H420" s="177"/>
      <c r="I420" s="224">
        <f>SUM(I409:I419)</f>
        <v>2556544.13</v>
      </c>
      <c r="J420" s="224">
        <f>SUM(J409:J419)</f>
        <v>2839295.2199999997</v>
      </c>
      <c r="K420" s="176"/>
    </row>
    <row r="421" spans="1:11" ht="252" x14ac:dyDescent="0.2">
      <c r="A421" s="515">
        <v>1</v>
      </c>
      <c r="B421" s="171" t="s">
        <v>435</v>
      </c>
      <c r="C421" s="222">
        <v>1509984.11</v>
      </c>
      <c r="D421" s="222">
        <v>1615683</v>
      </c>
      <c r="E421" s="515" t="s">
        <v>436</v>
      </c>
      <c r="F421" s="172" t="s">
        <v>437</v>
      </c>
      <c r="G421" s="222">
        <v>949800</v>
      </c>
      <c r="H421" s="515" t="str">
        <f t="shared" ref="H421:H424" si="3">F421</f>
        <v>บจก.เจริญพาณิชย์การช่าง</v>
      </c>
      <c r="I421" s="222">
        <f t="shared" ref="I421" si="4">ROUND((J421*100)/107,2)</f>
        <v>887663.55</v>
      </c>
      <c r="J421" s="222">
        <f t="shared" ref="J421:J424" si="5">G421</f>
        <v>949800</v>
      </c>
      <c r="K421" s="515" t="s">
        <v>417</v>
      </c>
    </row>
    <row r="422" spans="1:11" ht="189" x14ac:dyDescent="0.2">
      <c r="A422" s="517">
        <v>2</v>
      </c>
      <c r="B422" s="173" t="s">
        <v>438</v>
      </c>
      <c r="C422" s="223">
        <v>600657.93999999994</v>
      </c>
      <c r="D422" s="223">
        <v>642704</v>
      </c>
      <c r="E422" s="517" t="s">
        <v>436</v>
      </c>
      <c r="F422" s="174" t="s">
        <v>439</v>
      </c>
      <c r="G422" s="223">
        <v>303000</v>
      </c>
      <c r="H422" s="517" t="str">
        <f t="shared" si="3"/>
        <v>หจก.เพชรธนพัทธ์ วิศวกรรม</v>
      </c>
      <c r="I422" s="223">
        <f>ROUND((J422*100)/107,2)</f>
        <v>283177.57</v>
      </c>
      <c r="J422" s="223">
        <f t="shared" si="5"/>
        <v>303000</v>
      </c>
      <c r="K422" s="517" t="s">
        <v>417</v>
      </c>
    </row>
    <row r="423" spans="1:11" ht="210" x14ac:dyDescent="0.2">
      <c r="A423" s="517">
        <v>3</v>
      </c>
      <c r="B423" s="173" t="s">
        <v>440</v>
      </c>
      <c r="C423" s="222">
        <v>941418.69</v>
      </c>
      <c r="D423" s="222">
        <v>1007318</v>
      </c>
      <c r="E423" s="517" t="s">
        <v>436</v>
      </c>
      <c r="F423" s="172" t="s">
        <v>441</v>
      </c>
      <c r="G423" s="223">
        <v>573900</v>
      </c>
      <c r="H423" s="517" t="str">
        <f t="shared" si="3"/>
        <v>บจก.กัญญาวัฒน์2020</v>
      </c>
      <c r="I423" s="223">
        <f t="shared" ref="I423:I424" si="6">ROUND((J423*100)/107,2)</f>
        <v>536355.14</v>
      </c>
      <c r="J423" s="223">
        <f t="shared" si="5"/>
        <v>573900</v>
      </c>
      <c r="K423" s="517" t="s">
        <v>417</v>
      </c>
    </row>
    <row r="424" spans="1:11" ht="210" x14ac:dyDescent="0.2">
      <c r="A424" s="517">
        <v>4</v>
      </c>
      <c r="B424" s="173" t="s">
        <v>442</v>
      </c>
      <c r="C424" s="223">
        <v>1573207.48</v>
      </c>
      <c r="D424" s="223">
        <v>1683332</v>
      </c>
      <c r="E424" s="517" t="s">
        <v>436</v>
      </c>
      <c r="F424" s="174" t="s">
        <v>439</v>
      </c>
      <c r="G424" s="223">
        <v>893000</v>
      </c>
      <c r="H424" s="517" t="str">
        <f t="shared" si="3"/>
        <v>หจก.เพชรธนพัทธ์ วิศวกรรม</v>
      </c>
      <c r="I424" s="223">
        <f t="shared" si="6"/>
        <v>834579.44</v>
      </c>
      <c r="J424" s="223">
        <f t="shared" si="5"/>
        <v>893000</v>
      </c>
      <c r="K424" s="517" t="s">
        <v>417</v>
      </c>
    </row>
    <row r="425" spans="1:11" ht="231" x14ac:dyDescent="0.2">
      <c r="A425" s="517">
        <v>1</v>
      </c>
      <c r="B425" s="173" t="s">
        <v>443</v>
      </c>
      <c r="C425" s="223">
        <v>6461146.7300000004</v>
      </c>
      <c r="D425" s="223">
        <v>6913427</v>
      </c>
      <c r="E425" s="517" t="s">
        <v>444</v>
      </c>
      <c r="F425" s="174" t="s">
        <v>445</v>
      </c>
      <c r="G425" s="223">
        <v>6551766</v>
      </c>
      <c r="H425" s="517" t="str">
        <f t="shared" ref="H425" si="7">F425</f>
        <v>หจก.สุวัฒนา คอนสตรัคชั่น</v>
      </c>
      <c r="I425" s="223">
        <f t="shared" ref="I425" si="8">ROUND((J425*100)/107,2)</f>
        <v>6123145.79</v>
      </c>
      <c r="J425" s="223">
        <f t="shared" ref="J425" si="9">G425</f>
        <v>6551766</v>
      </c>
      <c r="K425" s="517" t="s">
        <v>417</v>
      </c>
    </row>
    <row r="426" spans="1:11" ht="24" x14ac:dyDescent="0.2">
      <c r="A426" s="846"/>
      <c r="B426" s="177"/>
      <c r="C426" s="845"/>
      <c r="D426" s="845"/>
      <c r="E426" s="846"/>
      <c r="F426" s="177"/>
      <c r="G426" s="847"/>
      <c r="H426" s="177"/>
      <c r="I426" s="224">
        <f>SUM(I425:I425)</f>
        <v>6123145.79</v>
      </c>
      <c r="J426" s="224">
        <f>SUM(J425:J425)</f>
        <v>6551766</v>
      </c>
      <c r="K426" s="177"/>
    </row>
    <row r="433" spans="1:11" x14ac:dyDescent="0.2">
      <c r="A433" s="138"/>
      <c r="B433" s="187"/>
      <c r="C433" s="137"/>
      <c r="D433" s="137"/>
      <c r="E433" s="187"/>
      <c r="F433" s="138"/>
      <c r="G433" s="219"/>
      <c r="H433" s="138"/>
      <c r="I433" s="219"/>
      <c r="J433" s="219"/>
      <c r="K433" s="139" t="s">
        <v>0</v>
      </c>
    </row>
    <row r="434" spans="1:11" x14ac:dyDescent="0.2">
      <c r="A434" s="820" t="s">
        <v>446</v>
      </c>
      <c r="B434" s="820"/>
      <c r="C434" s="820"/>
      <c r="D434" s="820"/>
      <c r="E434" s="820"/>
      <c r="F434" s="820"/>
      <c r="G434" s="820"/>
      <c r="H434" s="820"/>
      <c r="I434" s="820"/>
      <c r="J434" s="820"/>
      <c r="K434" s="820"/>
    </row>
    <row r="435" spans="1:11" x14ac:dyDescent="0.2">
      <c r="A435" s="820" t="s">
        <v>447</v>
      </c>
      <c r="B435" s="820"/>
      <c r="C435" s="820"/>
      <c r="D435" s="820"/>
      <c r="E435" s="820"/>
      <c r="F435" s="820"/>
      <c r="G435" s="820"/>
      <c r="H435" s="820"/>
      <c r="I435" s="820"/>
      <c r="J435" s="820"/>
      <c r="K435" s="820"/>
    </row>
    <row r="436" spans="1:11" x14ac:dyDescent="0.2">
      <c r="A436" s="820" t="s">
        <v>448</v>
      </c>
      <c r="B436" s="820"/>
      <c r="C436" s="820"/>
      <c r="D436" s="820"/>
      <c r="E436" s="820"/>
      <c r="F436" s="820"/>
      <c r="G436" s="820"/>
      <c r="H436" s="820"/>
      <c r="I436" s="820"/>
      <c r="J436" s="820"/>
      <c r="K436" s="820"/>
    </row>
    <row r="437" spans="1:11" x14ac:dyDescent="0.2">
      <c r="A437" s="141"/>
      <c r="B437" s="142"/>
      <c r="C437" s="140"/>
      <c r="D437" s="140"/>
      <c r="E437" s="142"/>
      <c r="F437" s="141"/>
      <c r="G437" s="220"/>
      <c r="H437" s="141"/>
      <c r="I437" s="220"/>
      <c r="J437" s="220"/>
      <c r="K437" s="142"/>
    </row>
    <row r="438" spans="1:11" x14ac:dyDescent="0.2">
      <c r="A438" s="677" t="s">
        <v>1</v>
      </c>
      <c r="B438" s="677" t="s">
        <v>2</v>
      </c>
      <c r="C438" s="678" t="s">
        <v>3</v>
      </c>
      <c r="D438" s="678" t="s">
        <v>4</v>
      </c>
      <c r="E438" s="677" t="s">
        <v>5</v>
      </c>
      <c r="F438" s="677" t="s">
        <v>6</v>
      </c>
      <c r="G438" s="677"/>
      <c r="H438" s="677" t="s">
        <v>7</v>
      </c>
      <c r="I438" s="677"/>
      <c r="J438" s="677" t="s">
        <v>8</v>
      </c>
      <c r="K438" s="677" t="s">
        <v>9</v>
      </c>
    </row>
    <row r="439" spans="1:11" ht="42" x14ac:dyDescent="0.2">
      <c r="A439" s="677"/>
      <c r="B439" s="677"/>
      <c r="C439" s="678"/>
      <c r="D439" s="678"/>
      <c r="E439" s="677"/>
      <c r="F439" s="516" t="s">
        <v>10</v>
      </c>
      <c r="G439" s="516" t="s">
        <v>11</v>
      </c>
      <c r="H439" s="516" t="s">
        <v>12</v>
      </c>
      <c r="I439" s="516" t="s">
        <v>13</v>
      </c>
      <c r="J439" s="677"/>
      <c r="K439" s="677"/>
    </row>
    <row r="440" spans="1:11" ht="42" x14ac:dyDescent="0.2">
      <c r="A440" s="534">
        <v>1</v>
      </c>
      <c r="B440" s="40" t="s">
        <v>449</v>
      </c>
      <c r="C440" s="41">
        <v>7270</v>
      </c>
      <c r="D440" s="41">
        <v>7270</v>
      </c>
      <c r="E440" s="37" t="s">
        <v>31</v>
      </c>
      <c r="F440" s="38" t="s">
        <v>20</v>
      </c>
      <c r="G440" s="41">
        <v>6220.98</v>
      </c>
      <c r="H440" s="38" t="s">
        <v>20</v>
      </c>
      <c r="I440" s="41">
        <v>6220.98</v>
      </c>
      <c r="J440" s="37" t="s">
        <v>21</v>
      </c>
      <c r="K440" s="39" t="s">
        <v>450</v>
      </c>
    </row>
    <row r="441" spans="1:11" x14ac:dyDescent="0.2">
      <c r="A441" s="534"/>
      <c r="B441" s="40"/>
      <c r="C441" s="41"/>
      <c r="D441" s="41"/>
      <c r="E441" s="37"/>
      <c r="F441" s="38"/>
      <c r="G441" s="41"/>
      <c r="H441" s="38"/>
      <c r="I441" s="41"/>
      <c r="J441" s="37"/>
      <c r="K441" s="39"/>
    </row>
    <row r="442" spans="1:11" ht="24" customHeight="1" x14ac:dyDescent="0.2"/>
    <row r="443" spans="1:11" ht="24" customHeight="1" x14ac:dyDescent="0.2"/>
    <row r="444" spans="1:11" ht="24" customHeight="1" x14ac:dyDescent="0.2"/>
    <row r="445" spans="1:11" ht="24" customHeight="1" x14ac:dyDescent="0.2"/>
    <row r="446" spans="1:11" ht="24" customHeight="1" x14ac:dyDescent="0.2"/>
    <row r="447" spans="1:11" ht="24" customHeight="1" x14ac:dyDescent="0.2"/>
    <row r="448" spans="1:11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24" customHeight="1" x14ac:dyDescent="0.2"/>
    <row r="457" ht="24" customHeight="1" x14ac:dyDescent="0.2"/>
    <row r="458" ht="24" customHeight="1" x14ac:dyDescent="0.2"/>
    <row r="459" ht="24" customHeight="1" x14ac:dyDescent="0.2"/>
    <row r="460" ht="24" customHeight="1" x14ac:dyDescent="0.2"/>
    <row r="461" ht="24" customHeight="1" x14ac:dyDescent="0.2"/>
    <row r="462" ht="24" customHeight="1" x14ac:dyDescent="0.2"/>
    <row r="466" spans="1:11" x14ac:dyDescent="0.2">
      <c r="A466" s="834" t="s">
        <v>25</v>
      </c>
      <c r="B466" s="834"/>
      <c r="C466" s="834"/>
      <c r="D466" s="834"/>
      <c r="E466" s="834"/>
      <c r="F466" s="834"/>
      <c r="G466" s="834"/>
      <c r="H466" s="834"/>
      <c r="I466" s="834"/>
      <c r="J466" s="834"/>
      <c r="K466" s="834"/>
    </row>
    <row r="467" spans="1:11" x14ac:dyDescent="0.2">
      <c r="A467" s="834" t="s">
        <v>451</v>
      </c>
      <c r="B467" s="834"/>
      <c r="C467" s="834"/>
      <c r="D467" s="834"/>
      <c r="E467" s="834"/>
      <c r="F467" s="834"/>
      <c r="G467" s="834"/>
      <c r="H467" s="834"/>
      <c r="I467" s="834"/>
      <c r="J467" s="834"/>
      <c r="K467" s="834"/>
    </row>
    <row r="468" spans="1:11" x14ac:dyDescent="0.2">
      <c r="A468" s="141"/>
      <c r="B468" s="142"/>
      <c r="C468" s="140"/>
      <c r="D468" s="140"/>
      <c r="E468" s="142"/>
      <c r="F468" s="141"/>
      <c r="G468" s="220"/>
      <c r="H468" s="141"/>
      <c r="I468" s="220"/>
      <c r="J468" s="220"/>
      <c r="K468" s="142"/>
    </row>
    <row r="469" spans="1:11" x14ac:dyDescent="0.2">
      <c r="A469" s="677" t="s">
        <v>1</v>
      </c>
      <c r="B469" s="677" t="s">
        <v>2</v>
      </c>
      <c r="C469" s="678" t="s">
        <v>3</v>
      </c>
      <c r="D469" s="678" t="s">
        <v>4</v>
      </c>
      <c r="E469" s="677" t="s">
        <v>5</v>
      </c>
      <c r="F469" s="677" t="s">
        <v>6</v>
      </c>
      <c r="G469" s="677"/>
      <c r="H469" s="677" t="s">
        <v>7</v>
      </c>
      <c r="I469" s="677"/>
      <c r="J469" s="677" t="s">
        <v>8</v>
      </c>
      <c r="K469" s="677" t="s">
        <v>9</v>
      </c>
    </row>
    <row r="470" spans="1:11" ht="42" x14ac:dyDescent="0.2">
      <c r="A470" s="677"/>
      <c r="B470" s="677"/>
      <c r="C470" s="678"/>
      <c r="D470" s="678"/>
      <c r="E470" s="677"/>
      <c r="F470" s="516" t="s">
        <v>10</v>
      </c>
      <c r="G470" s="516" t="s">
        <v>11</v>
      </c>
      <c r="H470" s="516" t="s">
        <v>12</v>
      </c>
      <c r="I470" s="516" t="s">
        <v>13</v>
      </c>
      <c r="J470" s="677"/>
      <c r="K470" s="677"/>
    </row>
    <row r="471" spans="1:11" ht="336" x14ac:dyDescent="0.2">
      <c r="A471" s="534">
        <v>1</v>
      </c>
      <c r="B471" s="40" t="s">
        <v>452</v>
      </c>
      <c r="C471" s="50" t="s">
        <v>453</v>
      </c>
      <c r="D471" s="50" t="s">
        <v>454</v>
      </c>
      <c r="E471" s="37" t="s">
        <v>19</v>
      </c>
      <c r="F471" s="51" t="s">
        <v>455</v>
      </c>
      <c r="G471" s="50" t="s">
        <v>453</v>
      </c>
      <c r="H471" s="51" t="s">
        <v>455</v>
      </c>
      <c r="I471" s="50" t="s">
        <v>453</v>
      </c>
      <c r="J471" s="37" t="s">
        <v>456</v>
      </c>
      <c r="K471" s="39" t="s">
        <v>457</v>
      </c>
    </row>
    <row r="472" spans="1:11" ht="105" x14ac:dyDescent="0.2">
      <c r="A472" s="505">
        <v>1</v>
      </c>
      <c r="B472" s="178" t="s">
        <v>458</v>
      </c>
      <c r="C472" s="52">
        <v>2400</v>
      </c>
      <c r="D472" s="508" t="s">
        <v>78</v>
      </c>
      <c r="E472" s="505" t="s">
        <v>406</v>
      </c>
      <c r="F472" s="491" t="s">
        <v>459</v>
      </c>
      <c r="G472" s="52">
        <v>2400</v>
      </c>
      <c r="H472" s="491" t="s">
        <v>460</v>
      </c>
      <c r="I472" s="52">
        <v>2400</v>
      </c>
      <c r="J472" s="178" t="s">
        <v>461</v>
      </c>
      <c r="K472" s="53" t="s">
        <v>462</v>
      </c>
    </row>
    <row r="473" spans="1:11" ht="63" x14ac:dyDescent="0.2">
      <c r="A473" s="506"/>
      <c r="B473" s="179" t="s">
        <v>463</v>
      </c>
      <c r="C473" s="54"/>
      <c r="D473" s="55"/>
      <c r="E473" s="510"/>
      <c r="F473" s="492" t="s">
        <v>464</v>
      </c>
      <c r="G473" s="54"/>
      <c r="H473" s="492" t="s">
        <v>465</v>
      </c>
      <c r="I473" s="54"/>
      <c r="J473" s="512" t="s">
        <v>466</v>
      </c>
      <c r="K473" s="56" t="s">
        <v>237</v>
      </c>
    </row>
    <row r="474" spans="1:11" ht="84" x14ac:dyDescent="0.2">
      <c r="A474" s="506"/>
      <c r="B474" s="179" t="s">
        <v>467</v>
      </c>
      <c r="C474" s="54"/>
      <c r="D474" s="55"/>
      <c r="E474" s="510"/>
      <c r="F474" s="492" t="s">
        <v>468</v>
      </c>
      <c r="G474" s="54"/>
      <c r="H474" s="492"/>
      <c r="I474" s="54"/>
      <c r="J474" s="57" t="s">
        <v>469</v>
      </c>
      <c r="K474" s="56"/>
    </row>
    <row r="475" spans="1:11" ht="63" x14ac:dyDescent="0.2">
      <c r="A475" s="507"/>
      <c r="B475" s="188"/>
      <c r="C475" s="58"/>
      <c r="D475" s="59"/>
      <c r="E475" s="511"/>
      <c r="F475" s="493"/>
      <c r="G475" s="58"/>
      <c r="H475" s="493"/>
      <c r="I475" s="58"/>
      <c r="J475" s="513" t="s">
        <v>470</v>
      </c>
      <c r="K475" s="60"/>
    </row>
    <row r="476" spans="1:11" ht="84" x14ac:dyDescent="0.2">
      <c r="A476" s="505">
        <v>2</v>
      </c>
      <c r="B476" s="178" t="s">
        <v>458</v>
      </c>
      <c r="C476" s="509">
        <v>6050.02</v>
      </c>
      <c r="D476" s="509" t="s">
        <v>78</v>
      </c>
      <c r="E476" s="505" t="s">
        <v>406</v>
      </c>
      <c r="F476" s="494" t="s">
        <v>471</v>
      </c>
      <c r="G476" s="509">
        <v>3150.02</v>
      </c>
      <c r="H476" s="494" t="s">
        <v>471</v>
      </c>
      <c r="I476" s="509">
        <v>6050.02</v>
      </c>
      <c r="J476" s="178" t="s">
        <v>472</v>
      </c>
      <c r="K476" s="178" t="s">
        <v>473</v>
      </c>
    </row>
    <row r="477" spans="1:11" ht="63" x14ac:dyDescent="0.2">
      <c r="A477" s="179"/>
      <c r="B477" s="179" t="s">
        <v>474</v>
      </c>
      <c r="C477" s="510"/>
      <c r="D477" s="848"/>
      <c r="E477" s="179"/>
      <c r="F477" s="495" t="s">
        <v>475</v>
      </c>
      <c r="G477" s="510"/>
      <c r="H477" s="495" t="s">
        <v>475</v>
      </c>
      <c r="I477" s="510"/>
      <c r="J477" s="179" t="s">
        <v>466</v>
      </c>
      <c r="K477" s="179" t="s">
        <v>237</v>
      </c>
    </row>
    <row r="478" spans="1:11" ht="63" x14ac:dyDescent="0.2">
      <c r="A478" s="179"/>
      <c r="B478" s="179" t="s">
        <v>476</v>
      </c>
      <c r="C478" s="510"/>
      <c r="D478" s="848"/>
      <c r="E478" s="179"/>
      <c r="F478" s="495" t="s">
        <v>465</v>
      </c>
      <c r="G478" s="510"/>
      <c r="H478" s="495" t="s">
        <v>465</v>
      </c>
      <c r="I478" s="510"/>
      <c r="J478" s="179" t="s">
        <v>477</v>
      </c>
      <c r="K478" s="179"/>
    </row>
    <row r="479" spans="1:11" ht="105" x14ac:dyDescent="0.2">
      <c r="A479" s="179"/>
      <c r="B479" s="179" t="s">
        <v>478</v>
      </c>
      <c r="C479" s="510"/>
      <c r="D479" s="848"/>
      <c r="E479" s="179"/>
      <c r="F479" s="495" t="s">
        <v>479</v>
      </c>
      <c r="G479" s="510">
        <v>2900</v>
      </c>
      <c r="H479" s="495" t="s">
        <v>479</v>
      </c>
      <c r="I479" s="510"/>
      <c r="J479" s="179" t="s">
        <v>480</v>
      </c>
      <c r="K479" s="179"/>
    </row>
    <row r="480" spans="1:11" ht="63" x14ac:dyDescent="0.2">
      <c r="A480" s="179"/>
      <c r="B480" s="179" t="s">
        <v>481</v>
      </c>
      <c r="C480" s="510"/>
      <c r="D480" s="848"/>
      <c r="E480" s="179"/>
      <c r="F480" s="495" t="s">
        <v>482</v>
      </c>
      <c r="G480" s="510"/>
      <c r="H480" s="495" t="s">
        <v>482</v>
      </c>
      <c r="I480" s="510"/>
      <c r="J480" s="179"/>
      <c r="K480" s="179"/>
    </row>
    <row r="481" spans="1:11" x14ac:dyDescent="0.2">
      <c r="A481" s="179"/>
      <c r="B481" s="179"/>
      <c r="C481" s="510"/>
      <c r="D481" s="848"/>
      <c r="E481" s="179"/>
      <c r="F481" s="495" t="s">
        <v>465</v>
      </c>
      <c r="G481" s="510"/>
      <c r="H481" s="495" t="s">
        <v>465</v>
      </c>
      <c r="I481" s="510"/>
      <c r="J481" s="225"/>
      <c r="K481" s="179"/>
    </row>
    <row r="482" spans="1:11" x14ac:dyDescent="0.2">
      <c r="A482" s="180"/>
      <c r="B482" s="180"/>
      <c r="C482" s="511"/>
      <c r="D482" s="849"/>
      <c r="E482" s="180"/>
      <c r="F482" s="507"/>
      <c r="G482" s="511"/>
      <c r="H482" s="180"/>
      <c r="I482" s="511"/>
      <c r="J482" s="180"/>
      <c r="K482" s="180"/>
    </row>
    <row r="483" spans="1:11" ht="105" x14ac:dyDescent="0.2">
      <c r="A483" s="505">
        <v>3</v>
      </c>
      <c r="B483" s="494" t="s">
        <v>483</v>
      </c>
      <c r="C483" s="850">
        <v>11704</v>
      </c>
      <c r="D483" s="509" t="s">
        <v>78</v>
      </c>
      <c r="E483" s="505" t="s">
        <v>406</v>
      </c>
      <c r="F483" s="494" t="s">
        <v>484</v>
      </c>
      <c r="G483" s="850">
        <v>11704</v>
      </c>
      <c r="H483" s="505" t="s">
        <v>484</v>
      </c>
      <c r="I483" s="850">
        <v>11704</v>
      </c>
      <c r="J483" s="178" t="s">
        <v>461</v>
      </c>
      <c r="K483" s="178" t="s">
        <v>485</v>
      </c>
    </row>
    <row r="484" spans="1:11" ht="63" x14ac:dyDescent="0.2">
      <c r="A484" s="507"/>
      <c r="B484" s="180" t="s">
        <v>486</v>
      </c>
      <c r="C484" s="849"/>
      <c r="D484" s="511"/>
      <c r="E484" s="180"/>
      <c r="F484" s="507"/>
      <c r="G484" s="180"/>
      <c r="H484" s="180"/>
      <c r="I484" s="180"/>
      <c r="J484" s="512" t="s">
        <v>466</v>
      </c>
      <c r="K484" s="180" t="s">
        <v>233</v>
      </c>
    </row>
    <row r="485" spans="1:11" ht="105" x14ac:dyDescent="0.2">
      <c r="A485" s="505">
        <v>4</v>
      </c>
      <c r="B485" s="494" t="s">
        <v>487</v>
      </c>
      <c r="C485" s="850">
        <v>5025</v>
      </c>
      <c r="D485" s="509" t="s">
        <v>78</v>
      </c>
      <c r="E485" s="505" t="s">
        <v>406</v>
      </c>
      <c r="F485" s="494" t="s">
        <v>488</v>
      </c>
      <c r="G485" s="850">
        <v>5025</v>
      </c>
      <c r="H485" s="494" t="s">
        <v>488</v>
      </c>
      <c r="I485" s="851">
        <v>5025</v>
      </c>
      <c r="J485" s="178" t="s">
        <v>461</v>
      </c>
      <c r="K485" s="178" t="s">
        <v>489</v>
      </c>
    </row>
    <row r="486" spans="1:11" ht="63" x14ac:dyDescent="0.2">
      <c r="A486" s="506"/>
      <c r="B486" s="179" t="s">
        <v>490</v>
      </c>
      <c r="C486" s="848"/>
      <c r="D486" s="510"/>
      <c r="E486" s="179"/>
      <c r="F486" s="506"/>
      <c r="G486" s="179"/>
      <c r="H486" s="179"/>
      <c r="I486" s="179"/>
      <c r="J486" s="512" t="s">
        <v>466</v>
      </c>
      <c r="K486" s="179" t="s">
        <v>237</v>
      </c>
    </row>
    <row r="487" spans="1:11" ht="63" x14ac:dyDescent="0.2">
      <c r="A487" s="507"/>
      <c r="B487" s="180" t="s">
        <v>491</v>
      </c>
      <c r="C487" s="849"/>
      <c r="D487" s="511"/>
      <c r="E487" s="180"/>
      <c r="F487" s="507"/>
      <c r="G487" s="180"/>
      <c r="H487" s="180"/>
      <c r="I487" s="180"/>
      <c r="J487" s="180"/>
      <c r="K487" s="180"/>
    </row>
    <row r="488" spans="1:11" ht="105" x14ac:dyDescent="0.2">
      <c r="A488" s="505">
        <v>5</v>
      </c>
      <c r="B488" s="494" t="s">
        <v>492</v>
      </c>
      <c r="C488" s="850">
        <v>13660</v>
      </c>
      <c r="D488" s="509" t="s">
        <v>78</v>
      </c>
      <c r="E488" s="505" t="s">
        <v>406</v>
      </c>
      <c r="F488" s="494" t="s">
        <v>493</v>
      </c>
      <c r="G488" s="850">
        <v>13660</v>
      </c>
      <c r="H488" s="494" t="s">
        <v>493</v>
      </c>
      <c r="I488" s="850">
        <v>13660</v>
      </c>
      <c r="J488" s="178" t="s">
        <v>461</v>
      </c>
      <c r="K488" s="178" t="s">
        <v>494</v>
      </c>
    </row>
    <row r="489" spans="1:11" ht="63" x14ac:dyDescent="0.2">
      <c r="A489" s="506"/>
      <c r="B489" s="179" t="s">
        <v>495</v>
      </c>
      <c r="C489" s="848"/>
      <c r="D489" s="510"/>
      <c r="E489" s="179"/>
      <c r="F489" s="495" t="s">
        <v>496</v>
      </c>
      <c r="G489" s="179"/>
      <c r="H489" s="495" t="s">
        <v>496</v>
      </c>
      <c r="I489" s="179"/>
      <c r="J489" s="512" t="s">
        <v>466</v>
      </c>
      <c r="K489" s="179" t="s">
        <v>497</v>
      </c>
    </row>
    <row r="490" spans="1:11" ht="63" x14ac:dyDescent="0.2">
      <c r="A490" s="507"/>
      <c r="B490" s="180" t="s">
        <v>498</v>
      </c>
      <c r="C490" s="849"/>
      <c r="D490" s="511"/>
      <c r="E490" s="180"/>
      <c r="F490" s="507"/>
      <c r="G490" s="180"/>
      <c r="H490" s="180"/>
      <c r="I490" s="180"/>
      <c r="J490" s="180"/>
      <c r="K490" s="180"/>
    </row>
    <row r="491" spans="1:11" ht="105" x14ac:dyDescent="0.2">
      <c r="A491" s="505">
        <v>6</v>
      </c>
      <c r="B491" s="494" t="s">
        <v>499</v>
      </c>
      <c r="C491" s="850">
        <v>8800</v>
      </c>
      <c r="D491" s="509" t="s">
        <v>78</v>
      </c>
      <c r="E491" s="505" t="s">
        <v>406</v>
      </c>
      <c r="F491" s="196" t="s">
        <v>500</v>
      </c>
      <c r="G491" s="850">
        <v>8800</v>
      </c>
      <c r="H491" s="196" t="s">
        <v>501</v>
      </c>
      <c r="I491" s="850">
        <v>8800</v>
      </c>
      <c r="J491" s="178" t="s">
        <v>461</v>
      </c>
      <c r="K491" s="178" t="s">
        <v>502</v>
      </c>
    </row>
    <row r="492" spans="1:11" ht="63" x14ac:dyDescent="0.2">
      <c r="A492" s="506"/>
      <c r="B492" s="179" t="s">
        <v>503</v>
      </c>
      <c r="C492" s="848"/>
      <c r="D492" s="510"/>
      <c r="E492" s="179"/>
      <c r="F492" s="495" t="s">
        <v>504</v>
      </c>
      <c r="G492" s="179"/>
      <c r="H492" s="179" t="s">
        <v>504</v>
      </c>
      <c r="I492" s="179"/>
      <c r="J492" s="512" t="s">
        <v>466</v>
      </c>
      <c r="K492" s="179" t="s">
        <v>497</v>
      </c>
    </row>
    <row r="493" spans="1:11" x14ac:dyDescent="0.2">
      <c r="A493" s="507"/>
      <c r="B493" s="180"/>
      <c r="C493" s="849"/>
      <c r="D493" s="511"/>
      <c r="E493" s="180"/>
      <c r="F493" s="507"/>
      <c r="G493" s="180"/>
      <c r="H493" s="180"/>
      <c r="I493" s="180"/>
      <c r="J493" s="180"/>
      <c r="K493" s="180"/>
    </row>
    <row r="494" spans="1:11" ht="105" x14ac:dyDescent="0.2">
      <c r="A494" s="505">
        <v>7</v>
      </c>
      <c r="B494" s="494" t="s">
        <v>505</v>
      </c>
      <c r="C494" s="850">
        <v>40650</v>
      </c>
      <c r="D494" s="509" t="s">
        <v>78</v>
      </c>
      <c r="E494" s="505" t="s">
        <v>406</v>
      </c>
      <c r="F494" s="494" t="s">
        <v>506</v>
      </c>
      <c r="G494" s="850">
        <v>40650</v>
      </c>
      <c r="H494" s="494" t="s">
        <v>506</v>
      </c>
      <c r="I494" s="850">
        <v>40650</v>
      </c>
      <c r="J494" s="178" t="s">
        <v>461</v>
      </c>
      <c r="K494" s="178" t="s">
        <v>507</v>
      </c>
    </row>
    <row r="495" spans="1:11" ht="63" x14ac:dyDescent="0.2">
      <c r="A495" s="506"/>
      <c r="B495" s="179" t="s">
        <v>508</v>
      </c>
      <c r="C495" s="848"/>
      <c r="D495" s="510"/>
      <c r="E495" s="179"/>
      <c r="F495" s="506"/>
      <c r="G495" s="179"/>
      <c r="H495" s="179"/>
      <c r="I495" s="179"/>
      <c r="J495" s="512" t="s">
        <v>466</v>
      </c>
      <c r="K495" s="179" t="s">
        <v>509</v>
      </c>
    </row>
    <row r="496" spans="1:11" x14ac:dyDescent="0.2">
      <c r="A496" s="507"/>
      <c r="B496" s="180"/>
      <c r="C496" s="849"/>
      <c r="D496" s="511"/>
      <c r="E496" s="180"/>
      <c r="F496" s="507"/>
      <c r="G496" s="180"/>
      <c r="H496" s="180"/>
      <c r="I496" s="180"/>
      <c r="J496" s="180"/>
      <c r="K496" s="180"/>
    </row>
    <row r="497" spans="1:11" ht="105" x14ac:dyDescent="0.2">
      <c r="A497" s="505">
        <v>8</v>
      </c>
      <c r="B497" s="494" t="s">
        <v>483</v>
      </c>
      <c r="C497" s="850">
        <v>48750</v>
      </c>
      <c r="D497" s="509" t="s">
        <v>78</v>
      </c>
      <c r="E497" s="505" t="s">
        <v>406</v>
      </c>
      <c r="F497" s="178" t="s">
        <v>510</v>
      </c>
      <c r="G497" s="850">
        <v>48750</v>
      </c>
      <c r="H497" s="178" t="s">
        <v>510</v>
      </c>
      <c r="I497" s="850">
        <v>48750</v>
      </c>
      <c r="J497" s="178" t="s">
        <v>461</v>
      </c>
      <c r="K497" s="178" t="s">
        <v>511</v>
      </c>
    </row>
    <row r="498" spans="1:11" ht="63" x14ac:dyDescent="0.2">
      <c r="A498" s="506"/>
      <c r="B498" s="179" t="s">
        <v>512</v>
      </c>
      <c r="C498" s="848"/>
      <c r="D498" s="510"/>
      <c r="E498" s="179"/>
      <c r="F498" s="495" t="s">
        <v>513</v>
      </c>
      <c r="G498" s="179"/>
      <c r="H498" s="179" t="s">
        <v>513</v>
      </c>
      <c r="I498" s="179"/>
      <c r="J498" s="512" t="s">
        <v>466</v>
      </c>
      <c r="K498" s="179" t="s">
        <v>514</v>
      </c>
    </row>
    <row r="499" spans="1:11" x14ac:dyDescent="0.2">
      <c r="A499" s="507"/>
      <c r="B499" s="180"/>
      <c r="C499" s="849"/>
      <c r="D499" s="511"/>
      <c r="E499" s="180"/>
      <c r="F499" s="507"/>
      <c r="G499" s="180"/>
      <c r="H499" s="180"/>
      <c r="I499" s="180"/>
      <c r="J499" s="180"/>
      <c r="K499" s="180"/>
    </row>
    <row r="500" spans="1:11" ht="105" x14ac:dyDescent="0.2">
      <c r="A500" s="505">
        <v>9</v>
      </c>
      <c r="B500" s="494" t="s">
        <v>515</v>
      </c>
      <c r="C500" s="850">
        <v>12750</v>
      </c>
      <c r="D500" s="509" t="s">
        <v>78</v>
      </c>
      <c r="E500" s="505" t="s">
        <v>406</v>
      </c>
      <c r="F500" s="494" t="s">
        <v>516</v>
      </c>
      <c r="G500" s="850">
        <v>12750</v>
      </c>
      <c r="H500" s="494" t="s">
        <v>516</v>
      </c>
      <c r="I500" s="850">
        <v>12750</v>
      </c>
      <c r="J500" s="178" t="s">
        <v>461</v>
      </c>
      <c r="K500" s="178" t="s">
        <v>517</v>
      </c>
    </row>
    <row r="501" spans="1:11" ht="63" x14ac:dyDescent="0.2">
      <c r="A501" s="506"/>
      <c r="B501" s="179" t="s">
        <v>518</v>
      </c>
      <c r="C501" s="848"/>
      <c r="D501" s="510"/>
      <c r="E501" s="179"/>
      <c r="F501" s="495" t="s">
        <v>519</v>
      </c>
      <c r="G501" s="179"/>
      <c r="H501" s="495" t="s">
        <v>519</v>
      </c>
      <c r="I501" s="179"/>
      <c r="J501" s="512" t="s">
        <v>466</v>
      </c>
      <c r="K501" s="179" t="s">
        <v>514</v>
      </c>
    </row>
    <row r="502" spans="1:11" x14ac:dyDescent="0.2">
      <c r="A502" s="507"/>
      <c r="B502" s="180"/>
      <c r="C502" s="849"/>
      <c r="D502" s="511"/>
      <c r="E502" s="180"/>
      <c r="F502" s="507"/>
      <c r="G502" s="180"/>
      <c r="H502" s="180"/>
      <c r="I502" s="180"/>
      <c r="J502" s="180"/>
      <c r="K502" s="180"/>
    </row>
    <row r="504" spans="1:11" x14ac:dyDescent="0.2">
      <c r="A504" s="279"/>
      <c r="B504" s="278"/>
      <c r="C504" s="279"/>
      <c r="D504" s="279"/>
      <c r="E504" s="278"/>
      <c r="F504" s="279"/>
      <c r="G504" s="852"/>
      <c r="H504" s="279"/>
      <c r="I504" s="852"/>
      <c r="J504" s="280"/>
      <c r="K504" s="281" t="s">
        <v>0</v>
      </c>
    </row>
    <row r="505" spans="1:11" x14ac:dyDescent="0.2">
      <c r="A505" s="853" t="s">
        <v>520</v>
      </c>
      <c r="B505" s="853"/>
      <c r="C505" s="853"/>
      <c r="D505" s="853"/>
      <c r="E505" s="853"/>
      <c r="F505" s="853"/>
      <c r="G505" s="853"/>
      <c r="H505" s="853"/>
      <c r="I505" s="853"/>
      <c r="J505" s="853"/>
      <c r="K505" s="853"/>
    </row>
    <row r="506" spans="1:11" x14ac:dyDescent="0.2">
      <c r="A506" s="853" t="s">
        <v>521</v>
      </c>
      <c r="B506" s="853"/>
      <c r="C506" s="853"/>
      <c r="D506" s="853"/>
      <c r="E506" s="853"/>
      <c r="F506" s="853"/>
      <c r="G506" s="853"/>
      <c r="H506" s="853"/>
      <c r="I506" s="853"/>
      <c r="J506" s="853"/>
      <c r="K506" s="853"/>
    </row>
    <row r="507" spans="1:11" x14ac:dyDescent="0.2">
      <c r="A507" s="854" t="s">
        <v>77</v>
      </c>
      <c r="B507" s="854"/>
      <c r="C507" s="854"/>
      <c r="D507" s="854"/>
      <c r="E507" s="854"/>
      <c r="F507" s="854"/>
      <c r="G507" s="854"/>
      <c r="H507" s="854"/>
      <c r="I507" s="854"/>
      <c r="J507" s="854"/>
      <c r="K507" s="854"/>
    </row>
    <row r="508" spans="1:11" x14ac:dyDescent="0.2">
      <c r="A508" s="855" t="s">
        <v>522</v>
      </c>
      <c r="B508" s="853"/>
      <c r="C508" s="853"/>
      <c r="D508" s="853"/>
      <c r="E508" s="853"/>
      <c r="F508" s="853"/>
      <c r="G508" s="853"/>
      <c r="H508" s="853"/>
      <c r="I508" s="853"/>
      <c r="J508" s="853"/>
      <c r="K508" s="853"/>
    </row>
    <row r="509" spans="1:11" x14ac:dyDescent="0.2">
      <c r="A509" s="283"/>
      <c r="B509" s="282"/>
      <c r="C509" s="283"/>
      <c r="D509" s="283"/>
      <c r="E509" s="282"/>
      <c r="F509" s="283"/>
      <c r="G509" s="856"/>
      <c r="H509" s="283"/>
      <c r="I509" s="856"/>
      <c r="J509" s="284"/>
      <c r="K509" s="282"/>
    </row>
    <row r="510" spans="1:11" x14ac:dyDescent="0.2">
      <c r="A510" s="656" t="s">
        <v>1</v>
      </c>
      <c r="B510" s="656" t="s">
        <v>2</v>
      </c>
      <c r="C510" s="657" t="s">
        <v>523</v>
      </c>
      <c r="D510" s="656" t="s">
        <v>524</v>
      </c>
      <c r="E510" s="656" t="s">
        <v>525</v>
      </c>
      <c r="F510" s="656" t="s">
        <v>6</v>
      </c>
      <c r="G510" s="656"/>
      <c r="H510" s="656" t="s">
        <v>7</v>
      </c>
      <c r="I510" s="656"/>
      <c r="J510" s="656" t="s">
        <v>526</v>
      </c>
      <c r="K510" s="657" t="s">
        <v>9</v>
      </c>
    </row>
    <row r="511" spans="1:11" ht="60.75" x14ac:dyDescent="0.2">
      <c r="A511" s="656"/>
      <c r="B511" s="656"/>
      <c r="C511" s="658"/>
      <c r="D511" s="656"/>
      <c r="E511" s="656"/>
      <c r="F511" s="528" t="s">
        <v>10</v>
      </c>
      <c r="G511" s="529" t="s">
        <v>527</v>
      </c>
      <c r="H511" s="528" t="s">
        <v>12</v>
      </c>
      <c r="I511" s="528" t="s">
        <v>13</v>
      </c>
      <c r="J511" s="656"/>
      <c r="K511" s="658"/>
    </row>
    <row r="512" spans="1:11" ht="40.5" x14ac:dyDescent="0.2">
      <c r="A512" s="229">
        <v>1</v>
      </c>
      <c r="B512" s="667" t="s">
        <v>528</v>
      </c>
      <c r="C512" s="857">
        <v>2803738.32</v>
      </c>
      <c r="D512" s="285">
        <v>2359509</v>
      </c>
      <c r="E512" s="226" t="s">
        <v>141</v>
      </c>
      <c r="F512" s="231" t="s">
        <v>529</v>
      </c>
      <c r="G512" s="232">
        <v>1415000</v>
      </c>
      <c r="H512" s="286" t="str">
        <f>F512</f>
        <v>ห้างหุ้นส่วนจำกัด เพชรธนพัทธ์ วิศวกรรม</v>
      </c>
      <c r="I512" s="232">
        <f>G512</f>
        <v>1415000</v>
      </c>
      <c r="J512" s="227" t="s">
        <v>21</v>
      </c>
      <c r="K512" s="261" t="s">
        <v>530</v>
      </c>
    </row>
    <row r="513" spans="1:11" ht="40.5" x14ac:dyDescent="0.2">
      <c r="A513" s="233"/>
      <c r="B513" s="668"/>
      <c r="C513" s="858"/>
      <c r="D513" s="287"/>
      <c r="E513" s="236"/>
      <c r="F513" s="237" t="s">
        <v>531</v>
      </c>
      <c r="G513" s="228">
        <v>1510000</v>
      </c>
      <c r="H513" s="288"/>
      <c r="I513" s="228"/>
      <c r="J513" s="228"/>
      <c r="K513" s="262">
        <v>46148</v>
      </c>
    </row>
    <row r="514" spans="1:11" ht="40.5" x14ac:dyDescent="0.2">
      <c r="A514" s="233"/>
      <c r="B514" s="668"/>
      <c r="C514" s="858"/>
      <c r="D514" s="287"/>
      <c r="E514" s="236"/>
      <c r="F514" s="237" t="s">
        <v>532</v>
      </c>
      <c r="G514" s="228">
        <v>1580000</v>
      </c>
      <c r="H514" s="288"/>
      <c r="I514" s="228"/>
      <c r="J514" s="228"/>
      <c r="K514" s="262"/>
    </row>
    <row r="515" spans="1:11" x14ac:dyDescent="0.2">
      <c r="A515" s="233"/>
      <c r="B515" s="668"/>
      <c r="C515" s="858"/>
      <c r="D515" s="287"/>
      <c r="E515" s="236"/>
      <c r="F515" s="237" t="s">
        <v>533</v>
      </c>
      <c r="G515" s="228">
        <v>1768622</v>
      </c>
      <c r="H515" s="288"/>
      <c r="I515" s="228"/>
      <c r="J515" s="228"/>
      <c r="K515" s="262"/>
    </row>
    <row r="516" spans="1:11" x14ac:dyDescent="0.2">
      <c r="A516" s="233"/>
      <c r="B516" s="668"/>
      <c r="C516" s="858"/>
      <c r="D516" s="287"/>
      <c r="E516" s="236"/>
      <c r="F516" s="237" t="s">
        <v>534</v>
      </c>
      <c r="G516" s="228">
        <v>1789000</v>
      </c>
      <c r="H516" s="288"/>
      <c r="I516" s="228"/>
      <c r="J516" s="228"/>
      <c r="K516" s="262"/>
    </row>
    <row r="517" spans="1:11" x14ac:dyDescent="0.2">
      <c r="A517" s="233"/>
      <c r="B517" s="530"/>
      <c r="C517" s="858"/>
      <c r="D517" s="287"/>
      <c r="E517" s="236"/>
      <c r="F517" s="237" t="s">
        <v>535</v>
      </c>
      <c r="G517" s="228">
        <v>1991000</v>
      </c>
      <c r="H517" s="288"/>
      <c r="I517" s="228"/>
      <c r="J517" s="228"/>
      <c r="K517" s="262"/>
    </row>
    <row r="518" spans="1:11" ht="40.5" x14ac:dyDescent="0.2">
      <c r="A518" s="233"/>
      <c r="B518" s="530"/>
      <c r="C518" s="858"/>
      <c r="D518" s="287"/>
      <c r="E518" s="236"/>
      <c r="F518" s="237" t="s">
        <v>536</v>
      </c>
      <c r="G518" s="228">
        <v>2300000</v>
      </c>
      <c r="H518" s="288"/>
      <c r="I518" s="228"/>
      <c r="J518" s="228"/>
      <c r="K518" s="262"/>
    </row>
    <row r="519" spans="1:11" ht="40.5" x14ac:dyDescent="0.2">
      <c r="A519" s="229">
        <v>2</v>
      </c>
      <c r="B519" s="667" t="s">
        <v>537</v>
      </c>
      <c r="C519" s="230">
        <v>654205.61</v>
      </c>
      <c r="D519" s="230">
        <v>589094</v>
      </c>
      <c r="E519" s="226" t="s">
        <v>141</v>
      </c>
      <c r="F519" s="231" t="s">
        <v>531</v>
      </c>
      <c r="G519" s="232">
        <v>320000</v>
      </c>
      <c r="H519" s="231" t="str">
        <f>F519</f>
        <v>ห้างหุ้นส่วนจำกัด เอ.เจ.แอสไปร์</v>
      </c>
      <c r="I519" s="232">
        <f>G519</f>
        <v>320000</v>
      </c>
      <c r="J519" s="227" t="s">
        <v>21</v>
      </c>
      <c r="K519" s="261" t="s">
        <v>538</v>
      </c>
    </row>
    <row r="520" spans="1:11" ht="60.75" x14ac:dyDescent="0.2">
      <c r="A520" s="233"/>
      <c r="B520" s="668"/>
      <c r="C520" s="234"/>
      <c r="D520" s="235"/>
      <c r="E520" s="236"/>
      <c r="F520" s="237" t="s">
        <v>539</v>
      </c>
      <c r="G520" s="228">
        <v>443000</v>
      </c>
      <c r="H520" s="237"/>
      <c r="I520" s="228"/>
      <c r="J520" s="238"/>
      <c r="K520" s="262">
        <v>46148</v>
      </c>
    </row>
    <row r="521" spans="1:11" ht="40.5" x14ac:dyDescent="0.2">
      <c r="A521" s="233"/>
      <c r="B521" s="668"/>
      <c r="C521" s="234"/>
      <c r="D521" s="235"/>
      <c r="E521" s="236"/>
      <c r="F521" s="237" t="s">
        <v>532</v>
      </c>
      <c r="G521" s="228">
        <v>450000</v>
      </c>
      <c r="H521" s="237"/>
      <c r="I521" s="228"/>
      <c r="J521" s="238"/>
      <c r="K521" s="263"/>
    </row>
    <row r="522" spans="1:11" x14ac:dyDescent="0.2">
      <c r="A522" s="239"/>
      <c r="B522" s="669"/>
      <c r="C522" s="240"/>
      <c r="D522" s="241"/>
      <c r="E522" s="242"/>
      <c r="F522" s="243" t="s">
        <v>535</v>
      </c>
      <c r="G522" s="244">
        <v>478000</v>
      </c>
      <c r="H522" s="243"/>
      <c r="I522" s="244"/>
      <c r="J522" s="245"/>
      <c r="K522" s="264"/>
    </row>
    <row r="523" spans="1:11" ht="40.5" x14ac:dyDescent="0.2">
      <c r="A523" s="229">
        <v>3</v>
      </c>
      <c r="B523" s="667" t="s">
        <v>540</v>
      </c>
      <c r="C523" s="230">
        <v>14953271.029999999</v>
      </c>
      <c r="D523" s="230">
        <v>14977033</v>
      </c>
      <c r="E523" s="226" t="s">
        <v>141</v>
      </c>
      <c r="F523" s="231" t="s">
        <v>532</v>
      </c>
      <c r="G523" s="232">
        <v>10168000</v>
      </c>
      <c r="H523" s="231" t="str">
        <f>F523</f>
        <v>บริษัท ณัฐวรรณวอเตอร์ไปป์ จำกัด</v>
      </c>
      <c r="I523" s="246">
        <f>G523</f>
        <v>10168000</v>
      </c>
      <c r="J523" s="227" t="s">
        <v>21</v>
      </c>
      <c r="K523" s="261" t="s">
        <v>541</v>
      </c>
    </row>
    <row r="524" spans="1:11" x14ac:dyDescent="0.2">
      <c r="A524" s="233"/>
      <c r="B524" s="668"/>
      <c r="C524" s="234"/>
      <c r="D524" s="235"/>
      <c r="E524" s="236"/>
      <c r="F524" s="237" t="s">
        <v>542</v>
      </c>
      <c r="G524" s="228">
        <v>10900885</v>
      </c>
      <c r="H524" s="237"/>
      <c r="I524" s="228"/>
      <c r="J524" s="228"/>
      <c r="K524" s="262">
        <v>46162</v>
      </c>
    </row>
    <row r="525" spans="1:11" x14ac:dyDescent="0.2">
      <c r="A525" s="247"/>
      <c r="B525" s="669"/>
      <c r="C525" s="859"/>
      <c r="D525" s="248"/>
      <c r="E525" s="249"/>
      <c r="F525" s="243"/>
      <c r="G525" s="244"/>
      <c r="H525" s="277"/>
      <c r="I525" s="244"/>
      <c r="J525" s="244"/>
      <c r="K525" s="265"/>
    </row>
    <row r="526" spans="1:11" ht="21.75" thickBot="1" x14ac:dyDescent="0.25">
      <c r="A526" s="289"/>
      <c r="B526" s="289"/>
      <c r="C526" s="289"/>
      <c r="D526" s="289"/>
      <c r="E526" s="289"/>
      <c r="F526" s="289"/>
      <c r="G526" s="289"/>
      <c r="H526" s="289"/>
      <c r="I526" s="860">
        <f>SUM(I512:I525)</f>
        <v>11903000</v>
      </c>
      <c r="J526" s="289"/>
      <c r="K526" s="289"/>
    </row>
    <row r="527" spans="1:11" ht="21.75" thickTop="1" x14ac:dyDescent="0.2"/>
    <row r="529" spans="1:11" ht="60.75" x14ac:dyDescent="0.2">
      <c r="A529" s="229">
        <v>1</v>
      </c>
      <c r="B529" s="250" t="s">
        <v>543</v>
      </c>
      <c r="C529" s="857">
        <v>3500</v>
      </c>
      <c r="D529" s="230">
        <v>3745</v>
      </c>
      <c r="E529" s="861" t="s">
        <v>19</v>
      </c>
      <c r="F529" s="251" t="s">
        <v>544</v>
      </c>
      <c r="G529" s="232">
        <v>3745</v>
      </c>
      <c r="H529" s="252" t="str">
        <f>F529</f>
        <v>บริษัท เย็นสะอาด จำกัด</v>
      </c>
      <c r="I529" s="286">
        <f>G529</f>
        <v>3745</v>
      </c>
      <c r="J529" s="253" t="s">
        <v>59</v>
      </c>
      <c r="K529" s="254" t="s">
        <v>545</v>
      </c>
    </row>
    <row r="530" spans="1:11" ht="81" x14ac:dyDescent="0.2">
      <c r="A530" s="255">
        <v>2</v>
      </c>
      <c r="B530" s="256" t="s">
        <v>546</v>
      </c>
      <c r="C530" s="862">
        <v>25000</v>
      </c>
      <c r="D530" s="257">
        <v>25000</v>
      </c>
      <c r="E530" s="861" t="s">
        <v>19</v>
      </c>
      <c r="F530" s="251" t="s">
        <v>547</v>
      </c>
      <c r="G530" s="258">
        <v>25000</v>
      </c>
      <c r="H530" s="259" t="str">
        <f t="shared" ref="H530:I530" si="10">F530</f>
        <v>นายธนทัต อริยภิญโญ</v>
      </c>
      <c r="I530" s="863">
        <f t="shared" si="10"/>
        <v>25000</v>
      </c>
      <c r="J530" s="253" t="s">
        <v>59</v>
      </c>
      <c r="K530" s="260" t="s">
        <v>548</v>
      </c>
    </row>
    <row r="531" spans="1:11" ht="21.75" thickBot="1" x14ac:dyDescent="0.25">
      <c r="A531" s="290"/>
      <c r="B531" s="290"/>
      <c r="C531" s="290"/>
      <c r="D531" s="290"/>
      <c r="E531" s="289"/>
      <c r="F531" s="291"/>
      <c r="G531" s="290"/>
      <c r="H531" s="292"/>
      <c r="I531" s="864">
        <f>SUM(I529:I530)</f>
        <v>28745</v>
      </c>
      <c r="J531" s="290"/>
      <c r="K531" s="290"/>
    </row>
    <row r="532" spans="1:11" ht="21.75" thickTop="1" x14ac:dyDescent="0.2"/>
    <row r="534" spans="1:11" x14ac:dyDescent="0.2">
      <c r="A534" s="670" t="s">
        <v>149</v>
      </c>
      <c r="B534" s="865"/>
      <c r="C534" s="865"/>
      <c r="D534" s="865"/>
      <c r="E534" s="865"/>
      <c r="F534" s="865"/>
      <c r="G534" s="865"/>
      <c r="H534" s="865"/>
      <c r="I534" s="865"/>
      <c r="J534" s="865"/>
      <c r="K534" s="865"/>
    </row>
    <row r="535" spans="1:11" x14ac:dyDescent="0.2">
      <c r="A535" s="670" t="s">
        <v>553</v>
      </c>
      <c r="B535" s="865"/>
      <c r="C535" s="865"/>
      <c r="D535" s="865"/>
      <c r="E535" s="865"/>
      <c r="F535" s="865"/>
      <c r="G535" s="865"/>
      <c r="H535" s="865"/>
      <c r="I535" s="865"/>
      <c r="J535" s="865"/>
      <c r="K535" s="865"/>
    </row>
    <row r="536" spans="1:11" ht="63" x14ac:dyDescent="0.2">
      <c r="A536" s="649" t="s">
        <v>1</v>
      </c>
      <c r="B536" s="649" t="s">
        <v>52</v>
      </c>
      <c r="C536" s="672" t="s">
        <v>3</v>
      </c>
      <c r="D536" s="672" t="s">
        <v>4</v>
      </c>
      <c r="E536" s="649" t="s">
        <v>5</v>
      </c>
      <c r="F536" s="648" t="s">
        <v>6</v>
      </c>
      <c r="G536" s="866"/>
      <c r="H536" s="648" t="s">
        <v>7</v>
      </c>
      <c r="I536" s="866"/>
      <c r="J536" s="649" t="s">
        <v>8</v>
      </c>
      <c r="K536" s="362" t="s">
        <v>9</v>
      </c>
    </row>
    <row r="537" spans="1:11" ht="42" x14ac:dyDescent="0.2">
      <c r="A537" s="671"/>
      <c r="B537" s="671"/>
      <c r="C537" s="671"/>
      <c r="D537" s="671"/>
      <c r="E537" s="671"/>
      <c r="F537" s="531" t="s">
        <v>10</v>
      </c>
      <c r="G537" s="531" t="s">
        <v>11</v>
      </c>
      <c r="H537" s="531" t="s">
        <v>12</v>
      </c>
      <c r="I537" s="531" t="s">
        <v>13</v>
      </c>
      <c r="J537" s="867"/>
      <c r="K537" s="531" t="s">
        <v>554</v>
      </c>
    </row>
    <row r="538" spans="1:11" x14ac:dyDescent="0.2">
      <c r="A538" s="269">
        <v>1</v>
      </c>
      <c r="B538" s="659" t="s">
        <v>555</v>
      </c>
      <c r="C538" s="661">
        <v>87119335.799999997</v>
      </c>
      <c r="D538" s="661">
        <v>86092200</v>
      </c>
      <c r="E538" s="663" t="s">
        <v>556</v>
      </c>
      <c r="F538" s="270" t="s">
        <v>557</v>
      </c>
      <c r="G538" s="270">
        <v>86092200</v>
      </c>
      <c r="H538" s="659" t="s">
        <v>557</v>
      </c>
      <c r="I538" s="665" t="s">
        <v>558</v>
      </c>
      <c r="J538" s="663" t="s">
        <v>559</v>
      </c>
      <c r="K538" s="663" t="s">
        <v>560</v>
      </c>
    </row>
    <row r="539" spans="1:11" ht="42" x14ac:dyDescent="0.2">
      <c r="A539" s="271"/>
      <c r="B539" s="660"/>
      <c r="C539" s="662"/>
      <c r="D539" s="662"/>
      <c r="E539" s="664"/>
      <c r="F539" s="272" t="s">
        <v>561</v>
      </c>
      <c r="G539" s="273">
        <v>86670000</v>
      </c>
      <c r="H539" s="660"/>
      <c r="I539" s="666"/>
      <c r="J539" s="867"/>
      <c r="K539" s="664"/>
    </row>
    <row r="540" spans="1:11" x14ac:dyDescent="0.2">
      <c r="A540" s="650">
        <v>2</v>
      </c>
      <c r="B540" s="587" t="s">
        <v>562</v>
      </c>
      <c r="C540" s="637">
        <v>4131982.62</v>
      </c>
      <c r="D540" s="637">
        <v>3851229.6</v>
      </c>
      <c r="E540" s="653" t="s">
        <v>556</v>
      </c>
      <c r="F540" s="40" t="s">
        <v>563</v>
      </c>
      <c r="G540" s="274">
        <v>412791.88</v>
      </c>
      <c r="H540" s="587" t="s">
        <v>564</v>
      </c>
      <c r="I540" s="640">
        <v>3851229.6</v>
      </c>
      <c r="J540" s="586" t="s">
        <v>559</v>
      </c>
      <c r="K540" s="586" t="s">
        <v>565</v>
      </c>
    </row>
    <row r="541" spans="1:11" ht="42" x14ac:dyDescent="0.2">
      <c r="A541" s="651"/>
      <c r="B541" s="596"/>
      <c r="C541" s="638"/>
      <c r="D541" s="638"/>
      <c r="E541" s="654"/>
      <c r="F541" s="40" t="s">
        <v>564</v>
      </c>
      <c r="G541" s="274">
        <v>343993.23</v>
      </c>
      <c r="H541" s="596"/>
      <c r="I541" s="641"/>
      <c r="J541" s="576"/>
      <c r="K541" s="576"/>
    </row>
    <row r="542" spans="1:11" ht="42" x14ac:dyDescent="0.2">
      <c r="A542" s="651"/>
      <c r="B542" s="596"/>
      <c r="C542" s="638"/>
      <c r="D542" s="638"/>
      <c r="E542" s="654"/>
      <c r="F542" s="40" t="s">
        <v>566</v>
      </c>
      <c r="G542" s="274">
        <v>413223.3</v>
      </c>
      <c r="H542" s="596"/>
      <c r="I542" s="641"/>
      <c r="J542" s="576"/>
      <c r="K542" s="576"/>
    </row>
    <row r="543" spans="1:11" x14ac:dyDescent="0.2">
      <c r="A543" s="651"/>
      <c r="B543" s="596"/>
      <c r="C543" s="638"/>
      <c r="D543" s="638"/>
      <c r="E543" s="654"/>
      <c r="F543" s="40" t="s">
        <v>563</v>
      </c>
      <c r="G543" s="274">
        <v>4208683.6399999997</v>
      </c>
      <c r="H543" s="596"/>
      <c r="I543" s="641"/>
      <c r="J543" s="576"/>
      <c r="K543" s="576"/>
    </row>
    <row r="544" spans="1:11" ht="42" x14ac:dyDescent="0.2">
      <c r="A544" s="651"/>
      <c r="B544" s="596"/>
      <c r="C544" s="638"/>
      <c r="D544" s="638"/>
      <c r="E544" s="654"/>
      <c r="F544" s="40" t="s">
        <v>564</v>
      </c>
      <c r="G544" s="274">
        <v>3507236.37</v>
      </c>
      <c r="H544" s="596"/>
      <c r="I544" s="641"/>
      <c r="J544" s="576"/>
      <c r="K544" s="576"/>
    </row>
    <row r="545" spans="1:11" ht="42" x14ac:dyDescent="0.2">
      <c r="A545" s="652"/>
      <c r="B545" s="588"/>
      <c r="C545" s="639"/>
      <c r="D545" s="639"/>
      <c r="E545" s="655"/>
      <c r="F545" s="40" t="s">
        <v>566</v>
      </c>
      <c r="G545" s="274">
        <v>4211295.3</v>
      </c>
      <c r="H545" s="588"/>
      <c r="I545" s="642"/>
      <c r="J545" s="577"/>
      <c r="K545" s="577"/>
    </row>
    <row r="546" spans="1:11" ht="84" x14ac:dyDescent="0.2">
      <c r="A546" s="534">
        <v>3</v>
      </c>
      <c r="B546" s="40" t="s">
        <v>567</v>
      </c>
      <c r="C546" s="274">
        <v>25305029.199999999</v>
      </c>
      <c r="D546" s="274">
        <v>23313192.100000001</v>
      </c>
      <c r="E546" s="536" t="s">
        <v>19</v>
      </c>
      <c r="F546" s="40" t="s">
        <v>568</v>
      </c>
      <c r="G546" s="538" t="s">
        <v>569</v>
      </c>
      <c r="H546" s="535" t="s">
        <v>568</v>
      </c>
      <c r="I546" s="537">
        <v>23313192.100000001</v>
      </c>
      <c r="J546" s="534" t="s">
        <v>570</v>
      </c>
      <c r="K546" s="534" t="s">
        <v>571</v>
      </c>
    </row>
    <row r="547" spans="1:11" x14ac:dyDescent="0.2">
      <c r="A547" s="586">
        <v>4</v>
      </c>
      <c r="B547" s="587" t="s">
        <v>572</v>
      </c>
      <c r="C547" s="637">
        <v>4106681.4</v>
      </c>
      <c r="D547" s="637">
        <v>3801924</v>
      </c>
      <c r="E547" s="637" t="s">
        <v>556</v>
      </c>
      <c r="F547" s="40" t="s">
        <v>573</v>
      </c>
      <c r="G547" s="274">
        <v>3801924</v>
      </c>
      <c r="H547" s="587" t="s">
        <v>573</v>
      </c>
      <c r="I547" s="640">
        <v>3801924</v>
      </c>
      <c r="J547" s="586" t="s">
        <v>559</v>
      </c>
      <c r="K547" s="586" t="s">
        <v>574</v>
      </c>
    </row>
    <row r="548" spans="1:11" x14ac:dyDescent="0.2">
      <c r="A548" s="576"/>
      <c r="B548" s="596"/>
      <c r="C548" s="638"/>
      <c r="D548" s="638"/>
      <c r="E548" s="638"/>
      <c r="F548" s="40" t="s">
        <v>563</v>
      </c>
      <c r="G548" s="274">
        <v>4638347.28</v>
      </c>
      <c r="H548" s="596"/>
      <c r="I548" s="641"/>
      <c r="J548" s="576"/>
      <c r="K548" s="576"/>
    </row>
    <row r="549" spans="1:11" ht="42" x14ac:dyDescent="0.2">
      <c r="A549" s="576"/>
      <c r="B549" s="596"/>
      <c r="C549" s="638"/>
      <c r="D549" s="638"/>
      <c r="E549" s="638"/>
      <c r="F549" s="40" t="s">
        <v>564</v>
      </c>
      <c r="G549" s="538" t="s">
        <v>575</v>
      </c>
      <c r="H549" s="596"/>
      <c r="I549" s="641"/>
      <c r="J549" s="576"/>
      <c r="K549" s="576"/>
    </row>
    <row r="550" spans="1:11" ht="42" x14ac:dyDescent="0.2">
      <c r="A550" s="577"/>
      <c r="B550" s="588"/>
      <c r="C550" s="639"/>
      <c r="D550" s="639"/>
      <c r="E550" s="639"/>
      <c r="F550" s="40" t="s">
        <v>576</v>
      </c>
      <c r="G550" s="537">
        <v>34121731.600000001</v>
      </c>
      <c r="H550" s="588"/>
      <c r="I550" s="642"/>
      <c r="J550" s="577"/>
      <c r="K550" s="577"/>
    </row>
    <row r="551" spans="1:11" x14ac:dyDescent="0.2">
      <c r="A551" s="643">
        <v>5</v>
      </c>
      <c r="B551" s="644" t="s">
        <v>577</v>
      </c>
      <c r="C551" s="637">
        <v>1192480.76</v>
      </c>
      <c r="D551" s="637">
        <v>1112046.72</v>
      </c>
      <c r="E551" s="637" t="s">
        <v>444</v>
      </c>
      <c r="F551" s="40" t="s">
        <v>578</v>
      </c>
      <c r="G551" s="274">
        <v>1097015.3600000001</v>
      </c>
      <c r="H551" s="587" t="s">
        <v>579</v>
      </c>
      <c r="I551" s="640">
        <v>1112046.72</v>
      </c>
      <c r="J551" s="586" t="s">
        <v>559</v>
      </c>
      <c r="K551" s="586" t="s">
        <v>580</v>
      </c>
    </row>
    <row r="552" spans="1:11" ht="42" x14ac:dyDescent="0.2">
      <c r="A552" s="643"/>
      <c r="B552" s="644"/>
      <c r="C552" s="638"/>
      <c r="D552" s="638"/>
      <c r="E552" s="638"/>
      <c r="F552" s="40" t="s">
        <v>581</v>
      </c>
      <c r="G552" s="274">
        <v>1015900.8</v>
      </c>
      <c r="H552" s="596"/>
      <c r="I552" s="641"/>
      <c r="J552" s="576"/>
      <c r="K552" s="576"/>
    </row>
    <row r="553" spans="1:11" ht="42" x14ac:dyDescent="0.2">
      <c r="A553" s="643"/>
      <c r="B553" s="644"/>
      <c r="C553" s="638"/>
      <c r="D553" s="638"/>
      <c r="E553" s="638"/>
      <c r="F553" s="40" t="s">
        <v>579</v>
      </c>
      <c r="G553" s="274">
        <v>924154.72</v>
      </c>
      <c r="H553" s="596"/>
      <c r="I553" s="641"/>
      <c r="J553" s="576"/>
      <c r="K553" s="576"/>
    </row>
    <row r="554" spans="1:11" x14ac:dyDescent="0.2">
      <c r="A554" s="643"/>
      <c r="B554" s="644"/>
      <c r="C554" s="638"/>
      <c r="D554" s="638"/>
      <c r="E554" s="638"/>
      <c r="F554" s="40" t="s">
        <v>578</v>
      </c>
      <c r="G554" s="274">
        <v>100139.16</v>
      </c>
      <c r="H554" s="596"/>
      <c r="I554" s="641"/>
      <c r="J554" s="576"/>
      <c r="K554" s="576"/>
    </row>
    <row r="555" spans="1:11" ht="42" x14ac:dyDescent="0.2">
      <c r="A555" s="643"/>
      <c r="B555" s="644"/>
      <c r="C555" s="638"/>
      <c r="D555" s="638"/>
      <c r="E555" s="638"/>
      <c r="F555" s="40" t="s">
        <v>581</v>
      </c>
      <c r="G555" s="40">
        <v>0</v>
      </c>
      <c r="H555" s="596"/>
      <c r="I555" s="641"/>
      <c r="J555" s="576"/>
      <c r="K555" s="576"/>
    </row>
    <row r="556" spans="1:11" ht="42" x14ac:dyDescent="0.2">
      <c r="A556" s="643"/>
      <c r="B556" s="644"/>
      <c r="C556" s="638"/>
      <c r="D556" s="638"/>
      <c r="E556" s="638"/>
      <c r="F556" s="40" t="s">
        <v>579</v>
      </c>
      <c r="G556" s="274">
        <v>84102</v>
      </c>
      <c r="H556" s="596"/>
      <c r="I556" s="641"/>
      <c r="J556" s="576"/>
      <c r="K556" s="576"/>
    </row>
    <row r="557" spans="1:11" x14ac:dyDescent="0.2">
      <c r="A557" s="643"/>
      <c r="B557" s="644"/>
      <c r="C557" s="638"/>
      <c r="D557" s="638"/>
      <c r="E557" s="638"/>
      <c r="F557" s="40" t="s">
        <v>578</v>
      </c>
      <c r="G557" s="274">
        <v>123760.48</v>
      </c>
      <c r="H557" s="596"/>
      <c r="I557" s="641"/>
      <c r="J557" s="576"/>
      <c r="K557" s="576"/>
    </row>
    <row r="558" spans="1:11" ht="42" x14ac:dyDescent="0.2">
      <c r="A558" s="643"/>
      <c r="B558" s="644"/>
      <c r="C558" s="638"/>
      <c r="D558" s="638"/>
      <c r="E558" s="638"/>
      <c r="F558" s="40" t="s">
        <v>581</v>
      </c>
      <c r="G558" s="40">
        <v>0</v>
      </c>
      <c r="H558" s="596"/>
      <c r="I558" s="641"/>
      <c r="J558" s="576"/>
      <c r="K558" s="576"/>
    </row>
    <row r="559" spans="1:11" ht="42" x14ac:dyDescent="0.2">
      <c r="A559" s="643"/>
      <c r="B559" s="644"/>
      <c r="C559" s="639"/>
      <c r="D559" s="639"/>
      <c r="E559" s="639"/>
      <c r="F559" s="40" t="s">
        <v>579</v>
      </c>
      <c r="G559" s="274">
        <v>103790</v>
      </c>
      <c r="H559" s="588"/>
      <c r="I559" s="642"/>
      <c r="J559" s="577"/>
      <c r="K559" s="577"/>
    </row>
    <row r="560" spans="1:11" ht="42" x14ac:dyDescent="0.2">
      <c r="A560" s="643">
        <v>6</v>
      </c>
      <c r="B560" s="644" t="s">
        <v>582</v>
      </c>
      <c r="C560" s="645">
        <v>1377732</v>
      </c>
      <c r="D560" s="645">
        <v>1183200</v>
      </c>
      <c r="E560" s="643" t="s">
        <v>583</v>
      </c>
      <c r="F560" s="40" t="s">
        <v>584</v>
      </c>
      <c r="G560" s="274">
        <v>866357.6</v>
      </c>
      <c r="H560" s="644" t="s">
        <v>584</v>
      </c>
      <c r="I560" s="647">
        <v>866357.6</v>
      </c>
      <c r="J560" s="643" t="s">
        <v>585</v>
      </c>
      <c r="K560" s="643" t="s">
        <v>586</v>
      </c>
    </row>
    <row r="561" spans="1:11" x14ac:dyDescent="0.2">
      <c r="A561" s="643"/>
      <c r="B561" s="644"/>
      <c r="C561" s="645"/>
      <c r="D561" s="645"/>
      <c r="E561" s="643"/>
      <c r="F561" s="40" t="s">
        <v>587</v>
      </c>
      <c r="G561" s="274">
        <v>867598.8</v>
      </c>
      <c r="H561" s="644"/>
      <c r="I561" s="647"/>
      <c r="J561" s="643"/>
      <c r="K561" s="643"/>
    </row>
    <row r="562" spans="1:11" ht="42" x14ac:dyDescent="0.2">
      <c r="A562" s="643"/>
      <c r="B562" s="644"/>
      <c r="C562" s="645"/>
      <c r="D562" s="645"/>
      <c r="E562" s="643"/>
      <c r="F562" s="40" t="s">
        <v>588</v>
      </c>
      <c r="G562" s="274">
        <v>881252</v>
      </c>
      <c r="H562" s="644"/>
      <c r="I562" s="647"/>
      <c r="J562" s="643"/>
      <c r="K562" s="643"/>
    </row>
    <row r="563" spans="1:11" x14ac:dyDescent="0.2">
      <c r="A563" s="643"/>
      <c r="B563" s="644"/>
      <c r="C563" s="645"/>
      <c r="D563" s="645"/>
      <c r="E563" s="643"/>
      <c r="F563" s="40" t="s">
        <v>589</v>
      </c>
      <c r="G563" s="274">
        <v>1160000</v>
      </c>
      <c r="H563" s="644"/>
      <c r="I563" s="647"/>
      <c r="J563" s="643"/>
      <c r="K563" s="643"/>
    </row>
    <row r="564" spans="1:11" x14ac:dyDescent="0.2">
      <c r="A564" s="586">
        <v>7</v>
      </c>
      <c r="B564" s="587" t="s">
        <v>590</v>
      </c>
      <c r="C564" s="637">
        <v>36195960</v>
      </c>
      <c r="D564" s="637">
        <v>33499560</v>
      </c>
      <c r="E564" s="586" t="s">
        <v>591</v>
      </c>
      <c r="F564" s="40" t="s">
        <v>592</v>
      </c>
      <c r="G564" s="274">
        <v>35001840</v>
      </c>
      <c r="H564" s="587" t="s">
        <v>592</v>
      </c>
      <c r="I564" s="640">
        <v>34501080</v>
      </c>
      <c r="J564" s="586" t="s">
        <v>585</v>
      </c>
      <c r="K564" s="586" t="s">
        <v>593</v>
      </c>
    </row>
    <row r="565" spans="1:11" x14ac:dyDescent="0.2">
      <c r="A565" s="577"/>
      <c r="B565" s="588"/>
      <c r="C565" s="639"/>
      <c r="D565" s="639"/>
      <c r="E565" s="577"/>
      <c r="F565" s="40" t="s">
        <v>594</v>
      </c>
      <c r="G565" s="274">
        <v>40202040</v>
      </c>
      <c r="H565" s="588"/>
      <c r="I565" s="642"/>
      <c r="J565" s="577"/>
      <c r="K565" s="577"/>
    </row>
    <row r="566" spans="1:11" x14ac:dyDescent="0.2">
      <c r="A566" s="643">
        <v>8</v>
      </c>
      <c r="B566" s="644" t="s">
        <v>595</v>
      </c>
      <c r="C566" s="645">
        <v>45805416</v>
      </c>
      <c r="D566" s="645">
        <v>42414051</v>
      </c>
      <c r="E566" s="643" t="s">
        <v>591</v>
      </c>
      <c r="F566" s="40" t="s">
        <v>578</v>
      </c>
      <c r="G566" s="274">
        <v>38685850</v>
      </c>
      <c r="H566" s="644" t="s">
        <v>579</v>
      </c>
      <c r="I566" s="647">
        <v>42414051</v>
      </c>
      <c r="J566" s="643" t="s">
        <v>559</v>
      </c>
      <c r="K566" s="643" t="s">
        <v>596</v>
      </c>
    </row>
    <row r="567" spans="1:11" ht="42" x14ac:dyDescent="0.2">
      <c r="A567" s="643"/>
      <c r="B567" s="644"/>
      <c r="C567" s="645"/>
      <c r="D567" s="645"/>
      <c r="E567" s="643"/>
      <c r="F567" s="40" t="s">
        <v>566</v>
      </c>
      <c r="G567" s="274">
        <v>38455800</v>
      </c>
      <c r="H567" s="644"/>
      <c r="I567" s="647"/>
      <c r="J567" s="643"/>
      <c r="K567" s="643"/>
    </row>
    <row r="568" spans="1:11" ht="42" x14ac:dyDescent="0.2">
      <c r="A568" s="643"/>
      <c r="B568" s="644"/>
      <c r="C568" s="645"/>
      <c r="D568" s="645"/>
      <c r="E568" s="643"/>
      <c r="F568" s="40" t="s">
        <v>579</v>
      </c>
      <c r="G568" s="274">
        <v>32692780</v>
      </c>
      <c r="H568" s="644"/>
      <c r="I568" s="647"/>
      <c r="J568" s="643"/>
      <c r="K568" s="643"/>
    </row>
    <row r="569" spans="1:11" x14ac:dyDescent="0.2">
      <c r="A569" s="643"/>
      <c r="B569" s="644"/>
      <c r="C569" s="645"/>
      <c r="D569" s="645"/>
      <c r="E569" s="643"/>
      <c r="F569" s="40" t="s">
        <v>578</v>
      </c>
      <c r="G569" s="274">
        <v>3236857</v>
      </c>
      <c r="H569" s="644"/>
      <c r="I569" s="647"/>
      <c r="J569" s="643"/>
      <c r="K569" s="643"/>
    </row>
    <row r="570" spans="1:11" ht="42" x14ac:dyDescent="0.2">
      <c r="A570" s="643"/>
      <c r="B570" s="644"/>
      <c r="C570" s="645"/>
      <c r="D570" s="645"/>
      <c r="E570" s="643"/>
      <c r="F570" s="40" t="s">
        <v>566</v>
      </c>
      <c r="G570" s="274">
        <v>3234075</v>
      </c>
      <c r="H570" s="644"/>
      <c r="I570" s="647"/>
      <c r="J570" s="643"/>
      <c r="K570" s="643"/>
    </row>
    <row r="571" spans="1:11" ht="42" x14ac:dyDescent="0.2">
      <c r="A571" s="643"/>
      <c r="B571" s="644"/>
      <c r="C571" s="645"/>
      <c r="D571" s="645"/>
      <c r="E571" s="643"/>
      <c r="F571" s="40" t="s">
        <v>579</v>
      </c>
      <c r="G571" s="274">
        <v>2747225</v>
      </c>
      <c r="H571" s="644"/>
      <c r="I571" s="647"/>
      <c r="J571" s="643"/>
      <c r="K571" s="643"/>
    </row>
    <row r="572" spans="1:11" x14ac:dyDescent="0.2">
      <c r="A572" s="643"/>
      <c r="B572" s="644"/>
      <c r="C572" s="645"/>
      <c r="D572" s="645"/>
      <c r="E572" s="643"/>
      <c r="F572" s="40" t="s">
        <v>578</v>
      </c>
      <c r="G572" s="274">
        <v>9242874</v>
      </c>
      <c r="H572" s="644"/>
      <c r="I572" s="647"/>
      <c r="J572" s="643"/>
      <c r="K572" s="643"/>
    </row>
    <row r="573" spans="1:11" ht="42" x14ac:dyDescent="0.2">
      <c r="A573" s="643"/>
      <c r="B573" s="644"/>
      <c r="C573" s="645"/>
      <c r="D573" s="645"/>
      <c r="E573" s="643"/>
      <c r="F573" s="40" t="s">
        <v>566</v>
      </c>
      <c r="G573" s="274">
        <v>9203872.5</v>
      </c>
      <c r="H573" s="644"/>
      <c r="I573" s="647"/>
      <c r="J573" s="643"/>
      <c r="K573" s="643"/>
    </row>
    <row r="574" spans="1:11" ht="42" x14ac:dyDescent="0.2">
      <c r="A574" s="643"/>
      <c r="B574" s="644"/>
      <c r="C574" s="645"/>
      <c r="D574" s="645"/>
      <c r="E574" s="643"/>
      <c r="F574" s="40" t="s">
        <v>579</v>
      </c>
      <c r="G574" s="274">
        <v>7823893.5</v>
      </c>
      <c r="H574" s="644"/>
      <c r="I574" s="647"/>
      <c r="J574" s="643"/>
      <c r="K574" s="643"/>
    </row>
    <row r="575" spans="1:11" ht="42" x14ac:dyDescent="0.2">
      <c r="A575" s="586">
        <v>9</v>
      </c>
      <c r="B575" s="587" t="s">
        <v>597</v>
      </c>
      <c r="C575" s="637">
        <v>3900150</v>
      </c>
      <c r="D575" s="637">
        <v>3513875</v>
      </c>
      <c r="E575" s="586" t="s">
        <v>591</v>
      </c>
      <c r="F575" s="40" t="s">
        <v>598</v>
      </c>
      <c r="G575" s="274">
        <v>2409000</v>
      </c>
      <c r="H575" s="587" t="s">
        <v>598</v>
      </c>
      <c r="I575" s="640">
        <v>2408784</v>
      </c>
      <c r="J575" s="586" t="s">
        <v>559</v>
      </c>
      <c r="K575" s="586" t="s">
        <v>599</v>
      </c>
    </row>
    <row r="576" spans="1:11" x14ac:dyDescent="0.2">
      <c r="A576" s="576"/>
      <c r="B576" s="596"/>
      <c r="C576" s="638"/>
      <c r="D576" s="638"/>
      <c r="E576" s="576"/>
      <c r="F576" s="535" t="s">
        <v>600</v>
      </c>
      <c r="G576" s="274">
        <v>2628990</v>
      </c>
      <c r="H576" s="596"/>
      <c r="I576" s="641"/>
      <c r="J576" s="576"/>
      <c r="K576" s="576"/>
    </row>
    <row r="577" spans="1:11" x14ac:dyDescent="0.2">
      <c r="A577" s="577"/>
      <c r="B577" s="588"/>
      <c r="C577" s="639"/>
      <c r="D577" s="639"/>
      <c r="E577" s="577"/>
      <c r="F577" s="40" t="s">
        <v>601</v>
      </c>
      <c r="G577" s="274">
        <v>2796000</v>
      </c>
      <c r="H577" s="588"/>
      <c r="I577" s="642"/>
      <c r="J577" s="577"/>
      <c r="K577" s="577"/>
    </row>
    <row r="578" spans="1:11" ht="42" x14ac:dyDescent="0.2">
      <c r="A578" s="643">
        <v>10</v>
      </c>
      <c r="B578" s="644" t="s">
        <v>602</v>
      </c>
      <c r="C578" s="645">
        <v>20651000</v>
      </c>
      <c r="D578" s="645">
        <v>20603920</v>
      </c>
      <c r="E578" s="643" t="s">
        <v>591</v>
      </c>
      <c r="F578" s="40" t="s">
        <v>603</v>
      </c>
      <c r="G578" s="274">
        <v>18179300</v>
      </c>
      <c r="H578" s="644" t="s">
        <v>604</v>
      </c>
      <c r="I578" s="647">
        <v>16467300</v>
      </c>
      <c r="J578" s="643" t="s">
        <v>559</v>
      </c>
      <c r="K578" s="643" t="s">
        <v>605</v>
      </c>
    </row>
    <row r="579" spans="1:11" x14ac:dyDescent="0.2">
      <c r="A579" s="643"/>
      <c r="B579" s="644"/>
      <c r="C579" s="645"/>
      <c r="D579" s="645"/>
      <c r="E579" s="643"/>
      <c r="F579" s="40" t="s">
        <v>606</v>
      </c>
      <c r="G579" s="274">
        <v>18992500</v>
      </c>
      <c r="H579" s="644"/>
      <c r="I579" s="647"/>
      <c r="J579" s="643"/>
      <c r="K579" s="643"/>
    </row>
    <row r="580" spans="1:11" ht="42" x14ac:dyDescent="0.2">
      <c r="A580" s="643"/>
      <c r="B580" s="644"/>
      <c r="C580" s="645"/>
      <c r="D580" s="645"/>
      <c r="E580" s="643"/>
      <c r="F580" s="40" t="s">
        <v>607</v>
      </c>
      <c r="G580" s="274">
        <v>19243843</v>
      </c>
      <c r="H580" s="644"/>
      <c r="I580" s="647"/>
      <c r="J580" s="643"/>
      <c r="K580" s="643"/>
    </row>
    <row r="581" spans="1:11" x14ac:dyDescent="0.2">
      <c r="A581" s="643"/>
      <c r="B581" s="644"/>
      <c r="C581" s="645"/>
      <c r="D581" s="645"/>
      <c r="E581" s="643"/>
      <c r="F581" s="40" t="s">
        <v>604</v>
      </c>
      <c r="G581" s="274">
        <v>16470000</v>
      </c>
      <c r="H581" s="644"/>
      <c r="I581" s="647"/>
      <c r="J581" s="643"/>
      <c r="K581" s="643"/>
    </row>
    <row r="582" spans="1:11" ht="42" x14ac:dyDescent="0.2">
      <c r="A582" s="643"/>
      <c r="B582" s="644"/>
      <c r="C582" s="645"/>
      <c r="D582" s="645"/>
      <c r="E582" s="643"/>
      <c r="F582" s="40" t="s">
        <v>608</v>
      </c>
      <c r="G582" s="274">
        <v>17488888</v>
      </c>
      <c r="H582" s="644"/>
      <c r="I582" s="647"/>
      <c r="J582" s="643"/>
      <c r="K582" s="643"/>
    </row>
    <row r="583" spans="1:11" ht="42" x14ac:dyDescent="0.2">
      <c r="A583" s="586">
        <v>11</v>
      </c>
      <c r="B583" s="587" t="s">
        <v>609</v>
      </c>
      <c r="C583" s="637">
        <v>3852000</v>
      </c>
      <c r="D583" s="637">
        <v>3852000</v>
      </c>
      <c r="E583" s="586" t="s">
        <v>591</v>
      </c>
      <c r="F583" s="40" t="s">
        <v>610</v>
      </c>
      <c r="G583" s="274">
        <v>3846650</v>
      </c>
      <c r="H583" s="586" t="s">
        <v>610</v>
      </c>
      <c r="I583" s="640">
        <v>3840000</v>
      </c>
      <c r="J583" s="586" t="s">
        <v>559</v>
      </c>
      <c r="K583" s="586" t="s">
        <v>611</v>
      </c>
    </row>
    <row r="584" spans="1:11" x14ac:dyDescent="0.2">
      <c r="A584" s="576"/>
      <c r="B584" s="596"/>
      <c r="C584" s="638"/>
      <c r="D584" s="638"/>
      <c r="E584" s="576"/>
      <c r="F584" s="40" t="s">
        <v>612</v>
      </c>
      <c r="G584" s="274">
        <v>3849860</v>
      </c>
      <c r="H584" s="576"/>
      <c r="I584" s="641"/>
      <c r="J584" s="576"/>
      <c r="K584" s="576"/>
    </row>
    <row r="585" spans="1:11" ht="42" x14ac:dyDescent="0.2">
      <c r="A585" s="577"/>
      <c r="B585" s="588"/>
      <c r="C585" s="639"/>
      <c r="D585" s="639"/>
      <c r="E585" s="577"/>
      <c r="F585" s="40" t="s">
        <v>613</v>
      </c>
      <c r="G585" s="274">
        <v>3852000</v>
      </c>
      <c r="H585" s="577"/>
      <c r="I585" s="642"/>
      <c r="J585" s="577"/>
      <c r="K585" s="577"/>
    </row>
    <row r="586" spans="1:11" ht="42" x14ac:dyDescent="0.2">
      <c r="A586" s="643">
        <v>12</v>
      </c>
      <c r="B586" s="644" t="s">
        <v>614</v>
      </c>
      <c r="C586" s="645">
        <v>8827500</v>
      </c>
      <c r="D586" s="645">
        <v>8815462.5</v>
      </c>
      <c r="E586" s="643" t="s">
        <v>591</v>
      </c>
      <c r="F586" s="40" t="s">
        <v>615</v>
      </c>
      <c r="G586" s="274">
        <v>8795000</v>
      </c>
      <c r="H586" s="644" t="s">
        <v>616</v>
      </c>
      <c r="I586" s="646" t="s">
        <v>617</v>
      </c>
      <c r="J586" s="643" t="s">
        <v>559</v>
      </c>
      <c r="K586" s="643" t="s">
        <v>618</v>
      </c>
    </row>
    <row r="587" spans="1:11" x14ac:dyDescent="0.2">
      <c r="A587" s="643"/>
      <c r="B587" s="644"/>
      <c r="C587" s="645"/>
      <c r="D587" s="645"/>
      <c r="E587" s="643"/>
      <c r="F587" s="40" t="s">
        <v>616</v>
      </c>
      <c r="G587" s="274">
        <v>8699100</v>
      </c>
      <c r="H587" s="644"/>
      <c r="I587" s="646"/>
      <c r="J587" s="643"/>
      <c r="K587" s="643"/>
    </row>
    <row r="588" spans="1:11" ht="63" x14ac:dyDescent="0.2">
      <c r="A588" s="534">
        <v>13</v>
      </c>
      <c r="B588" s="40" t="s">
        <v>619</v>
      </c>
      <c r="C588" s="274">
        <v>10700</v>
      </c>
      <c r="D588" s="274">
        <v>10700</v>
      </c>
      <c r="E588" s="534" t="s">
        <v>620</v>
      </c>
      <c r="F588" s="40" t="s">
        <v>621</v>
      </c>
      <c r="G588" s="274">
        <v>10700</v>
      </c>
      <c r="H588" s="40" t="s">
        <v>621</v>
      </c>
      <c r="I588" s="274">
        <v>10700</v>
      </c>
      <c r="J588" s="534" t="s">
        <v>59</v>
      </c>
      <c r="K588" s="40">
        <v>3300074878</v>
      </c>
    </row>
    <row r="589" spans="1:11" ht="63" x14ac:dyDescent="0.2">
      <c r="A589" s="534">
        <v>14</v>
      </c>
      <c r="B589" s="40" t="s">
        <v>622</v>
      </c>
      <c r="C589" s="274">
        <v>25992.44</v>
      </c>
      <c r="D589" s="274">
        <v>25992.44</v>
      </c>
      <c r="E589" s="534" t="s">
        <v>620</v>
      </c>
      <c r="F589" s="40" t="s">
        <v>578</v>
      </c>
      <c r="G589" s="274">
        <v>25992.44</v>
      </c>
      <c r="H589" s="40" t="s">
        <v>578</v>
      </c>
      <c r="I589" s="274">
        <v>25992.44</v>
      </c>
      <c r="J589" s="534" t="s">
        <v>59</v>
      </c>
      <c r="K589" s="40">
        <v>3300074882</v>
      </c>
    </row>
    <row r="590" spans="1:11" ht="42" x14ac:dyDescent="0.2">
      <c r="A590" s="534">
        <v>15</v>
      </c>
      <c r="B590" s="40" t="s">
        <v>623</v>
      </c>
      <c r="C590" s="274">
        <v>151940</v>
      </c>
      <c r="D590" s="274">
        <v>151940</v>
      </c>
      <c r="E590" s="534" t="s">
        <v>620</v>
      </c>
      <c r="F590" s="40" t="s">
        <v>579</v>
      </c>
      <c r="G590" s="274">
        <v>151940</v>
      </c>
      <c r="H590" s="40" t="s">
        <v>579</v>
      </c>
      <c r="I590" s="274">
        <v>151940</v>
      </c>
      <c r="J590" s="534" t="s">
        <v>59</v>
      </c>
      <c r="K590" s="40">
        <v>3300074880</v>
      </c>
    </row>
    <row r="591" spans="1:11" ht="42" x14ac:dyDescent="0.2">
      <c r="A591" s="534">
        <v>16</v>
      </c>
      <c r="B591" s="40" t="s">
        <v>624</v>
      </c>
      <c r="C591" s="274">
        <v>194253.15</v>
      </c>
      <c r="D591" s="274">
        <v>194253.15</v>
      </c>
      <c r="E591" s="534" t="s">
        <v>620</v>
      </c>
      <c r="F591" s="40" t="s">
        <v>625</v>
      </c>
      <c r="G591" s="274">
        <v>194253.15</v>
      </c>
      <c r="H591" s="40" t="s">
        <v>625</v>
      </c>
      <c r="I591" s="274">
        <v>194253.15</v>
      </c>
      <c r="J591" s="534" t="s">
        <v>59</v>
      </c>
      <c r="K591" s="40">
        <v>3300075131</v>
      </c>
    </row>
    <row r="592" spans="1:11" ht="42" x14ac:dyDescent="0.2">
      <c r="A592" s="534">
        <v>17</v>
      </c>
      <c r="B592" s="40" t="s">
        <v>626</v>
      </c>
      <c r="C592" s="274">
        <v>487920</v>
      </c>
      <c r="D592" s="274">
        <v>487920</v>
      </c>
      <c r="E592" s="534" t="s">
        <v>620</v>
      </c>
      <c r="F592" s="40" t="s">
        <v>627</v>
      </c>
      <c r="G592" s="274">
        <v>487920</v>
      </c>
      <c r="H592" s="40" t="s">
        <v>627</v>
      </c>
      <c r="I592" s="274">
        <v>487920</v>
      </c>
      <c r="J592" s="534" t="s">
        <v>59</v>
      </c>
      <c r="K592" s="40">
        <v>3300075019</v>
      </c>
    </row>
    <row r="593" spans="1:11" ht="63" x14ac:dyDescent="0.2">
      <c r="A593" s="534">
        <v>18</v>
      </c>
      <c r="B593" s="40" t="s">
        <v>628</v>
      </c>
      <c r="C593" s="274">
        <v>293918.3</v>
      </c>
      <c r="D593" s="274">
        <v>293918.3</v>
      </c>
      <c r="E593" s="534" t="s">
        <v>620</v>
      </c>
      <c r="F593" s="40" t="s">
        <v>629</v>
      </c>
      <c r="G593" s="274">
        <v>293918.3</v>
      </c>
      <c r="H593" s="40" t="s">
        <v>629</v>
      </c>
      <c r="I593" s="274">
        <v>293918.3</v>
      </c>
      <c r="J593" s="534" t="s">
        <v>59</v>
      </c>
      <c r="K593" s="40">
        <v>3300074994</v>
      </c>
    </row>
    <row r="594" spans="1:11" ht="84" x14ac:dyDescent="0.2">
      <c r="A594" s="534">
        <v>19</v>
      </c>
      <c r="B594" s="40" t="s">
        <v>630</v>
      </c>
      <c r="C594" s="274">
        <v>117261.3</v>
      </c>
      <c r="D594" s="274">
        <v>117261.3</v>
      </c>
      <c r="E594" s="534" t="s">
        <v>620</v>
      </c>
      <c r="F594" s="40" t="s">
        <v>629</v>
      </c>
      <c r="G594" s="274">
        <v>117261.3</v>
      </c>
      <c r="H594" s="40" t="s">
        <v>629</v>
      </c>
      <c r="I594" s="274">
        <v>117261.3</v>
      </c>
      <c r="J594" s="534" t="s">
        <v>59</v>
      </c>
      <c r="K594" s="40">
        <v>3300075138</v>
      </c>
    </row>
    <row r="595" spans="1:11" ht="63" x14ac:dyDescent="0.2">
      <c r="A595" s="534">
        <v>20</v>
      </c>
      <c r="B595" s="40" t="s">
        <v>631</v>
      </c>
      <c r="C595" s="274">
        <v>496212.5</v>
      </c>
      <c r="D595" s="274">
        <v>496212.5</v>
      </c>
      <c r="E595" s="534" t="s">
        <v>620</v>
      </c>
      <c r="F595" s="40" t="s">
        <v>632</v>
      </c>
      <c r="G595" s="274">
        <v>496212.5</v>
      </c>
      <c r="H595" s="40" t="s">
        <v>632</v>
      </c>
      <c r="I595" s="274">
        <v>496212.5</v>
      </c>
      <c r="J595" s="534" t="s">
        <v>59</v>
      </c>
      <c r="K595" s="40">
        <v>3300075140</v>
      </c>
    </row>
    <row r="596" spans="1:11" ht="63" x14ac:dyDescent="0.2">
      <c r="A596" s="534">
        <v>21</v>
      </c>
      <c r="B596" s="40" t="s">
        <v>633</v>
      </c>
      <c r="C596" s="274">
        <v>498085</v>
      </c>
      <c r="D596" s="274">
        <v>498085</v>
      </c>
      <c r="E596" s="534" t="s">
        <v>620</v>
      </c>
      <c r="F596" s="40" t="s">
        <v>632</v>
      </c>
      <c r="G596" s="274">
        <v>498085</v>
      </c>
      <c r="H596" s="40" t="s">
        <v>632</v>
      </c>
      <c r="I596" s="274">
        <v>498085</v>
      </c>
      <c r="J596" s="534" t="s">
        <v>59</v>
      </c>
      <c r="K596" s="40">
        <v>3300075174</v>
      </c>
    </row>
    <row r="597" spans="1:11" ht="63" x14ac:dyDescent="0.2">
      <c r="A597" s="534">
        <v>22</v>
      </c>
      <c r="B597" s="40" t="s">
        <v>634</v>
      </c>
      <c r="C597" s="274">
        <v>493845.66000000003</v>
      </c>
      <c r="D597" s="274">
        <v>493845.66000000003</v>
      </c>
      <c r="E597" s="534" t="s">
        <v>620</v>
      </c>
      <c r="F597" s="40" t="s">
        <v>578</v>
      </c>
      <c r="G597" s="274">
        <v>493845.66000000003</v>
      </c>
      <c r="H597" s="40" t="s">
        <v>578</v>
      </c>
      <c r="I597" s="274">
        <v>493845.66000000003</v>
      </c>
      <c r="J597" s="534" t="s">
        <v>59</v>
      </c>
      <c r="K597" s="40">
        <v>3300075213</v>
      </c>
    </row>
    <row r="598" spans="1:11" ht="63" x14ac:dyDescent="0.2">
      <c r="A598" s="534">
        <v>23</v>
      </c>
      <c r="B598" s="40" t="s">
        <v>635</v>
      </c>
      <c r="C598" s="274">
        <v>495731</v>
      </c>
      <c r="D598" s="274">
        <v>495731</v>
      </c>
      <c r="E598" s="534" t="s">
        <v>620</v>
      </c>
      <c r="F598" s="40" t="s">
        <v>632</v>
      </c>
      <c r="G598" s="274">
        <v>495731</v>
      </c>
      <c r="H598" s="40" t="s">
        <v>632</v>
      </c>
      <c r="I598" s="274">
        <v>495731</v>
      </c>
      <c r="J598" s="534" t="s">
        <v>59</v>
      </c>
      <c r="K598" s="40">
        <v>3300075133</v>
      </c>
    </row>
    <row r="599" spans="1:11" ht="63" x14ac:dyDescent="0.2">
      <c r="A599" s="534">
        <v>24</v>
      </c>
      <c r="B599" s="40" t="s">
        <v>636</v>
      </c>
      <c r="C599" s="274">
        <v>496212.5</v>
      </c>
      <c r="D599" s="274">
        <v>496212.5</v>
      </c>
      <c r="E599" s="534" t="s">
        <v>620</v>
      </c>
      <c r="F599" s="40" t="s">
        <v>632</v>
      </c>
      <c r="G599" s="274">
        <v>496212.5</v>
      </c>
      <c r="H599" s="40" t="s">
        <v>632</v>
      </c>
      <c r="I599" s="274">
        <v>496212.5</v>
      </c>
      <c r="J599" s="534" t="s">
        <v>59</v>
      </c>
      <c r="K599" s="40">
        <v>3300075202</v>
      </c>
    </row>
    <row r="600" spans="1:11" ht="42" x14ac:dyDescent="0.2">
      <c r="A600" s="534">
        <v>25</v>
      </c>
      <c r="B600" s="40" t="s">
        <v>637</v>
      </c>
      <c r="C600" s="274">
        <v>468903.96</v>
      </c>
      <c r="D600" s="274">
        <v>468903.96</v>
      </c>
      <c r="E600" s="534" t="s">
        <v>620</v>
      </c>
      <c r="F600" s="40" t="s">
        <v>629</v>
      </c>
      <c r="G600" s="274">
        <v>468903.96</v>
      </c>
      <c r="H600" s="40" t="s">
        <v>629</v>
      </c>
      <c r="I600" s="274">
        <v>468903.96</v>
      </c>
      <c r="J600" s="534" t="s">
        <v>59</v>
      </c>
      <c r="K600" s="40">
        <v>3300075175</v>
      </c>
    </row>
    <row r="606" spans="1:11" x14ac:dyDescent="0.2">
      <c r="A606" s="132"/>
      <c r="B606" s="186"/>
      <c r="C606" s="132"/>
      <c r="D606" s="132"/>
      <c r="E606" s="186"/>
      <c r="F606" s="132"/>
      <c r="G606" s="868"/>
      <c r="H606" s="132"/>
      <c r="I606" s="868"/>
      <c r="J606" s="868"/>
      <c r="K606" s="139" t="s">
        <v>0</v>
      </c>
    </row>
    <row r="607" spans="1:11" x14ac:dyDescent="0.2">
      <c r="A607" s="820" t="s">
        <v>149</v>
      </c>
      <c r="B607" s="820"/>
      <c r="C607" s="820"/>
      <c r="D607" s="820"/>
      <c r="E607" s="820"/>
      <c r="F607" s="820"/>
      <c r="G607" s="820"/>
      <c r="H607" s="820"/>
      <c r="I607" s="820"/>
      <c r="J607" s="820"/>
      <c r="K607" s="820"/>
    </row>
    <row r="608" spans="1:11" x14ac:dyDescent="0.2">
      <c r="A608" s="820" t="s">
        <v>638</v>
      </c>
      <c r="B608" s="820"/>
      <c r="C608" s="820"/>
      <c r="D608" s="820"/>
      <c r="E608" s="820"/>
      <c r="F608" s="820"/>
      <c r="G608" s="820"/>
      <c r="H608" s="820"/>
      <c r="I608" s="820"/>
      <c r="J608" s="820"/>
      <c r="K608" s="820"/>
    </row>
    <row r="609" spans="1:11" x14ac:dyDescent="0.2">
      <c r="A609" s="820" t="s">
        <v>639</v>
      </c>
      <c r="B609" s="820"/>
      <c r="C609" s="820"/>
      <c r="D609" s="820"/>
      <c r="E609" s="820"/>
      <c r="F609" s="820"/>
      <c r="G609" s="820"/>
      <c r="H609" s="820"/>
      <c r="I609" s="820"/>
      <c r="J609" s="820"/>
      <c r="K609" s="820"/>
    </row>
    <row r="610" spans="1:11" x14ac:dyDescent="0.2">
      <c r="A610" s="141"/>
      <c r="B610" s="142"/>
      <c r="C610" s="141"/>
      <c r="D610" s="141"/>
      <c r="E610" s="142"/>
      <c r="F610" s="141"/>
      <c r="G610" s="220"/>
      <c r="H610" s="141"/>
      <c r="I610" s="220"/>
      <c r="J610" s="220"/>
      <c r="K610" s="142"/>
    </row>
    <row r="611" spans="1:11" x14ac:dyDescent="0.2">
      <c r="A611" s="628" t="s">
        <v>1</v>
      </c>
      <c r="B611" s="628" t="s">
        <v>254</v>
      </c>
      <c r="C611" s="629" t="s">
        <v>271</v>
      </c>
      <c r="D611" s="628" t="s">
        <v>256</v>
      </c>
      <c r="E611" s="628" t="s">
        <v>257</v>
      </c>
      <c r="F611" s="628" t="s">
        <v>258</v>
      </c>
      <c r="G611" s="628"/>
      <c r="H611" s="628" t="s">
        <v>7</v>
      </c>
      <c r="I611" s="628"/>
      <c r="J611" s="628" t="s">
        <v>259</v>
      </c>
      <c r="K611" s="629" t="s">
        <v>17</v>
      </c>
    </row>
    <row r="612" spans="1:11" ht="63" x14ac:dyDescent="0.2">
      <c r="A612" s="628"/>
      <c r="B612" s="628"/>
      <c r="C612" s="630"/>
      <c r="D612" s="628"/>
      <c r="E612" s="628"/>
      <c r="F612" s="520" t="s">
        <v>10</v>
      </c>
      <c r="G612" s="520" t="s">
        <v>260</v>
      </c>
      <c r="H612" s="520" t="s">
        <v>12</v>
      </c>
      <c r="I612" s="520" t="s">
        <v>261</v>
      </c>
      <c r="J612" s="628"/>
      <c r="K612" s="630"/>
    </row>
    <row r="613" spans="1:11" x14ac:dyDescent="0.2">
      <c r="A613" s="631" t="s">
        <v>272</v>
      </c>
      <c r="B613" s="632"/>
      <c r="C613" s="632"/>
      <c r="D613" s="632"/>
      <c r="E613" s="632"/>
      <c r="F613" s="632"/>
      <c r="G613" s="632"/>
      <c r="H613" s="632"/>
      <c r="I613" s="632"/>
      <c r="J613" s="632"/>
      <c r="K613" s="633"/>
    </row>
    <row r="614" spans="1:11" x14ac:dyDescent="0.2">
      <c r="A614" s="200"/>
      <c r="B614" s="201"/>
      <c r="C614" s="202"/>
      <c r="D614" s="202"/>
      <c r="E614" s="202"/>
      <c r="F614" s="200"/>
      <c r="G614" s="821"/>
      <c r="H614" s="202"/>
      <c r="I614" s="202"/>
      <c r="J614" s="202"/>
      <c r="K614" s="203"/>
    </row>
    <row r="615" spans="1:11" x14ac:dyDescent="0.2">
      <c r="A615" s="51"/>
      <c r="B615" s="173"/>
      <c r="C615" s="204"/>
      <c r="D615" s="204"/>
      <c r="E615" s="221"/>
      <c r="F615" s="205"/>
      <c r="G615" s="822"/>
      <c r="H615" s="204"/>
      <c r="I615" s="204"/>
      <c r="J615" s="221"/>
      <c r="K615" s="206"/>
    </row>
    <row r="618" spans="1:11" x14ac:dyDescent="0.2">
      <c r="A618" s="869" t="s">
        <v>25</v>
      </c>
      <c r="B618" s="869"/>
      <c r="C618" s="869"/>
      <c r="D618" s="869"/>
      <c r="E618" s="869"/>
      <c r="F618" s="869"/>
      <c r="G618" s="869"/>
      <c r="H618" s="869"/>
      <c r="I618" s="869"/>
      <c r="J618" s="869"/>
      <c r="K618" s="869"/>
    </row>
    <row r="619" spans="1:11" x14ac:dyDescent="0.2">
      <c r="A619" s="869" t="s">
        <v>640</v>
      </c>
      <c r="B619" s="869"/>
      <c r="C619" s="869"/>
      <c r="D619" s="869"/>
      <c r="E619" s="869"/>
      <c r="F619" s="869"/>
      <c r="G619" s="869"/>
      <c r="H619" s="869"/>
      <c r="I619" s="869"/>
      <c r="J619" s="869"/>
      <c r="K619" s="869"/>
    </row>
    <row r="620" spans="1:11" x14ac:dyDescent="0.2">
      <c r="A620" s="870" t="s">
        <v>641</v>
      </c>
      <c r="B620" s="870"/>
      <c r="C620" s="870"/>
      <c r="D620" s="870"/>
      <c r="E620" s="870"/>
      <c r="F620" s="870"/>
      <c r="G620" s="870"/>
      <c r="H620" s="870"/>
      <c r="I620" s="870"/>
      <c r="J620" s="870"/>
      <c r="K620" s="870"/>
    </row>
    <row r="621" spans="1:11" s="874" customFormat="1" x14ac:dyDescent="0.2">
      <c r="A621" s="634" t="s">
        <v>1</v>
      </c>
      <c r="B621" s="634" t="s">
        <v>52</v>
      </c>
      <c r="C621" s="871" t="s">
        <v>642</v>
      </c>
      <c r="D621" s="871" t="s">
        <v>54</v>
      </c>
      <c r="E621" s="634" t="s">
        <v>55</v>
      </c>
      <c r="F621" s="872" t="s">
        <v>6</v>
      </c>
      <c r="G621" s="873"/>
      <c r="H621" s="872" t="s">
        <v>7</v>
      </c>
      <c r="I621" s="873"/>
      <c r="J621" s="634" t="s">
        <v>8</v>
      </c>
      <c r="K621" s="634" t="s">
        <v>226</v>
      </c>
    </row>
    <row r="622" spans="1:11" s="874" customFormat="1" x14ac:dyDescent="0.2">
      <c r="A622" s="635"/>
      <c r="B622" s="635"/>
      <c r="C622" s="875" t="s">
        <v>643</v>
      </c>
      <c r="D622" s="875" t="s">
        <v>644</v>
      </c>
      <c r="E622" s="635"/>
      <c r="F622" s="634" t="s">
        <v>10</v>
      </c>
      <c r="G622" s="876" t="s">
        <v>11</v>
      </c>
      <c r="H622" s="634" t="s">
        <v>12</v>
      </c>
      <c r="I622" s="876" t="s">
        <v>13</v>
      </c>
      <c r="J622" s="635"/>
      <c r="K622" s="635"/>
    </row>
    <row r="623" spans="1:11" s="874" customFormat="1" x14ac:dyDescent="0.2">
      <c r="A623" s="636"/>
      <c r="B623" s="636"/>
      <c r="C623" s="877" t="s">
        <v>645</v>
      </c>
      <c r="D623" s="877"/>
      <c r="E623" s="636"/>
      <c r="F623" s="636"/>
      <c r="G623" s="878"/>
      <c r="H623" s="636"/>
      <c r="I623" s="878"/>
      <c r="J623" s="636"/>
      <c r="K623" s="636"/>
    </row>
    <row r="624" spans="1:11" ht="63" x14ac:dyDescent="0.2">
      <c r="A624" s="879">
        <v>1</v>
      </c>
      <c r="B624" s="293" t="s">
        <v>646</v>
      </c>
      <c r="C624" s="880">
        <v>200000</v>
      </c>
      <c r="D624" s="881">
        <v>172237</v>
      </c>
      <c r="E624" s="882" t="s">
        <v>19</v>
      </c>
      <c r="F624" s="294" t="s">
        <v>647</v>
      </c>
      <c r="G624" s="883">
        <v>167069.89000000001</v>
      </c>
      <c r="H624" s="294" t="s">
        <v>647</v>
      </c>
      <c r="I624" s="883">
        <v>167069.89000000001</v>
      </c>
      <c r="J624" s="882" t="s">
        <v>417</v>
      </c>
      <c r="K624" s="377" t="s">
        <v>648</v>
      </c>
    </row>
    <row r="625" spans="1:11" ht="42" x14ac:dyDescent="0.2">
      <c r="A625" s="884"/>
      <c r="B625" s="295" t="s">
        <v>649</v>
      </c>
      <c r="C625" s="885"/>
      <c r="D625" s="886"/>
      <c r="E625" s="887"/>
      <c r="F625" s="296"/>
      <c r="G625" s="883"/>
      <c r="H625" s="296"/>
      <c r="I625" s="888"/>
      <c r="J625" s="887"/>
      <c r="K625" s="378" t="s">
        <v>650</v>
      </c>
    </row>
    <row r="626" spans="1:11" x14ac:dyDescent="0.2">
      <c r="A626" s="884"/>
      <c r="B626" s="297"/>
      <c r="C626" s="885"/>
      <c r="D626" s="886"/>
      <c r="E626" s="887"/>
      <c r="F626" s="296"/>
      <c r="G626" s="883"/>
      <c r="H626" s="298"/>
      <c r="I626" s="888"/>
      <c r="J626" s="887"/>
      <c r="K626" s="378" t="s">
        <v>651</v>
      </c>
    </row>
    <row r="627" spans="1:11" x14ac:dyDescent="0.2">
      <c r="A627" s="889"/>
      <c r="B627" s="299"/>
      <c r="C627" s="890"/>
      <c r="D627" s="891"/>
      <c r="E627" s="300"/>
      <c r="F627" s="296"/>
      <c r="G627" s="891"/>
      <c r="H627" s="300"/>
      <c r="I627" s="892"/>
      <c r="J627" s="300"/>
      <c r="K627" s="302"/>
    </row>
    <row r="628" spans="1:11" ht="63" x14ac:dyDescent="0.2">
      <c r="A628" s="879">
        <v>2</v>
      </c>
      <c r="B628" s="293" t="s">
        <v>652</v>
      </c>
      <c r="C628" s="880">
        <v>400000</v>
      </c>
      <c r="D628" s="881">
        <v>311215</v>
      </c>
      <c r="E628" s="882" t="s">
        <v>19</v>
      </c>
      <c r="F628" s="294" t="s">
        <v>653</v>
      </c>
      <c r="G628" s="883">
        <v>295654.25</v>
      </c>
      <c r="H628" s="294" t="s">
        <v>653</v>
      </c>
      <c r="I628" s="883">
        <v>295654.25</v>
      </c>
      <c r="J628" s="882" t="s">
        <v>417</v>
      </c>
      <c r="K628" s="377" t="s">
        <v>654</v>
      </c>
    </row>
    <row r="629" spans="1:11" ht="42" x14ac:dyDescent="0.2">
      <c r="A629" s="879"/>
      <c r="B629" s="297" t="s">
        <v>655</v>
      </c>
      <c r="C629" s="880"/>
      <c r="D629" s="881"/>
      <c r="E629" s="879"/>
      <c r="F629" s="296"/>
      <c r="G629" s="883"/>
      <c r="H629" s="296"/>
      <c r="I629" s="893"/>
      <c r="J629" s="879"/>
      <c r="K629" s="378" t="s">
        <v>656</v>
      </c>
    </row>
    <row r="630" spans="1:11" x14ac:dyDescent="0.2">
      <c r="A630" s="879"/>
      <c r="B630" s="297"/>
      <c r="C630" s="880"/>
      <c r="D630" s="881"/>
      <c r="E630" s="879"/>
      <c r="F630" s="296"/>
      <c r="G630" s="883"/>
      <c r="H630" s="296"/>
      <c r="I630" s="893"/>
      <c r="J630" s="879"/>
      <c r="K630" s="378" t="s">
        <v>651</v>
      </c>
    </row>
    <row r="631" spans="1:11" x14ac:dyDescent="0.2">
      <c r="A631" s="894"/>
      <c r="B631" s="301"/>
      <c r="C631" s="895"/>
      <c r="D631" s="896"/>
      <c r="E631" s="894"/>
      <c r="F631" s="172"/>
      <c r="G631" s="897"/>
      <c r="H631" s="172"/>
      <c r="I631" s="898"/>
      <c r="J631" s="894"/>
      <c r="K631" s="379"/>
    </row>
    <row r="632" spans="1:11" ht="63" x14ac:dyDescent="0.2">
      <c r="A632" s="879">
        <v>3</v>
      </c>
      <c r="B632" s="293" t="s">
        <v>657</v>
      </c>
      <c r="C632" s="880">
        <v>467000</v>
      </c>
      <c r="D632" s="881">
        <v>437713</v>
      </c>
      <c r="E632" s="882" t="s">
        <v>19</v>
      </c>
      <c r="F632" s="294" t="s">
        <v>658</v>
      </c>
      <c r="G632" s="883">
        <v>415827.35</v>
      </c>
      <c r="H632" s="294" t="s">
        <v>658</v>
      </c>
      <c r="I632" s="883">
        <v>415827.35</v>
      </c>
      <c r="J632" s="882" t="s">
        <v>417</v>
      </c>
      <c r="K632" s="377" t="s">
        <v>659</v>
      </c>
    </row>
    <row r="633" spans="1:11" ht="63" x14ac:dyDescent="0.2">
      <c r="A633" s="879"/>
      <c r="B633" s="297" t="s">
        <v>660</v>
      </c>
      <c r="C633" s="880"/>
      <c r="D633" s="881"/>
      <c r="E633" s="879"/>
      <c r="F633" s="296"/>
      <c r="G633" s="883"/>
      <c r="H633" s="296"/>
      <c r="I633" s="893"/>
      <c r="J633" s="879"/>
      <c r="K633" s="378" t="s">
        <v>661</v>
      </c>
    </row>
    <row r="634" spans="1:11" ht="42" x14ac:dyDescent="0.2">
      <c r="A634" s="879"/>
      <c r="B634" s="297" t="s">
        <v>649</v>
      </c>
      <c r="C634" s="880"/>
      <c r="D634" s="881"/>
      <c r="E634" s="879"/>
      <c r="F634" s="296"/>
      <c r="G634" s="883"/>
      <c r="H634" s="296"/>
      <c r="I634" s="893"/>
      <c r="J634" s="378"/>
      <c r="K634" s="378" t="s">
        <v>662</v>
      </c>
    </row>
    <row r="635" spans="1:11" x14ac:dyDescent="0.2">
      <c r="A635" s="899"/>
      <c r="B635" s="301"/>
      <c r="C635" s="896"/>
      <c r="D635" s="896"/>
      <c r="E635" s="894"/>
      <c r="F635" s="302"/>
      <c r="G635" s="898"/>
      <c r="H635" s="302"/>
      <c r="I635" s="898"/>
      <c r="J635" s="894"/>
      <c r="K635" s="379"/>
    </row>
    <row r="636" spans="1:11" ht="63" x14ac:dyDescent="0.2">
      <c r="A636" s="879">
        <v>4</v>
      </c>
      <c r="B636" s="293" t="s">
        <v>657</v>
      </c>
      <c r="C636" s="880">
        <v>467000</v>
      </c>
      <c r="D636" s="881">
        <v>374699</v>
      </c>
      <c r="E636" s="882" t="s">
        <v>19</v>
      </c>
      <c r="F636" s="294" t="s">
        <v>663</v>
      </c>
      <c r="G636" s="881">
        <v>355964.05</v>
      </c>
      <c r="H636" s="294" t="s">
        <v>663</v>
      </c>
      <c r="I636" s="881">
        <v>355964.05</v>
      </c>
      <c r="J636" s="882" t="s">
        <v>417</v>
      </c>
      <c r="K636" s="377" t="s">
        <v>664</v>
      </c>
    </row>
    <row r="637" spans="1:11" ht="63" x14ac:dyDescent="0.2">
      <c r="A637" s="879"/>
      <c r="B637" s="297" t="s">
        <v>665</v>
      </c>
      <c r="C637" s="880"/>
      <c r="D637" s="881"/>
      <c r="E637" s="879"/>
      <c r="F637" s="296"/>
      <c r="G637" s="883"/>
      <c r="H637" s="296"/>
      <c r="I637" s="893"/>
      <c r="J637" s="879"/>
      <c r="K637" s="378" t="s">
        <v>666</v>
      </c>
    </row>
    <row r="638" spans="1:11" x14ac:dyDescent="0.2">
      <c r="A638" s="879"/>
      <c r="B638" s="297" t="s">
        <v>667</v>
      </c>
      <c r="C638" s="880"/>
      <c r="D638" s="881"/>
      <c r="E638" s="879"/>
      <c r="F638" s="296"/>
      <c r="G638" s="883"/>
      <c r="H638" s="296"/>
      <c r="I638" s="893"/>
      <c r="J638" s="378"/>
      <c r="K638" s="378" t="s">
        <v>668</v>
      </c>
    </row>
    <row r="639" spans="1:11" x14ac:dyDescent="0.2">
      <c r="A639" s="899"/>
      <c r="B639" s="301"/>
      <c r="C639" s="896"/>
      <c r="D639" s="896"/>
      <c r="E639" s="894"/>
      <c r="F639" s="302"/>
      <c r="G639" s="898"/>
      <c r="H639" s="302"/>
      <c r="I639" s="898"/>
      <c r="J639" s="894"/>
      <c r="K639" s="302"/>
    </row>
    <row r="640" spans="1:11" ht="63" x14ac:dyDescent="0.2">
      <c r="A640" s="879">
        <v>5</v>
      </c>
      <c r="B640" s="293" t="s">
        <v>669</v>
      </c>
      <c r="C640" s="880">
        <v>55000</v>
      </c>
      <c r="D640" s="881">
        <v>58277.67</v>
      </c>
      <c r="E640" s="882" t="s">
        <v>19</v>
      </c>
      <c r="F640" s="294" t="s">
        <v>670</v>
      </c>
      <c r="G640" s="881">
        <v>58277.67</v>
      </c>
      <c r="H640" s="294" t="s">
        <v>670</v>
      </c>
      <c r="I640" s="881">
        <v>58277.67</v>
      </c>
      <c r="J640" s="882" t="s">
        <v>417</v>
      </c>
      <c r="K640" s="377" t="s">
        <v>671</v>
      </c>
    </row>
    <row r="641" spans="1:11" x14ac:dyDescent="0.2">
      <c r="A641" s="879"/>
      <c r="B641" s="297" t="s">
        <v>672</v>
      </c>
      <c r="C641" s="880"/>
      <c r="D641" s="881"/>
      <c r="E641" s="879"/>
      <c r="F641" s="296"/>
      <c r="G641" s="883"/>
      <c r="H641" s="296"/>
      <c r="I641" s="893"/>
      <c r="J641" s="879"/>
      <c r="K641" s="378" t="s">
        <v>673</v>
      </c>
    </row>
    <row r="642" spans="1:11" x14ac:dyDescent="0.2">
      <c r="A642" s="879"/>
      <c r="B642" s="297"/>
      <c r="C642" s="880"/>
      <c r="D642" s="881"/>
      <c r="E642" s="879"/>
      <c r="F642" s="296"/>
      <c r="G642" s="883"/>
      <c r="H642" s="296"/>
      <c r="I642" s="893"/>
      <c r="J642" s="378"/>
      <c r="K642" s="378" t="s">
        <v>668</v>
      </c>
    </row>
    <row r="643" spans="1:11" x14ac:dyDescent="0.2">
      <c r="A643" s="899"/>
      <c r="B643" s="301"/>
      <c r="C643" s="896"/>
      <c r="D643" s="896"/>
      <c r="E643" s="894"/>
      <c r="F643" s="302"/>
      <c r="G643" s="898"/>
      <c r="H643" s="302"/>
      <c r="I643" s="898"/>
      <c r="J643" s="894"/>
      <c r="K643" s="302"/>
    </row>
    <row r="646" spans="1:11" ht="24" x14ac:dyDescent="0.2">
      <c r="A646" s="900" t="s">
        <v>48</v>
      </c>
      <c r="B646" s="900"/>
      <c r="C646" s="900"/>
      <c r="D646" s="900"/>
      <c r="E646" s="900"/>
      <c r="F646" s="900"/>
      <c r="G646" s="900"/>
      <c r="H646" s="900"/>
      <c r="I646" s="900"/>
      <c r="J646" s="900"/>
      <c r="K646" s="900"/>
    </row>
    <row r="647" spans="1:11" ht="24" x14ac:dyDescent="0.2">
      <c r="A647" s="901" t="s">
        <v>25</v>
      </c>
      <c r="B647" s="901"/>
      <c r="C647" s="901"/>
      <c r="D647" s="901"/>
      <c r="E647" s="901"/>
      <c r="F647" s="901"/>
      <c r="G647" s="901"/>
      <c r="H647" s="901"/>
      <c r="I647" s="901"/>
      <c r="J647" s="901"/>
      <c r="K647" s="901"/>
    </row>
    <row r="648" spans="1:11" ht="24" x14ac:dyDescent="0.2">
      <c r="A648" s="901" t="s">
        <v>674</v>
      </c>
      <c r="B648" s="901"/>
      <c r="C648" s="901"/>
      <c r="D648" s="901"/>
      <c r="E648" s="901"/>
      <c r="F648" s="901"/>
      <c r="G648" s="901"/>
      <c r="H648" s="901"/>
      <c r="I648" s="901"/>
      <c r="J648" s="901"/>
      <c r="K648" s="901"/>
    </row>
    <row r="649" spans="1:11" ht="24" x14ac:dyDescent="0.2">
      <c r="A649" s="902" t="s">
        <v>77</v>
      </c>
      <c r="B649" s="902"/>
      <c r="C649" s="902"/>
      <c r="D649" s="902"/>
      <c r="E649" s="902"/>
      <c r="F649" s="902"/>
      <c r="G649" s="902"/>
      <c r="H649" s="902"/>
      <c r="I649" s="902"/>
      <c r="J649" s="902"/>
      <c r="K649" s="902"/>
    </row>
    <row r="650" spans="1:11" ht="24" x14ac:dyDescent="0.2">
      <c r="A650" s="626" t="s">
        <v>1</v>
      </c>
      <c r="B650" s="626" t="s">
        <v>675</v>
      </c>
      <c r="C650" s="626" t="s">
        <v>676</v>
      </c>
      <c r="D650" s="626" t="s">
        <v>677</v>
      </c>
      <c r="E650" s="626" t="s">
        <v>55</v>
      </c>
      <c r="F650" s="626" t="s">
        <v>6</v>
      </c>
      <c r="G650" s="626"/>
      <c r="H650" s="626" t="s">
        <v>7</v>
      </c>
      <c r="I650" s="626"/>
      <c r="J650" s="626" t="s">
        <v>8</v>
      </c>
      <c r="K650" s="626" t="s">
        <v>9</v>
      </c>
    </row>
    <row r="651" spans="1:11" ht="96" x14ac:dyDescent="0.2">
      <c r="A651" s="627"/>
      <c r="B651" s="627"/>
      <c r="C651" s="627"/>
      <c r="D651" s="627"/>
      <c r="E651" s="627"/>
      <c r="F651" s="303" t="s">
        <v>10</v>
      </c>
      <c r="G651" s="303" t="s">
        <v>678</v>
      </c>
      <c r="H651" s="303" t="s">
        <v>12</v>
      </c>
      <c r="I651" s="303" t="s">
        <v>679</v>
      </c>
      <c r="J651" s="627"/>
      <c r="K651" s="627"/>
    </row>
    <row r="652" spans="1:11" ht="48" x14ac:dyDescent="0.2">
      <c r="A652" s="380">
        <v>1</v>
      </c>
      <c r="B652" s="304" t="s">
        <v>680</v>
      </c>
      <c r="C652" s="903">
        <v>331700</v>
      </c>
      <c r="D652" s="305">
        <v>269365</v>
      </c>
      <c r="E652" s="904" t="s">
        <v>31</v>
      </c>
      <c r="F652" s="305" t="s">
        <v>681</v>
      </c>
      <c r="G652" s="305">
        <v>265324.52</v>
      </c>
      <c r="H652" s="305" t="s">
        <v>681</v>
      </c>
      <c r="I652" s="305">
        <v>265324.52</v>
      </c>
      <c r="J652" s="904" t="s">
        <v>31</v>
      </c>
      <c r="K652" s="380" t="s">
        <v>682</v>
      </c>
    </row>
    <row r="653" spans="1:11" ht="48" x14ac:dyDescent="0.2">
      <c r="A653" s="387"/>
      <c r="B653" s="306" t="s">
        <v>683</v>
      </c>
      <c r="C653" s="905"/>
      <c r="D653" s="906"/>
      <c r="E653" s="907"/>
      <c r="F653" s="307"/>
      <c r="G653" s="327"/>
      <c r="H653" s="308"/>
      <c r="I653" s="327"/>
      <c r="J653" s="383"/>
      <c r="K653" s="381" t="s">
        <v>684</v>
      </c>
    </row>
    <row r="654" spans="1:11" ht="72" x14ac:dyDescent="0.2">
      <c r="A654" s="387"/>
      <c r="B654" s="306" t="s">
        <v>685</v>
      </c>
      <c r="C654" s="905"/>
      <c r="D654" s="906"/>
      <c r="E654" s="907"/>
      <c r="F654" s="308"/>
      <c r="G654" s="327"/>
      <c r="H654" s="308"/>
      <c r="I654" s="327"/>
      <c r="J654" s="387"/>
      <c r="K654" s="382"/>
    </row>
    <row r="655" spans="1:11" ht="72" x14ac:dyDescent="0.2">
      <c r="A655" s="387"/>
      <c r="B655" s="306" t="s">
        <v>686</v>
      </c>
      <c r="C655" s="905"/>
      <c r="D655" s="906"/>
      <c r="E655" s="907"/>
      <c r="F655" s="308"/>
      <c r="G655" s="327"/>
      <c r="H655" s="308"/>
      <c r="I655" s="327"/>
      <c r="J655" s="387"/>
      <c r="K655" s="382"/>
    </row>
    <row r="656" spans="1:11" ht="24" x14ac:dyDescent="0.2">
      <c r="A656" s="387"/>
      <c r="B656" s="306" t="s">
        <v>687</v>
      </c>
      <c r="C656" s="905"/>
      <c r="D656" s="906"/>
      <c r="E656" s="907"/>
      <c r="F656" s="308"/>
      <c r="G656" s="327"/>
      <c r="H656" s="308"/>
      <c r="I656" s="327"/>
      <c r="J656" s="387"/>
      <c r="K656" s="382"/>
    </row>
    <row r="657" spans="1:11" ht="24" x14ac:dyDescent="0.2">
      <c r="A657" s="387"/>
      <c r="B657" s="306" t="s">
        <v>688</v>
      </c>
      <c r="C657" s="905"/>
      <c r="D657" s="906"/>
      <c r="E657" s="907"/>
      <c r="F657" s="308"/>
      <c r="G657" s="327"/>
      <c r="H657" s="308"/>
      <c r="I657" s="327"/>
      <c r="J657" s="387"/>
      <c r="K657" s="382"/>
    </row>
    <row r="658" spans="1:11" ht="24" x14ac:dyDescent="0.2">
      <c r="A658" s="383"/>
      <c r="B658" s="309"/>
      <c r="C658" s="908"/>
      <c r="D658" s="310"/>
      <c r="E658" s="909"/>
      <c r="F658" s="310"/>
      <c r="G658" s="310"/>
      <c r="H658" s="310"/>
      <c r="I658" s="310"/>
      <c r="J658" s="383"/>
      <c r="K658" s="383"/>
    </row>
    <row r="659" spans="1:11" ht="48" x14ac:dyDescent="0.2">
      <c r="A659" s="380">
        <v>2</v>
      </c>
      <c r="B659" s="311" t="s">
        <v>680</v>
      </c>
      <c r="C659" s="322">
        <v>203300</v>
      </c>
      <c r="D659" s="307">
        <v>163401</v>
      </c>
      <c r="E659" s="904" t="s">
        <v>31</v>
      </c>
      <c r="F659" s="312" t="s">
        <v>689</v>
      </c>
      <c r="G659" s="307">
        <v>160132.98000000001</v>
      </c>
      <c r="H659" s="312" t="s">
        <v>689</v>
      </c>
      <c r="I659" s="307">
        <v>160132.98000000001</v>
      </c>
      <c r="J659" s="904" t="s">
        <v>31</v>
      </c>
      <c r="K659" s="380" t="s">
        <v>690</v>
      </c>
    </row>
    <row r="660" spans="1:11" ht="48" x14ac:dyDescent="0.2">
      <c r="A660" s="387"/>
      <c r="B660" s="311" t="s">
        <v>683</v>
      </c>
      <c r="C660" s="308"/>
      <c r="D660" s="906"/>
      <c r="E660" s="907"/>
      <c r="F660" s="307"/>
      <c r="G660" s="327"/>
      <c r="H660" s="308"/>
      <c r="I660" s="327"/>
      <c r="J660" s="383"/>
      <c r="K660" s="381" t="s">
        <v>691</v>
      </c>
    </row>
    <row r="661" spans="1:11" ht="72" x14ac:dyDescent="0.2">
      <c r="A661" s="387"/>
      <c r="B661" s="311" t="s">
        <v>692</v>
      </c>
      <c r="C661" s="308"/>
      <c r="D661" s="906"/>
      <c r="E661" s="907"/>
      <c r="F661" s="308"/>
      <c r="G661" s="327"/>
      <c r="H661" s="308"/>
      <c r="I661" s="327"/>
      <c r="J661" s="387"/>
      <c r="K661" s="382"/>
    </row>
    <row r="662" spans="1:11" ht="72" x14ac:dyDescent="0.2">
      <c r="A662" s="387"/>
      <c r="B662" s="311" t="s">
        <v>693</v>
      </c>
      <c r="C662" s="308"/>
      <c r="D662" s="906"/>
      <c r="E662" s="907"/>
      <c r="F662" s="308"/>
      <c r="G662" s="327"/>
      <c r="H662" s="308"/>
      <c r="I662" s="327"/>
      <c r="J662" s="387"/>
      <c r="K662" s="382"/>
    </row>
    <row r="663" spans="1:11" ht="24" x14ac:dyDescent="0.2">
      <c r="A663" s="387"/>
      <c r="B663" s="306" t="s">
        <v>694</v>
      </c>
      <c r="C663" s="308"/>
      <c r="D663" s="906"/>
      <c r="E663" s="907"/>
      <c r="F663" s="308"/>
      <c r="G663" s="327"/>
      <c r="H663" s="308"/>
      <c r="I663" s="327"/>
      <c r="J663" s="387"/>
      <c r="K663" s="382"/>
    </row>
    <row r="664" spans="1:11" ht="24" x14ac:dyDescent="0.2">
      <c r="A664" s="388"/>
      <c r="B664" s="306" t="s">
        <v>695</v>
      </c>
      <c r="C664" s="329"/>
      <c r="D664" s="329"/>
      <c r="E664" s="388"/>
      <c r="F664" s="313"/>
      <c r="G664" s="910"/>
      <c r="H664" s="313"/>
      <c r="I664" s="910"/>
      <c r="J664" s="388"/>
      <c r="K664" s="382"/>
    </row>
    <row r="665" spans="1:11" ht="72" x14ac:dyDescent="0.2">
      <c r="A665" s="911">
        <v>3</v>
      </c>
      <c r="B665" s="314" t="s">
        <v>696</v>
      </c>
      <c r="C665" s="912">
        <v>6066.9</v>
      </c>
      <c r="D665" s="913">
        <v>6066.9</v>
      </c>
      <c r="E665" s="904" t="s">
        <v>31</v>
      </c>
      <c r="F665" s="314" t="s">
        <v>697</v>
      </c>
      <c r="G665" s="913">
        <v>6066.9</v>
      </c>
      <c r="H665" s="314" t="s">
        <v>697</v>
      </c>
      <c r="I665" s="913">
        <v>6066.9</v>
      </c>
      <c r="J665" s="914" t="s">
        <v>31</v>
      </c>
      <c r="K665" s="343" t="s">
        <v>698</v>
      </c>
    </row>
    <row r="666" spans="1:11" ht="24" x14ac:dyDescent="0.2">
      <c r="A666" s="915"/>
      <c r="B666" s="315"/>
      <c r="C666" s="916"/>
      <c r="D666" s="917"/>
      <c r="E666" s="918"/>
      <c r="F666" s="316"/>
      <c r="G666" s="917"/>
      <c r="H666" s="315"/>
      <c r="I666" s="919"/>
      <c r="J666" s="920"/>
      <c r="K666" s="384" t="s">
        <v>691</v>
      </c>
    </row>
    <row r="667" spans="1:11" ht="24" x14ac:dyDescent="0.2">
      <c r="A667" s="921"/>
      <c r="B667" s="317"/>
      <c r="C667" s="922"/>
      <c r="D667" s="923"/>
      <c r="E667" s="924"/>
      <c r="F667" s="318"/>
      <c r="G667" s="319"/>
      <c r="H667" s="319"/>
      <c r="I667" s="925"/>
      <c r="J667" s="926"/>
      <c r="K667" s="385"/>
    </row>
    <row r="668" spans="1:11" ht="48" x14ac:dyDescent="0.2">
      <c r="A668" s="383">
        <v>4</v>
      </c>
      <c r="B668" s="320" t="s">
        <v>680</v>
      </c>
      <c r="C668" s="927">
        <v>203300</v>
      </c>
      <c r="D668" s="928">
        <v>169975</v>
      </c>
      <c r="E668" s="904" t="s">
        <v>31</v>
      </c>
      <c r="F668" s="321" t="s">
        <v>699</v>
      </c>
      <c r="G668" s="929">
        <v>164875.75</v>
      </c>
      <c r="H668" s="321" t="s">
        <v>699</v>
      </c>
      <c r="I668" s="929">
        <v>164875.75</v>
      </c>
      <c r="J668" s="904" t="s">
        <v>31</v>
      </c>
      <c r="K668" s="384" t="s">
        <v>700</v>
      </c>
    </row>
    <row r="669" spans="1:11" ht="48" x14ac:dyDescent="0.2">
      <c r="A669" s="383"/>
      <c r="B669" s="320" t="s">
        <v>683</v>
      </c>
      <c r="C669" s="322"/>
      <c r="D669" s="322"/>
      <c r="E669" s="383"/>
      <c r="F669" s="307"/>
      <c r="G669" s="930"/>
      <c r="H669" s="322"/>
      <c r="I669" s="931"/>
      <c r="J669" s="383"/>
      <c r="K669" s="384" t="s">
        <v>701</v>
      </c>
    </row>
    <row r="670" spans="1:11" ht="48" x14ac:dyDescent="0.2">
      <c r="A670" s="383"/>
      <c r="B670" s="320" t="s">
        <v>702</v>
      </c>
      <c r="C670" s="322"/>
      <c r="D670" s="322"/>
      <c r="E670" s="383"/>
      <c r="F670" s="322"/>
      <c r="G670" s="930"/>
      <c r="H670" s="322"/>
      <c r="I670" s="931"/>
      <c r="J670" s="932"/>
      <c r="K670" s="383"/>
    </row>
    <row r="671" spans="1:11" ht="48" x14ac:dyDescent="0.2">
      <c r="A671" s="383"/>
      <c r="B671" s="320" t="s">
        <v>703</v>
      </c>
      <c r="C671" s="322"/>
      <c r="D671" s="322"/>
      <c r="E671" s="383"/>
      <c r="F671" s="322"/>
      <c r="G671" s="930"/>
      <c r="H671" s="322"/>
      <c r="I671" s="931"/>
      <c r="J671" s="932"/>
      <c r="K671" s="383"/>
    </row>
    <row r="672" spans="1:11" ht="24" x14ac:dyDescent="0.2">
      <c r="A672" s="383"/>
      <c r="B672" s="323" t="s">
        <v>704</v>
      </c>
      <c r="C672" s="322"/>
      <c r="D672" s="322"/>
      <c r="E672" s="383"/>
      <c r="F672" s="322"/>
      <c r="G672" s="930"/>
      <c r="H672" s="322"/>
      <c r="I672" s="931"/>
      <c r="J672" s="932"/>
      <c r="K672" s="383"/>
    </row>
    <row r="673" spans="1:11" ht="24" x14ac:dyDescent="0.2">
      <c r="A673" s="383"/>
      <c r="B673" s="323" t="s">
        <v>705</v>
      </c>
      <c r="C673" s="322"/>
      <c r="D673" s="322"/>
      <c r="E673" s="383"/>
      <c r="F673" s="322"/>
      <c r="G673" s="930"/>
      <c r="H673" s="322"/>
      <c r="I673" s="931"/>
      <c r="J673" s="932"/>
      <c r="K673" s="383"/>
    </row>
    <row r="674" spans="1:11" ht="24" x14ac:dyDescent="0.2">
      <c r="A674" s="383"/>
      <c r="B674" s="324"/>
      <c r="C674" s="310"/>
      <c r="D674" s="310"/>
      <c r="E674" s="386"/>
      <c r="F674" s="310"/>
      <c r="G674" s="933"/>
      <c r="H674" s="310"/>
      <c r="I674" s="934"/>
      <c r="J674" s="935"/>
      <c r="K674" s="386"/>
    </row>
    <row r="675" spans="1:11" ht="72" x14ac:dyDescent="0.2">
      <c r="A675" s="380">
        <v>5</v>
      </c>
      <c r="B675" s="325" t="s">
        <v>657</v>
      </c>
      <c r="C675" s="936">
        <v>300000</v>
      </c>
      <c r="D675" s="937">
        <v>181879</v>
      </c>
      <c r="E675" s="904" t="s">
        <v>31</v>
      </c>
      <c r="F675" s="323" t="s">
        <v>706</v>
      </c>
      <c r="G675" s="938">
        <v>176422.63</v>
      </c>
      <c r="H675" s="323" t="s">
        <v>706</v>
      </c>
      <c r="I675" s="938">
        <v>176422.63</v>
      </c>
      <c r="J675" s="904" t="s">
        <v>31</v>
      </c>
      <c r="K675" s="384" t="s">
        <v>707</v>
      </c>
    </row>
    <row r="676" spans="1:11" ht="72" x14ac:dyDescent="0.2">
      <c r="A676" s="387"/>
      <c r="B676" s="323" t="s">
        <v>708</v>
      </c>
      <c r="C676" s="905"/>
      <c r="D676" s="308"/>
      <c r="E676" s="939"/>
      <c r="F676" s="307"/>
      <c r="G676" s="905"/>
      <c r="H676" s="326"/>
      <c r="I676" s="308"/>
      <c r="J676" s="940"/>
      <c r="K676" s="384" t="s">
        <v>701</v>
      </c>
    </row>
    <row r="677" spans="1:11" ht="48" x14ac:dyDescent="0.2">
      <c r="A677" s="387"/>
      <c r="B677" s="323" t="s">
        <v>709</v>
      </c>
      <c r="C677" s="905"/>
      <c r="D677" s="941"/>
      <c r="E677" s="942"/>
      <c r="F677" s="327"/>
      <c r="G677" s="905"/>
      <c r="H677" s="326"/>
      <c r="I677" s="308"/>
      <c r="J677" s="387"/>
      <c r="K677" s="382"/>
    </row>
    <row r="678" spans="1:11" ht="48" x14ac:dyDescent="0.2">
      <c r="A678" s="387"/>
      <c r="B678" s="323" t="s">
        <v>710</v>
      </c>
      <c r="C678" s="905"/>
      <c r="D678" s="941"/>
      <c r="E678" s="942"/>
      <c r="F678" s="308"/>
      <c r="G678" s="905"/>
      <c r="H678" s="326"/>
      <c r="I678" s="308"/>
      <c r="J678" s="907"/>
      <c r="K678" s="387"/>
    </row>
    <row r="679" spans="1:11" ht="24" x14ac:dyDescent="0.2">
      <c r="A679" s="387"/>
      <c r="B679" s="323" t="s">
        <v>711</v>
      </c>
      <c r="C679" s="905"/>
      <c r="D679" s="906"/>
      <c r="E679" s="942"/>
      <c r="F679" s="308"/>
      <c r="G679" s="943"/>
      <c r="H679" s="326"/>
      <c r="I679" s="327"/>
      <c r="J679" s="387"/>
      <c r="K679" s="382"/>
    </row>
    <row r="680" spans="1:11" ht="24" x14ac:dyDescent="0.2">
      <c r="A680" s="387"/>
      <c r="B680" s="323" t="s">
        <v>712</v>
      </c>
      <c r="C680" s="905"/>
      <c r="D680" s="308"/>
      <c r="E680" s="944"/>
      <c r="F680" s="327"/>
      <c r="G680" s="945"/>
      <c r="H680" s="328"/>
      <c r="I680" s="946"/>
      <c r="J680" s="387"/>
      <c r="K680" s="382"/>
    </row>
    <row r="681" spans="1:11" ht="24" x14ac:dyDescent="0.2">
      <c r="A681" s="388"/>
      <c r="B681" s="324"/>
      <c r="C681" s="947"/>
      <c r="D681" s="329"/>
      <c r="E681" s="948"/>
      <c r="F681" s="329"/>
      <c r="G681" s="949"/>
      <c r="H681" s="330"/>
      <c r="I681" s="910"/>
      <c r="J681" s="336"/>
      <c r="K681" s="388"/>
    </row>
    <row r="682" spans="1:11" ht="72" x14ac:dyDescent="0.2">
      <c r="A682" s="950">
        <v>6</v>
      </c>
      <c r="B682" s="314" t="s">
        <v>713</v>
      </c>
      <c r="C682" s="913">
        <v>4280</v>
      </c>
      <c r="D682" s="913">
        <v>4280</v>
      </c>
      <c r="E682" s="904" t="s">
        <v>31</v>
      </c>
      <c r="F682" s="314" t="s">
        <v>714</v>
      </c>
      <c r="G682" s="913">
        <v>4280</v>
      </c>
      <c r="H682" s="314" t="s">
        <v>714</v>
      </c>
      <c r="I682" s="913">
        <v>4280</v>
      </c>
      <c r="J682" s="904" t="s">
        <v>31</v>
      </c>
      <c r="K682" s="343" t="s">
        <v>782</v>
      </c>
    </row>
    <row r="683" spans="1:11" ht="24" x14ac:dyDescent="0.2">
      <c r="A683" s="951"/>
      <c r="B683" s="315"/>
      <c r="C683" s="952"/>
      <c r="D683" s="917"/>
      <c r="E683" s="918"/>
      <c r="F683" s="316"/>
      <c r="G683" s="917"/>
      <c r="H683" s="315"/>
      <c r="I683" s="919"/>
      <c r="J683" s="920"/>
      <c r="K683" s="384"/>
    </row>
    <row r="684" spans="1:11" ht="24" x14ac:dyDescent="0.2">
      <c r="A684" s="953"/>
      <c r="B684" s="317"/>
      <c r="C684" s="922"/>
      <c r="D684" s="923"/>
      <c r="E684" s="924"/>
      <c r="F684" s="318"/>
      <c r="G684" s="319"/>
      <c r="H684" s="319"/>
      <c r="I684" s="925"/>
      <c r="J684" s="926"/>
      <c r="K684" s="385"/>
    </row>
    <row r="685" spans="1:11" ht="48" x14ac:dyDescent="0.2">
      <c r="A685" s="950">
        <v>7</v>
      </c>
      <c r="B685" s="325" t="s">
        <v>680</v>
      </c>
      <c r="C685" s="916">
        <v>246100</v>
      </c>
      <c r="D685" s="954">
        <v>231188</v>
      </c>
      <c r="E685" s="904" t="s">
        <v>31</v>
      </c>
      <c r="F685" s="331" t="s">
        <v>715</v>
      </c>
      <c r="G685" s="955">
        <v>224229.2</v>
      </c>
      <c r="H685" s="331" t="s">
        <v>715</v>
      </c>
      <c r="I685" s="954">
        <v>224229.2</v>
      </c>
      <c r="J685" s="904" t="s">
        <v>31</v>
      </c>
      <c r="K685" s="384" t="s">
        <v>716</v>
      </c>
    </row>
    <row r="686" spans="1:11" ht="48" x14ac:dyDescent="0.2">
      <c r="A686" s="951"/>
      <c r="B686" s="323" t="s">
        <v>683</v>
      </c>
      <c r="C686" s="936"/>
      <c r="D686" s="956"/>
      <c r="E686" s="918"/>
      <c r="F686" s="332"/>
      <c r="G686" s="307"/>
      <c r="H686" s="307"/>
      <c r="I686" s="937"/>
      <c r="J686" s="920"/>
      <c r="K686" s="384" t="s">
        <v>717</v>
      </c>
    </row>
    <row r="687" spans="1:11" ht="72" x14ac:dyDescent="0.2">
      <c r="A687" s="387"/>
      <c r="B687" s="323" t="s">
        <v>718</v>
      </c>
      <c r="C687" s="905"/>
      <c r="D687" s="308"/>
      <c r="E687" s="939"/>
      <c r="F687" s="328"/>
      <c r="G687" s="308"/>
      <c r="H687" s="308"/>
      <c r="I687" s="905"/>
      <c r="J687" s="940"/>
      <c r="K687" s="389"/>
    </row>
    <row r="688" spans="1:11" ht="96" x14ac:dyDescent="0.2">
      <c r="A688" s="387"/>
      <c r="B688" s="323" t="s">
        <v>719</v>
      </c>
      <c r="C688" s="905"/>
      <c r="D688" s="308"/>
      <c r="E688" s="957"/>
      <c r="F688" s="333"/>
      <c r="G688" s="308"/>
      <c r="H688" s="308"/>
      <c r="I688" s="905"/>
      <c r="J688" s="387"/>
      <c r="K688" s="382"/>
    </row>
    <row r="689" spans="1:11" ht="24" x14ac:dyDescent="0.2">
      <c r="A689" s="387"/>
      <c r="B689" s="323" t="s">
        <v>720</v>
      </c>
      <c r="C689" s="905"/>
      <c r="D689" s="308"/>
      <c r="E689" s="957"/>
      <c r="F689" s="326"/>
      <c r="G689" s="308"/>
      <c r="H689" s="308"/>
      <c r="I689" s="905"/>
      <c r="J689" s="907"/>
      <c r="K689" s="387"/>
    </row>
    <row r="690" spans="1:11" ht="24" x14ac:dyDescent="0.2">
      <c r="A690" s="387"/>
      <c r="B690" s="323" t="s">
        <v>721</v>
      </c>
      <c r="C690" s="943"/>
      <c r="D690" s="327"/>
      <c r="E690" s="957"/>
      <c r="F690" s="326"/>
      <c r="G690" s="327"/>
      <c r="H690" s="308"/>
      <c r="I690" s="943"/>
      <c r="J690" s="387"/>
      <c r="K690" s="382"/>
    </row>
    <row r="691" spans="1:11" ht="24" x14ac:dyDescent="0.2">
      <c r="A691" s="388"/>
      <c r="B691" s="309"/>
      <c r="C691" s="947"/>
      <c r="D691" s="329"/>
      <c r="E691" s="958"/>
      <c r="F691" s="330"/>
      <c r="G691" s="910"/>
      <c r="H691" s="329"/>
      <c r="I691" s="949"/>
      <c r="J691" s="336"/>
      <c r="K691" s="388"/>
    </row>
    <row r="692" spans="1:11" ht="24" x14ac:dyDescent="0.2">
      <c r="A692" s="335"/>
      <c r="B692" s="334"/>
      <c r="C692" s="335"/>
      <c r="D692" s="335"/>
      <c r="E692" s="335"/>
      <c r="F692" s="335"/>
      <c r="G692" s="335"/>
      <c r="H692" s="335" t="s">
        <v>266</v>
      </c>
      <c r="I692" s="959">
        <f>SUM(I652:I691)</f>
        <v>1001331.98</v>
      </c>
      <c r="J692" s="335" t="s">
        <v>267</v>
      </c>
      <c r="K692" s="335"/>
    </row>
    <row r="693" spans="1:11" ht="24" x14ac:dyDescent="0.2">
      <c r="A693" s="335"/>
      <c r="B693" s="334"/>
      <c r="C693" s="335"/>
      <c r="D693" s="335"/>
      <c r="E693" s="335"/>
      <c r="F693" s="335"/>
      <c r="G693" s="335"/>
      <c r="H693" s="335"/>
      <c r="I693" s="959"/>
      <c r="J693" s="335"/>
      <c r="K693" s="335"/>
    </row>
    <row r="694" spans="1:11" ht="48" x14ac:dyDescent="0.2">
      <c r="A694" s="380">
        <v>8</v>
      </c>
      <c r="B694" s="304" t="s">
        <v>680</v>
      </c>
      <c r="C694" s="960">
        <v>10000000</v>
      </c>
      <c r="D694" s="961">
        <v>7850780</v>
      </c>
      <c r="E694" s="962" t="s">
        <v>722</v>
      </c>
      <c r="F694" s="338" t="s">
        <v>723</v>
      </c>
      <c r="G694" s="963">
        <v>5100000</v>
      </c>
      <c r="H694" s="338" t="s">
        <v>724</v>
      </c>
      <c r="I694" s="964">
        <v>4728240.88</v>
      </c>
      <c r="J694" s="390" t="s">
        <v>21</v>
      </c>
      <c r="K694" s="390" t="s">
        <v>725</v>
      </c>
    </row>
    <row r="695" spans="1:11" ht="48" x14ac:dyDescent="0.2">
      <c r="A695" s="387"/>
      <c r="B695" s="306" t="s">
        <v>726</v>
      </c>
      <c r="C695" s="387"/>
      <c r="D695" s="387"/>
      <c r="E695" s="965" t="s">
        <v>727</v>
      </c>
      <c r="F695" s="337" t="s">
        <v>728</v>
      </c>
      <c r="G695" s="966">
        <v>4730000</v>
      </c>
      <c r="H695" s="800"/>
      <c r="I695" s="967"/>
      <c r="J695" s="968"/>
      <c r="K695" s="391" t="s">
        <v>729</v>
      </c>
    </row>
    <row r="696" spans="1:11" ht="48" x14ac:dyDescent="0.2">
      <c r="A696" s="387"/>
      <c r="B696" s="306" t="s">
        <v>730</v>
      </c>
      <c r="C696" s="387"/>
      <c r="D696" s="387"/>
      <c r="E696" s="969"/>
      <c r="F696" s="337" t="s">
        <v>731</v>
      </c>
      <c r="G696" s="966">
        <v>5593000</v>
      </c>
      <c r="H696" s="800"/>
      <c r="I696" s="387"/>
      <c r="J696" s="387"/>
      <c r="K696" s="387"/>
    </row>
    <row r="697" spans="1:11" ht="48" x14ac:dyDescent="0.2">
      <c r="A697" s="387"/>
      <c r="B697" s="306" t="s">
        <v>732</v>
      </c>
      <c r="C697" s="387"/>
      <c r="D697" s="387"/>
      <c r="E697" s="969"/>
      <c r="F697" s="337" t="s">
        <v>733</v>
      </c>
      <c r="G697" s="966">
        <v>4910000</v>
      </c>
      <c r="H697" s="800"/>
      <c r="I697" s="387"/>
      <c r="J697" s="387"/>
      <c r="K697" s="387"/>
    </row>
    <row r="698" spans="1:11" ht="48" x14ac:dyDescent="0.2">
      <c r="A698" s="387"/>
      <c r="B698" s="306" t="s">
        <v>734</v>
      </c>
      <c r="C698" s="387"/>
      <c r="D698" s="387"/>
      <c r="E698" s="969"/>
      <c r="F698" s="337" t="s">
        <v>735</v>
      </c>
      <c r="G698" s="966">
        <v>5800000</v>
      </c>
      <c r="H698" s="800"/>
      <c r="I698" s="387"/>
      <c r="J698" s="387"/>
      <c r="K698" s="387"/>
    </row>
    <row r="699" spans="1:11" ht="24" x14ac:dyDescent="0.2">
      <c r="A699" s="387"/>
      <c r="B699" s="1113" t="s">
        <v>725</v>
      </c>
      <c r="C699" s="387"/>
      <c r="D699" s="387"/>
      <c r="E699" s="969"/>
      <c r="F699" s="800"/>
      <c r="G699" s="1114"/>
      <c r="H699" s="800"/>
      <c r="I699" s="387"/>
      <c r="J699" s="387"/>
      <c r="K699" s="387"/>
    </row>
    <row r="700" spans="1:11" ht="24" x14ac:dyDescent="0.2">
      <c r="A700" s="387"/>
      <c r="B700" s="1115"/>
      <c r="C700" s="387"/>
      <c r="D700" s="387"/>
      <c r="E700" s="969"/>
      <c r="F700" s="1116"/>
      <c r="G700" s="1117"/>
      <c r="H700" s="1116"/>
      <c r="I700" s="387"/>
      <c r="J700" s="387"/>
      <c r="K700" s="387"/>
    </row>
    <row r="701" spans="1:11" ht="24" x14ac:dyDescent="0.2">
      <c r="A701" s="388"/>
      <c r="B701" s="1118"/>
      <c r="C701" s="388"/>
      <c r="D701" s="388"/>
      <c r="E701" s="958"/>
      <c r="F701" s="336"/>
      <c r="G701" s="1119"/>
      <c r="H701" s="1120"/>
      <c r="I701" s="1121"/>
      <c r="J701" s="336"/>
      <c r="K701" s="388"/>
    </row>
    <row r="702" spans="1:11" ht="24" x14ac:dyDescent="0.2">
      <c r="A702" s="1122"/>
      <c r="B702" s="1123"/>
      <c r="C702" s="1124"/>
      <c r="D702" s="1124"/>
      <c r="E702" s="1124"/>
      <c r="F702" s="1125"/>
      <c r="G702" s="1126"/>
      <c r="H702" s="1127" t="s">
        <v>266</v>
      </c>
      <c r="I702" s="959">
        <f>SUM(I694:I701)</f>
        <v>4728240.88</v>
      </c>
      <c r="J702" s="1122" t="s">
        <v>267</v>
      </c>
      <c r="K702" s="1122"/>
    </row>
    <row r="705" spans="1:11" x14ac:dyDescent="0.2">
      <c r="A705" s="1128" t="s">
        <v>149</v>
      </c>
      <c r="B705" s="1128"/>
      <c r="C705" s="1128"/>
      <c r="D705" s="1128"/>
      <c r="E705" s="1128"/>
      <c r="F705" s="1128"/>
      <c r="G705" s="1128"/>
      <c r="H705" s="1128"/>
      <c r="I705" s="1128"/>
      <c r="J705" s="1128"/>
      <c r="K705" s="1128"/>
    </row>
    <row r="706" spans="1:11" x14ac:dyDescent="0.2">
      <c r="A706" s="1128" t="s">
        <v>736</v>
      </c>
      <c r="B706" s="1128"/>
      <c r="C706" s="1128"/>
      <c r="D706" s="1128"/>
      <c r="E706" s="1128"/>
      <c r="F706" s="1128"/>
      <c r="G706" s="1128"/>
      <c r="H706" s="1128"/>
      <c r="I706" s="1128"/>
      <c r="J706" s="1128"/>
      <c r="K706" s="1128"/>
    </row>
    <row r="707" spans="1:11" x14ac:dyDescent="0.2">
      <c r="A707" s="1129" t="s">
        <v>1</v>
      </c>
      <c r="B707" s="1129" t="s">
        <v>52</v>
      </c>
      <c r="C707" s="1130" t="s">
        <v>737</v>
      </c>
      <c r="D707" s="1130" t="s">
        <v>738</v>
      </c>
      <c r="E707" s="1129" t="s">
        <v>55</v>
      </c>
      <c r="F707" s="1131" t="s">
        <v>6</v>
      </c>
      <c r="G707" s="1131"/>
      <c r="H707" s="1131" t="s">
        <v>7</v>
      </c>
      <c r="I707" s="1131"/>
      <c r="J707" s="1129" t="s">
        <v>8</v>
      </c>
      <c r="K707" s="1132" t="s">
        <v>9</v>
      </c>
    </row>
    <row r="708" spans="1:11" ht="42" x14ac:dyDescent="0.2">
      <c r="A708" s="1133"/>
      <c r="B708" s="1133"/>
      <c r="C708" s="1134"/>
      <c r="D708" s="1134"/>
      <c r="E708" s="1133"/>
      <c r="F708" s="1135" t="s">
        <v>10</v>
      </c>
      <c r="G708" s="1135" t="s">
        <v>739</v>
      </c>
      <c r="H708" s="1135" t="s">
        <v>12</v>
      </c>
      <c r="I708" s="1135" t="s">
        <v>740</v>
      </c>
      <c r="J708" s="1133"/>
      <c r="K708" s="1136"/>
    </row>
    <row r="709" spans="1:11" ht="42" x14ac:dyDescent="0.2">
      <c r="A709" s="339">
        <v>1</v>
      </c>
      <c r="B709" s="173" t="s">
        <v>741</v>
      </c>
      <c r="C709" s="341">
        <v>6955</v>
      </c>
      <c r="D709" s="341">
        <v>6955</v>
      </c>
      <c r="E709" s="518" t="s">
        <v>31</v>
      </c>
      <c r="F709" s="173" t="s">
        <v>625</v>
      </c>
      <c r="G709" s="341">
        <v>6955</v>
      </c>
      <c r="H709" s="173" t="s">
        <v>625</v>
      </c>
      <c r="I709" s="341">
        <v>6955</v>
      </c>
      <c r="J709" s="340" t="s">
        <v>59</v>
      </c>
      <c r="K709" s="339">
        <v>3300074990</v>
      </c>
    </row>
    <row r="710" spans="1:11" ht="42" x14ac:dyDescent="0.2">
      <c r="A710" s="339">
        <v>2</v>
      </c>
      <c r="B710" s="173" t="s">
        <v>742</v>
      </c>
      <c r="C710" s="341">
        <v>97314.36</v>
      </c>
      <c r="D710" s="341">
        <v>97314.36</v>
      </c>
      <c r="E710" s="518" t="s">
        <v>31</v>
      </c>
      <c r="F710" s="173" t="s">
        <v>625</v>
      </c>
      <c r="G710" s="341">
        <v>97314.36</v>
      </c>
      <c r="H710" s="173" t="s">
        <v>625</v>
      </c>
      <c r="I710" s="341">
        <v>97314.36</v>
      </c>
      <c r="J710" s="340" t="s">
        <v>59</v>
      </c>
      <c r="K710" s="339">
        <v>3300075204</v>
      </c>
    </row>
    <row r="711" spans="1:11" ht="42" x14ac:dyDescent="0.2">
      <c r="A711" s="339">
        <v>3</v>
      </c>
      <c r="B711" s="173" t="s">
        <v>742</v>
      </c>
      <c r="C711" s="341">
        <v>51954.92</v>
      </c>
      <c r="D711" s="341">
        <v>51954.92</v>
      </c>
      <c r="E711" s="518" t="s">
        <v>31</v>
      </c>
      <c r="F711" s="173" t="s">
        <v>743</v>
      </c>
      <c r="G711" s="341">
        <v>51954.92</v>
      </c>
      <c r="H711" s="173" t="s">
        <v>743</v>
      </c>
      <c r="I711" s="341">
        <v>51954.92</v>
      </c>
      <c r="J711" s="340" t="s">
        <v>59</v>
      </c>
      <c r="K711" s="339">
        <v>3300075215</v>
      </c>
    </row>
    <row r="712" spans="1:11" x14ac:dyDescent="0.2">
      <c r="A712" s="339"/>
      <c r="B712" s="173"/>
      <c r="C712" s="342">
        <f>SUM(C709:C711)</f>
        <v>156224.28</v>
      </c>
      <c r="D712" s="341"/>
      <c r="E712" s="518"/>
      <c r="F712" s="173"/>
      <c r="G712" s="341"/>
      <c r="H712" s="173"/>
      <c r="I712" s="341"/>
      <c r="J712" s="340"/>
      <c r="K712" s="339"/>
    </row>
    <row r="718" spans="1:11" x14ac:dyDescent="0.2">
      <c r="A718" s="1128" t="s">
        <v>149</v>
      </c>
      <c r="B718" s="1128"/>
      <c r="C718" s="1128"/>
      <c r="D718" s="1128"/>
      <c r="E718" s="1128"/>
      <c r="F718" s="1128"/>
      <c r="G718" s="1128"/>
      <c r="H718" s="1128"/>
      <c r="I718" s="1128"/>
      <c r="J718" s="1128"/>
      <c r="K718" s="1128"/>
    </row>
    <row r="719" spans="1:11" x14ac:dyDescent="0.2">
      <c r="A719" s="1128" t="s">
        <v>736</v>
      </c>
      <c r="B719" s="1128"/>
      <c r="C719" s="1128"/>
      <c r="D719" s="1128"/>
      <c r="E719" s="1128"/>
      <c r="F719" s="1128"/>
      <c r="G719" s="1128"/>
      <c r="H719" s="1128"/>
      <c r="I719" s="1128"/>
      <c r="J719" s="1128"/>
      <c r="K719" s="1128"/>
    </row>
    <row r="720" spans="1:11" x14ac:dyDescent="0.2">
      <c r="A720" s="1129" t="s">
        <v>1</v>
      </c>
      <c r="B720" s="1129" t="s">
        <v>52</v>
      </c>
      <c r="C720" s="1130" t="s">
        <v>737</v>
      </c>
      <c r="D720" s="1130" t="s">
        <v>738</v>
      </c>
      <c r="E720" s="1129" t="s">
        <v>55</v>
      </c>
      <c r="F720" s="1131" t="s">
        <v>6</v>
      </c>
      <c r="G720" s="1131"/>
      <c r="H720" s="1131" t="s">
        <v>7</v>
      </c>
      <c r="I720" s="1131"/>
      <c r="J720" s="1129" t="s">
        <v>8</v>
      </c>
      <c r="K720" s="1132" t="s">
        <v>9</v>
      </c>
    </row>
    <row r="721" spans="1:11" ht="42" x14ac:dyDescent="0.2">
      <c r="A721" s="1133"/>
      <c r="B721" s="1133"/>
      <c r="C721" s="1134"/>
      <c r="D721" s="1134"/>
      <c r="E721" s="1133"/>
      <c r="F721" s="1135" t="s">
        <v>10</v>
      </c>
      <c r="G721" s="1135" t="s">
        <v>739</v>
      </c>
      <c r="H721" s="1135" t="s">
        <v>12</v>
      </c>
      <c r="I721" s="1135" t="s">
        <v>740</v>
      </c>
      <c r="J721" s="1133"/>
      <c r="K721" s="1136"/>
    </row>
    <row r="722" spans="1:11" ht="42" x14ac:dyDescent="0.2">
      <c r="A722" s="339">
        <v>1</v>
      </c>
      <c r="B722" s="173" t="s">
        <v>741</v>
      </c>
      <c r="C722" s="341">
        <v>6955</v>
      </c>
      <c r="D722" s="341">
        <v>6955</v>
      </c>
      <c r="E722" s="518" t="s">
        <v>31</v>
      </c>
      <c r="F722" s="173" t="s">
        <v>625</v>
      </c>
      <c r="G722" s="341">
        <v>6955</v>
      </c>
      <c r="H722" s="173" t="s">
        <v>625</v>
      </c>
      <c r="I722" s="341">
        <v>6955</v>
      </c>
      <c r="J722" s="340" t="s">
        <v>59</v>
      </c>
      <c r="K722" s="339">
        <v>3300074990</v>
      </c>
    </row>
    <row r="723" spans="1:11" ht="42" x14ac:dyDescent="0.2">
      <c r="A723" s="339">
        <v>2</v>
      </c>
      <c r="B723" s="173" t="s">
        <v>742</v>
      </c>
      <c r="C723" s="341">
        <v>97314.36</v>
      </c>
      <c r="D723" s="341">
        <v>97314.36</v>
      </c>
      <c r="E723" s="518" t="s">
        <v>31</v>
      </c>
      <c r="F723" s="173" t="s">
        <v>625</v>
      </c>
      <c r="G723" s="341">
        <v>97314.36</v>
      </c>
      <c r="H723" s="173" t="s">
        <v>625</v>
      </c>
      <c r="I723" s="341">
        <v>97314.36</v>
      </c>
      <c r="J723" s="340" t="s">
        <v>59</v>
      </c>
      <c r="K723" s="339">
        <v>3300075204</v>
      </c>
    </row>
    <row r="724" spans="1:11" ht="42" x14ac:dyDescent="0.2">
      <c r="A724" s="339">
        <v>3</v>
      </c>
      <c r="B724" s="173" t="s">
        <v>742</v>
      </c>
      <c r="C724" s="341">
        <v>51954.92</v>
      </c>
      <c r="D724" s="341">
        <v>51954.92</v>
      </c>
      <c r="E724" s="518" t="s">
        <v>31</v>
      </c>
      <c r="F724" s="173" t="s">
        <v>743</v>
      </c>
      <c r="G724" s="341">
        <v>51954.92</v>
      </c>
      <c r="H724" s="173" t="s">
        <v>743</v>
      </c>
      <c r="I724" s="341">
        <v>51954.92</v>
      </c>
      <c r="J724" s="340" t="s">
        <v>59</v>
      </c>
      <c r="K724" s="339">
        <v>3300075215</v>
      </c>
    </row>
    <row r="725" spans="1:11" x14ac:dyDescent="0.2">
      <c r="A725" s="339"/>
      <c r="B725" s="173"/>
      <c r="C725" s="342">
        <f>SUM(C722:C724)</f>
        <v>156224.28</v>
      </c>
      <c r="D725" s="341"/>
      <c r="E725" s="518"/>
      <c r="F725" s="173"/>
      <c r="G725" s="341"/>
      <c r="H725" s="173"/>
      <c r="I725" s="341"/>
      <c r="J725" s="340"/>
      <c r="K725" s="339"/>
    </row>
    <row r="726" spans="1:11" ht="21.75" customHeight="1" x14ac:dyDescent="0.2"/>
    <row r="728" spans="1:11" x14ac:dyDescent="0.2">
      <c r="A728" s="1137" t="s">
        <v>744</v>
      </c>
      <c r="B728" s="1137"/>
      <c r="C728" s="1137"/>
      <c r="D728" s="1137"/>
      <c r="E728" s="1137"/>
      <c r="F728" s="1137"/>
      <c r="G728" s="1137"/>
      <c r="H728" s="1137"/>
      <c r="I728" s="1137"/>
      <c r="J728" s="1137"/>
      <c r="K728" s="1137"/>
    </row>
    <row r="729" spans="1:11" x14ac:dyDescent="0.2">
      <c r="A729" s="1138" t="s">
        <v>25</v>
      </c>
      <c r="B729" s="1138"/>
      <c r="C729" s="1138"/>
      <c r="D729" s="1138"/>
      <c r="E729" s="1138"/>
      <c r="F729" s="1138"/>
      <c r="G729" s="1138"/>
      <c r="H729" s="1138"/>
      <c r="I729" s="1138"/>
      <c r="J729" s="1138"/>
      <c r="K729" s="1138"/>
    </row>
    <row r="730" spans="1:11" x14ac:dyDescent="0.2">
      <c r="A730" s="1138" t="s">
        <v>745</v>
      </c>
      <c r="B730" s="1138"/>
      <c r="C730" s="1138"/>
      <c r="D730" s="1138"/>
      <c r="E730" s="1138"/>
      <c r="F730" s="1138"/>
      <c r="G730" s="1138"/>
      <c r="H730" s="1138"/>
      <c r="I730" s="1138"/>
      <c r="J730" s="1138"/>
      <c r="K730" s="1138"/>
    </row>
    <row r="731" spans="1:11" x14ac:dyDescent="0.2">
      <c r="A731" s="1138" t="s">
        <v>746</v>
      </c>
      <c r="B731" s="1138"/>
      <c r="C731" s="1138"/>
      <c r="D731" s="1138"/>
      <c r="E731" s="1138"/>
      <c r="F731" s="1138"/>
      <c r="G731" s="1138"/>
      <c r="H731" s="1138"/>
      <c r="I731" s="1138"/>
      <c r="J731" s="1138"/>
      <c r="K731" s="1138"/>
    </row>
    <row r="732" spans="1:11" x14ac:dyDescent="0.2">
      <c r="A732" s="1139" t="s">
        <v>19</v>
      </c>
      <c r="B732" s="1140"/>
      <c r="C732" s="1140"/>
      <c r="D732" s="1140"/>
      <c r="E732" s="1140"/>
      <c r="F732" s="1140"/>
      <c r="G732" s="1140"/>
      <c r="H732" s="1140"/>
      <c r="I732" s="1140"/>
      <c r="J732" s="1140"/>
      <c r="K732" s="1140"/>
    </row>
    <row r="733" spans="1:11" x14ac:dyDescent="0.2">
      <c r="A733" s="615" t="s">
        <v>1</v>
      </c>
      <c r="B733" s="616" t="s">
        <v>52</v>
      </c>
      <c r="C733" s="618" t="s">
        <v>747</v>
      </c>
      <c r="D733" s="618" t="s">
        <v>4</v>
      </c>
      <c r="E733" s="616" t="s">
        <v>748</v>
      </c>
      <c r="F733" s="973" t="s">
        <v>6</v>
      </c>
      <c r="G733" s="622"/>
      <c r="H733" s="615" t="s">
        <v>749</v>
      </c>
      <c r="I733" s="615"/>
      <c r="J733" s="616" t="s">
        <v>8</v>
      </c>
      <c r="K733" s="615" t="s">
        <v>750</v>
      </c>
    </row>
    <row r="734" spans="1:11" x14ac:dyDescent="0.2">
      <c r="A734" s="615"/>
      <c r="B734" s="619"/>
      <c r="C734" s="1141"/>
      <c r="D734" s="1141"/>
      <c r="E734" s="619"/>
      <c r="F734" s="620"/>
      <c r="G734" s="974"/>
      <c r="H734" s="615"/>
      <c r="I734" s="615"/>
      <c r="J734" s="619"/>
      <c r="K734" s="615"/>
    </row>
    <row r="735" spans="1:11" x14ac:dyDescent="0.2">
      <c r="A735" s="615"/>
      <c r="B735" s="619"/>
      <c r="C735" s="1141"/>
      <c r="D735" s="1141"/>
      <c r="E735" s="619"/>
      <c r="F735" s="615" t="s">
        <v>10</v>
      </c>
      <c r="G735" s="617" t="s">
        <v>11</v>
      </c>
      <c r="H735" s="615" t="s">
        <v>12</v>
      </c>
      <c r="I735" s="617" t="s">
        <v>13</v>
      </c>
      <c r="J735" s="619"/>
      <c r="K735" s="615"/>
    </row>
    <row r="736" spans="1:11" x14ac:dyDescent="0.2">
      <c r="A736" s="615"/>
      <c r="B736" s="1142"/>
      <c r="C736" s="1143"/>
      <c r="D736" s="1143"/>
      <c r="E736" s="1142"/>
      <c r="F736" s="615"/>
      <c r="G736" s="617"/>
      <c r="H736" s="615"/>
      <c r="I736" s="617"/>
      <c r="J736" s="1142"/>
      <c r="K736" s="615"/>
    </row>
    <row r="737" spans="1:11" ht="126" x14ac:dyDescent="0.2">
      <c r="A737" s="539">
        <v>1</v>
      </c>
      <c r="B737" s="452" t="s">
        <v>751</v>
      </c>
      <c r="C737" s="970">
        <v>28900</v>
      </c>
      <c r="D737" s="970">
        <v>30923</v>
      </c>
      <c r="E737" s="539" t="s">
        <v>752</v>
      </c>
      <c r="F737" s="539" t="s">
        <v>544</v>
      </c>
      <c r="G737" s="970">
        <v>30923</v>
      </c>
      <c r="H737" s="539" t="str">
        <f>+F737</f>
        <v>บริษัท เย็นสะอาด จำกัด</v>
      </c>
      <c r="I737" s="970">
        <f>+G737</f>
        <v>30923</v>
      </c>
      <c r="J737" s="539" t="s">
        <v>59</v>
      </c>
      <c r="K737" s="539" t="s">
        <v>753</v>
      </c>
    </row>
    <row r="738" spans="1:11" ht="168" x14ac:dyDescent="0.2">
      <c r="A738" s="539">
        <v>2</v>
      </c>
      <c r="B738" s="452" t="s">
        <v>754</v>
      </c>
      <c r="C738" s="970">
        <v>290473.83</v>
      </c>
      <c r="D738" s="970">
        <v>310806.99810000003</v>
      </c>
      <c r="E738" s="539" t="s">
        <v>752</v>
      </c>
      <c r="F738" s="539" t="s">
        <v>647</v>
      </c>
      <c r="G738" s="970">
        <v>296101.88</v>
      </c>
      <c r="H738" s="539" t="str">
        <f t="shared" ref="H738:I744" si="11">+F738</f>
        <v>บริษัท บุญพิศลย์การช่าง จำกัด</v>
      </c>
      <c r="I738" s="970">
        <f t="shared" si="11"/>
        <v>296101.88</v>
      </c>
      <c r="J738" s="539" t="s">
        <v>59</v>
      </c>
      <c r="K738" s="539" t="s">
        <v>755</v>
      </c>
    </row>
    <row r="739" spans="1:11" ht="105" x14ac:dyDescent="0.2">
      <c r="A739" s="539">
        <v>3</v>
      </c>
      <c r="B739" s="452" t="s">
        <v>756</v>
      </c>
      <c r="C739" s="970">
        <v>15900</v>
      </c>
      <c r="D739" s="970">
        <v>17013</v>
      </c>
      <c r="E739" s="539" t="s">
        <v>752</v>
      </c>
      <c r="F739" s="539" t="s">
        <v>544</v>
      </c>
      <c r="G739" s="970">
        <v>17013</v>
      </c>
      <c r="H739" s="539" t="str">
        <f t="shared" si="11"/>
        <v>บริษัท เย็นสะอาด จำกัด</v>
      </c>
      <c r="I739" s="970">
        <f t="shared" si="11"/>
        <v>17013</v>
      </c>
      <c r="J739" s="539" t="s">
        <v>59</v>
      </c>
      <c r="K739" s="539" t="s">
        <v>757</v>
      </c>
    </row>
    <row r="740" spans="1:11" ht="147" x14ac:dyDescent="0.2">
      <c r="A740" s="539">
        <v>4</v>
      </c>
      <c r="B740" s="452" t="s">
        <v>758</v>
      </c>
      <c r="C740" s="970">
        <v>243109.35</v>
      </c>
      <c r="D740" s="970">
        <v>260127.00450000001</v>
      </c>
      <c r="E740" s="539" t="s">
        <v>752</v>
      </c>
      <c r="F740" s="539" t="s">
        <v>759</v>
      </c>
      <c r="G740" s="970">
        <v>247120.56</v>
      </c>
      <c r="H740" s="539" t="str">
        <f t="shared" si="11"/>
        <v>บริษัท เอสดี.วอเตอร์ จำกัด</v>
      </c>
      <c r="I740" s="970">
        <f t="shared" si="11"/>
        <v>247120.56</v>
      </c>
      <c r="J740" s="539" t="s">
        <v>59</v>
      </c>
      <c r="K740" s="539" t="s">
        <v>760</v>
      </c>
    </row>
    <row r="741" spans="1:11" ht="210" x14ac:dyDescent="0.2">
      <c r="A741" s="539">
        <v>5</v>
      </c>
      <c r="B741" s="452" t="s">
        <v>761</v>
      </c>
      <c r="C741" s="970">
        <v>306785.05</v>
      </c>
      <c r="D741" s="970">
        <v>328260.00349999999</v>
      </c>
      <c r="E741" s="539" t="s">
        <v>752</v>
      </c>
      <c r="F741" s="539" t="s">
        <v>762</v>
      </c>
      <c r="G741" s="970">
        <v>311847</v>
      </c>
      <c r="H741" s="539" t="str">
        <f t="shared" si="11"/>
        <v>ห้างหุ้นส่วนจำกัด ทรัพย์ไพศาลวอเตอร์</v>
      </c>
      <c r="I741" s="970">
        <f t="shared" si="11"/>
        <v>311847</v>
      </c>
      <c r="J741" s="539" t="s">
        <v>59</v>
      </c>
      <c r="K741" s="539" t="s">
        <v>763</v>
      </c>
    </row>
    <row r="742" spans="1:11" ht="105" x14ac:dyDescent="0.2">
      <c r="A742" s="539">
        <v>6</v>
      </c>
      <c r="B742" s="452" t="s">
        <v>764</v>
      </c>
      <c r="C742" s="970">
        <v>20900</v>
      </c>
      <c r="D742" s="970">
        <v>22363</v>
      </c>
      <c r="E742" s="539" t="s">
        <v>752</v>
      </c>
      <c r="F742" s="539" t="s">
        <v>765</v>
      </c>
      <c r="G742" s="970">
        <v>22363</v>
      </c>
      <c r="H742" s="539" t="str">
        <f t="shared" si="11"/>
        <v>บริษัท ชิณจันทร์ จำกัด</v>
      </c>
      <c r="I742" s="970">
        <f t="shared" si="11"/>
        <v>22363</v>
      </c>
      <c r="J742" s="539" t="s">
        <v>59</v>
      </c>
      <c r="K742" s="539" t="s">
        <v>766</v>
      </c>
    </row>
    <row r="743" spans="1:11" ht="147" x14ac:dyDescent="0.2">
      <c r="A743" s="539">
        <v>7</v>
      </c>
      <c r="B743" s="452" t="s">
        <v>767</v>
      </c>
      <c r="C743" s="970">
        <v>405300.93</v>
      </c>
      <c r="D743" s="970">
        <v>433671.9951</v>
      </c>
      <c r="E743" s="539" t="s">
        <v>752</v>
      </c>
      <c r="F743" s="539" t="s">
        <v>768</v>
      </c>
      <c r="G743" s="970">
        <v>411988.4</v>
      </c>
      <c r="H743" s="539" t="str">
        <f t="shared" si="11"/>
        <v>ห้างหุ้นส่วนจำกัด สุวัฒนาคอนสตรัคชั่น</v>
      </c>
      <c r="I743" s="970">
        <f t="shared" si="11"/>
        <v>411988.4</v>
      </c>
      <c r="J743" s="539" t="s">
        <v>59</v>
      </c>
      <c r="K743" s="539" t="s">
        <v>769</v>
      </c>
    </row>
    <row r="744" spans="1:11" ht="147" x14ac:dyDescent="0.2">
      <c r="A744" s="539">
        <v>8</v>
      </c>
      <c r="B744" s="541" t="s">
        <v>770</v>
      </c>
      <c r="C744" s="970">
        <v>411694.39</v>
      </c>
      <c r="D744" s="970">
        <v>440512.99730000005</v>
      </c>
      <c r="E744" s="539" t="s">
        <v>752</v>
      </c>
      <c r="F744" s="539" t="s">
        <v>689</v>
      </c>
      <c r="G744" s="970">
        <v>418487.29</v>
      </c>
      <c r="H744" s="539" t="str">
        <f t="shared" si="11"/>
        <v>บริษัท กัญญาวัฒน์2020 จำกัด</v>
      </c>
      <c r="I744" s="970">
        <f t="shared" si="11"/>
        <v>418487.29</v>
      </c>
      <c r="J744" s="539" t="s">
        <v>59</v>
      </c>
      <c r="K744" s="539" t="s">
        <v>771</v>
      </c>
    </row>
    <row r="745" spans="1:11" x14ac:dyDescent="0.2">
      <c r="A745" s="453"/>
      <c r="B745" s="454"/>
      <c r="C745" s="455"/>
      <c r="D745" s="455"/>
      <c r="E745" s="456"/>
      <c r="F745" s="456"/>
      <c r="G745" s="457"/>
      <c r="H745" s="457"/>
      <c r="I745" s="457">
        <f>SUM(I737:I744)</f>
        <v>1755844.13</v>
      </c>
      <c r="J745" s="453"/>
      <c r="K745" s="458"/>
    </row>
    <row r="746" spans="1:11" x14ac:dyDescent="0.2">
      <c r="A746" s="453"/>
      <c r="B746" s="454"/>
      <c r="C746" s="455"/>
      <c r="D746" s="455"/>
      <c r="E746" s="456"/>
      <c r="F746" s="456"/>
      <c r="G746" s="457"/>
      <c r="H746" s="457"/>
      <c r="I746" s="457"/>
      <c r="J746" s="453"/>
      <c r="K746" s="458"/>
    </row>
    <row r="747" spans="1:11" x14ac:dyDescent="0.2">
      <c r="A747" s="453"/>
      <c r="B747" s="454"/>
      <c r="C747" s="455"/>
      <c r="D747" s="455"/>
      <c r="E747" s="456"/>
      <c r="F747" s="456"/>
      <c r="G747" s="457"/>
      <c r="H747" s="457"/>
      <c r="I747" s="457"/>
      <c r="J747" s="453"/>
      <c r="K747" s="458"/>
    </row>
    <row r="748" spans="1:11" x14ac:dyDescent="0.2">
      <c r="A748" s="453"/>
      <c r="B748" s="454"/>
      <c r="C748" s="455"/>
      <c r="D748" s="455"/>
      <c r="E748" s="456"/>
      <c r="F748" s="456"/>
      <c r="G748" s="457"/>
      <c r="H748" s="457"/>
      <c r="I748" s="457"/>
      <c r="J748" s="453"/>
      <c r="K748" s="458"/>
    </row>
    <row r="749" spans="1:11" x14ac:dyDescent="0.2">
      <c r="A749" s="971" t="s">
        <v>772</v>
      </c>
      <c r="B749" s="972"/>
      <c r="C749" s="972"/>
      <c r="D749" s="972"/>
      <c r="E749" s="972"/>
      <c r="F749" s="972"/>
      <c r="G749" s="972"/>
      <c r="H749" s="972"/>
      <c r="I749" s="972"/>
      <c r="J749" s="972"/>
      <c r="K749" s="972"/>
    </row>
    <row r="750" spans="1:11" x14ac:dyDescent="0.2">
      <c r="A750" s="615" t="s">
        <v>1</v>
      </c>
      <c r="B750" s="616" t="s">
        <v>52</v>
      </c>
      <c r="C750" s="617" t="s">
        <v>747</v>
      </c>
      <c r="D750" s="617" t="s">
        <v>4</v>
      </c>
      <c r="E750" s="616" t="s">
        <v>748</v>
      </c>
      <c r="F750" s="973" t="s">
        <v>6</v>
      </c>
      <c r="G750" s="622"/>
      <c r="H750" s="615" t="s">
        <v>749</v>
      </c>
      <c r="I750" s="615"/>
      <c r="J750" s="615" t="s">
        <v>8</v>
      </c>
      <c r="K750" s="616" t="s">
        <v>773</v>
      </c>
    </row>
    <row r="751" spans="1:11" x14ac:dyDescent="0.2">
      <c r="A751" s="615"/>
      <c r="B751" s="619"/>
      <c r="C751" s="617"/>
      <c r="D751" s="617"/>
      <c r="E751" s="619"/>
      <c r="F751" s="620"/>
      <c r="G751" s="974"/>
      <c r="H751" s="615"/>
      <c r="I751" s="615"/>
      <c r="J751" s="615"/>
      <c r="K751" s="619"/>
    </row>
    <row r="752" spans="1:11" x14ac:dyDescent="0.2">
      <c r="A752" s="615"/>
      <c r="B752" s="619"/>
      <c r="C752" s="617"/>
      <c r="D752" s="617"/>
      <c r="E752" s="620"/>
      <c r="F752" s="615" t="s">
        <v>10</v>
      </c>
      <c r="G752" s="975" t="s">
        <v>11</v>
      </c>
      <c r="H752" s="621" t="s">
        <v>12</v>
      </c>
      <c r="I752" s="615" t="s">
        <v>13</v>
      </c>
      <c r="J752" s="615"/>
      <c r="K752" s="619"/>
    </row>
    <row r="753" spans="1:11" x14ac:dyDescent="0.2">
      <c r="A753" s="616"/>
      <c r="B753" s="619"/>
      <c r="C753" s="618"/>
      <c r="D753" s="618"/>
      <c r="E753" s="620"/>
      <c r="F753" s="616"/>
      <c r="G753" s="976"/>
      <c r="H753" s="622"/>
      <c r="I753" s="616"/>
      <c r="J753" s="616"/>
      <c r="K753" s="619"/>
    </row>
    <row r="754" spans="1:11" ht="42" x14ac:dyDescent="0.2">
      <c r="A754" s="615">
        <v>1</v>
      </c>
      <c r="B754" s="623" t="s">
        <v>774</v>
      </c>
      <c r="C754" s="617">
        <v>731456.07</v>
      </c>
      <c r="D754" s="617">
        <v>777441</v>
      </c>
      <c r="E754" s="615" t="s">
        <v>141</v>
      </c>
      <c r="F754" s="459" t="s">
        <v>775</v>
      </c>
      <c r="G754" s="460">
        <v>512000</v>
      </c>
      <c r="H754" s="624" t="str">
        <f>+F754</f>
        <v>บริษัท น่านเหนือ ก่อสร้าง จำกัด</v>
      </c>
      <c r="I754" s="625">
        <v>511564.27</v>
      </c>
      <c r="J754" s="624" t="s">
        <v>21</v>
      </c>
      <c r="K754" s="615" t="s">
        <v>776</v>
      </c>
    </row>
    <row r="755" spans="1:11" ht="42" x14ac:dyDescent="0.2">
      <c r="A755" s="615"/>
      <c r="B755" s="623"/>
      <c r="C755" s="617"/>
      <c r="D755" s="617"/>
      <c r="E755" s="615"/>
      <c r="F755" s="461" t="s">
        <v>777</v>
      </c>
      <c r="G755" s="462">
        <v>699900</v>
      </c>
      <c r="H755" s="624"/>
      <c r="I755" s="625"/>
      <c r="J755" s="624"/>
      <c r="K755" s="615"/>
    </row>
    <row r="756" spans="1:11" x14ac:dyDescent="0.2">
      <c r="A756" s="615"/>
      <c r="B756" s="623"/>
      <c r="C756" s="617"/>
      <c r="D756" s="617"/>
      <c r="E756" s="615"/>
      <c r="F756" s="463" t="s">
        <v>535</v>
      </c>
      <c r="G756" s="464">
        <v>734000</v>
      </c>
      <c r="H756" s="624"/>
      <c r="I756" s="625"/>
      <c r="J756" s="624"/>
      <c r="K756" s="615"/>
    </row>
    <row r="757" spans="1:11" ht="168" x14ac:dyDescent="0.2">
      <c r="A757" s="539">
        <v>2</v>
      </c>
      <c r="B757" s="465" t="s">
        <v>778</v>
      </c>
      <c r="C757" s="540">
        <v>6801310.8499999996</v>
      </c>
      <c r="D757" s="540">
        <v>7277402.6094999993</v>
      </c>
      <c r="E757" s="465" t="s">
        <v>141</v>
      </c>
      <c r="F757" s="977" t="s">
        <v>779</v>
      </c>
      <c r="G757" s="978">
        <v>7279942</v>
      </c>
      <c r="H757" s="466" t="str">
        <f>+F757</f>
        <v xml:space="preserve">ห้างหุ้นส่วนจำกัด ชัยอนันต์การช่าง </v>
      </c>
      <c r="I757" s="542">
        <v>7277402.6100000003</v>
      </c>
      <c r="J757" s="465" t="s">
        <v>780</v>
      </c>
      <c r="K757" s="539" t="s">
        <v>781</v>
      </c>
    </row>
    <row r="758" spans="1:11" x14ac:dyDescent="0.2">
      <c r="A758" s="453"/>
      <c r="B758" s="1144"/>
      <c r="C758" s="455"/>
      <c r="D758" s="455"/>
      <c r="E758" s="453"/>
      <c r="F758" s="453"/>
      <c r="G758" s="1145"/>
      <c r="H758" s="453"/>
      <c r="I758" s="1146">
        <f>SUM(I754:I757)</f>
        <v>7788966.8800000008</v>
      </c>
      <c r="J758" s="453"/>
      <c r="K758" s="453"/>
    </row>
    <row r="759" spans="1:11" x14ac:dyDescent="0.2">
      <c r="A759" s="453"/>
      <c r="B759" s="1144"/>
      <c r="C759" s="455"/>
      <c r="D759" s="455"/>
      <c r="E759" s="453"/>
      <c r="F759" s="453"/>
      <c r="G759" s="1145"/>
      <c r="H759" s="453"/>
      <c r="I759" s="1146"/>
      <c r="J759" s="453"/>
      <c r="K759" s="453"/>
    </row>
    <row r="760" spans="1:11" x14ac:dyDescent="0.2">
      <c r="A760" s="453"/>
      <c r="B760" s="1144"/>
      <c r="C760" s="455"/>
      <c r="D760" s="455"/>
      <c r="E760" s="453"/>
      <c r="F760" s="453"/>
      <c r="G760" s="1145"/>
      <c r="H760" s="453"/>
      <c r="I760" s="1146"/>
      <c r="J760" s="453"/>
      <c r="K760" s="453"/>
    </row>
    <row r="761" spans="1:11" x14ac:dyDescent="0.2">
      <c r="A761" s="453"/>
      <c r="B761" s="1144"/>
      <c r="C761" s="455"/>
      <c r="D761" s="455"/>
      <c r="E761" s="453"/>
      <c r="F761" s="453"/>
      <c r="G761" s="1145"/>
      <c r="H761" s="453"/>
      <c r="I761" s="1146"/>
      <c r="J761" s="453"/>
      <c r="K761" s="453"/>
    </row>
    <row r="762" spans="1:11" x14ac:dyDescent="0.2">
      <c r="A762" s="453"/>
      <c r="B762" s="1144"/>
      <c r="C762" s="455"/>
      <c r="D762" s="455"/>
      <c r="E762" s="453"/>
      <c r="F762" s="453"/>
      <c r="G762" s="1145"/>
      <c r="H762" s="453"/>
      <c r="I762" s="1146"/>
      <c r="J762" s="453"/>
      <c r="K762" s="453"/>
    </row>
    <row r="763" spans="1:11" x14ac:dyDescent="0.2">
      <c r="A763" s="453"/>
      <c r="B763" s="1144"/>
      <c r="C763" s="455"/>
      <c r="D763" s="455"/>
      <c r="E763" s="453"/>
      <c r="F763" s="453"/>
      <c r="G763" s="1145"/>
      <c r="H763" s="453"/>
      <c r="I763" s="1146"/>
      <c r="J763" s="453"/>
      <c r="K763" s="453"/>
    </row>
    <row r="764" spans="1:11" x14ac:dyDescent="0.2">
      <c r="A764" s="453"/>
      <c r="B764" s="1144"/>
      <c r="C764" s="455"/>
      <c r="D764" s="455"/>
      <c r="E764" s="453"/>
      <c r="F764" s="453"/>
      <c r="G764" s="1145"/>
      <c r="H764" s="453"/>
      <c r="I764" s="1146"/>
      <c r="J764" s="453"/>
      <c r="K764" s="453"/>
    </row>
    <row r="767" spans="1:11" x14ac:dyDescent="0.2">
      <c r="A767" s="1147"/>
      <c r="B767" s="1148"/>
      <c r="C767" s="1149"/>
      <c r="D767" s="1149"/>
      <c r="E767" s="1149"/>
      <c r="F767" s="1149"/>
      <c r="G767" s="1149"/>
      <c r="H767" s="1149"/>
      <c r="I767" s="1149"/>
      <c r="J767" s="1149"/>
      <c r="K767" s="1149" t="s">
        <v>783</v>
      </c>
    </row>
    <row r="768" spans="1:11" x14ac:dyDescent="0.2">
      <c r="A768" s="1150" t="s">
        <v>784</v>
      </c>
      <c r="B768" s="1150"/>
      <c r="C768" s="1150"/>
      <c r="D768" s="1150"/>
      <c r="E768" s="1150"/>
      <c r="F768" s="1150"/>
      <c r="G768" s="1150"/>
      <c r="H768" s="1150"/>
      <c r="I768" s="1150"/>
      <c r="J768" s="1150"/>
      <c r="K768" s="1150"/>
    </row>
    <row r="769" spans="1:11" x14ac:dyDescent="0.2">
      <c r="A769" s="1150" t="s">
        <v>785</v>
      </c>
      <c r="B769" s="1150"/>
      <c r="C769" s="1150"/>
      <c r="D769" s="1150"/>
      <c r="E769" s="1150"/>
      <c r="F769" s="1150"/>
      <c r="G769" s="1150"/>
      <c r="H769" s="1150"/>
      <c r="I769" s="1150"/>
      <c r="J769" s="1150"/>
      <c r="K769" s="1150"/>
    </row>
    <row r="770" spans="1:11" x14ac:dyDescent="0.2">
      <c r="A770" s="1150" t="s">
        <v>81</v>
      </c>
      <c r="B770" s="1150"/>
      <c r="C770" s="1150"/>
      <c r="D770" s="1150"/>
      <c r="E770" s="1150"/>
      <c r="F770" s="1150"/>
      <c r="G770" s="1150"/>
      <c r="H770" s="1150"/>
      <c r="I770" s="1150"/>
      <c r="J770" s="1150"/>
      <c r="K770" s="1150"/>
    </row>
    <row r="771" spans="1:11" x14ac:dyDescent="0.2">
      <c r="A771" s="1151"/>
      <c r="B771" s="1152"/>
      <c r="C771" s="1151"/>
      <c r="D771" s="1151"/>
      <c r="E771" s="1151"/>
      <c r="F771" s="1151"/>
      <c r="G771" s="1151"/>
      <c r="H771" s="1151"/>
      <c r="I771" s="1151"/>
      <c r="J771" s="1153"/>
      <c r="K771" s="1149"/>
    </row>
    <row r="772" spans="1:11" x14ac:dyDescent="0.2">
      <c r="A772" s="1154" t="s">
        <v>1</v>
      </c>
      <c r="B772" s="1154" t="s">
        <v>52</v>
      </c>
      <c r="C772" s="1154" t="s">
        <v>3</v>
      </c>
      <c r="D772" s="1154" t="s">
        <v>4</v>
      </c>
      <c r="E772" s="1154" t="s">
        <v>5</v>
      </c>
      <c r="F772" s="1155" t="s">
        <v>6</v>
      </c>
      <c r="G772" s="1156"/>
      <c r="H772" s="1155" t="s">
        <v>7</v>
      </c>
      <c r="I772" s="1157"/>
      <c r="J772" s="1158" t="s">
        <v>8</v>
      </c>
      <c r="K772" s="1159" t="s">
        <v>9</v>
      </c>
    </row>
    <row r="773" spans="1:11" ht="40.5" x14ac:dyDescent="0.2">
      <c r="A773" s="1160"/>
      <c r="B773" s="1160"/>
      <c r="C773" s="1160"/>
      <c r="D773" s="1160"/>
      <c r="E773" s="1160"/>
      <c r="F773" s="1161" t="s">
        <v>786</v>
      </c>
      <c r="G773" s="1161" t="s">
        <v>787</v>
      </c>
      <c r="H773" s="1161" t="s">
        <v>12</v>
      </c>
      <c r="I773" s="1162" t="s">
        <v>13</v>
      </c>
      <c r="J773" s="1163"/>
      <c r="K773" s="1164"/>
    </row>
    <row r="774" spans="1:11" ht="40.5" x14ac:dyDescent="0.2">
      <c r="A774" s="984">
        <v>1</v>
      </c>
      <c r="B774" s="1165" t="s">
        <v>788</v>
      </c>
      <c r="C774" s="979">
        <v>19260000</v>
      </c>
      <c r="D774" s="980">
        <v>16468645</v>
      </c>
      <c r="E774" s="981" t="s">
        <v>789</v>
      </c>
      <c r="F774" s="344" t="s">
        <v>790</v>
      </c>
      <c r="G774" s="982">
        <v>10285555</v>
      </c>
      <c r="H774" s="344" t="str">
        <f>+F774</f>
        <v>บจ. พี.บี.85 การช่าง</v>
      </c>
      <c r="I774" s="982">
        <f>+G774</f>
        <v>10285555</v>
      </c>
      <c r="J774" s="983" t="s">
        <v>21</v>
      </c>
      <c r="K774" s="345" t="s">
        <v>791</v>
      </c>
    </row>
    <row r="775" spans="1:11" ht="40.5" x14ac:dyDescent="0.2">
      <c r="A775" s="984"/>
      <c r="B775" s="1166" t="s">
        <v>792</v>
      </c>
      <c r="C775" s="980"/>
      <c r="D775" s="980"/>
      <c r="E775" s="985" t="s">
        <v>727</v>
      </c>
      <c r="F775" s="344" t="s">
        <v>793</v>
      </c>
      <c r="G775" s="982">
        <v>10680000</v>
      </c>
      <c r="H775" s="344"/>
      <c r="I775" s="982"/>
      <c r="J775" s="986"/>
      <c r="K775" s="392" t="s">
        <v>794</v>
      </c>
    </row>
    <row r="776" spans="1:11" ht="40.5" x14ac:dyDescent="0.2">
      <c r="A776" s="984"/>
      <c r="B776" s="1166" t="s">
        <v>795</v>
      </c>
      <c r="C776" s="987"/>
      <c r="D776" s="980"/>
      <c r="E776" s="985" t="s">
        <v>796</v>
      </c>
      <c r="F776" s="344" t="s">
        <v>797</v>
      </c>
      <c r="G776" s="982">
        <v>11000000</v>
      </c>
      <c r="H776" s="344"/>
      <c r="I776" s="982"/>
      <c r="J776" s="986"/>
      <c r="K776" s="392"/>
    </row>
    <row r="777" spans="1:11" x14ac:dyDescent="0.2">
      <c r="A777" s="984"/>
      <c r="B777" s="1166"/>
      <c r="C777" s="987"/>
      <c r="D777" s="980"/>
      <c r="E777" s="985"/>
      <c r="F777" s="344" t="s">
        <v>798</v>
      </c>
      <c r="G777" s="982">
        <v>11140000</v>
      </c>
      <c r="H777" s="344"/>
      <c r="I777" s="982"/>
      <c r="J777" s="986"/>
      <c r="K777" s="392"/>
    </row>
    <row r="778" spans="1:11" x14ac:dyDescent="0.2">
      <c r="A778" s="984"/>
      <c r="B778" s="1166"/>
      <c r="C778" s="987"/>
      <c r="D778" s="980"/>
      <c r="E778" s="985"/>
      <c r="F778" s="344" t="s">
        <v>799</v>
      </c>
      <c r="G778" s="982">
        <v>15151000</v>
      </c>
      <c r="H778" s="344"/>
      <c r="I778" s="982"/>
      <c r="J778" s="986"/>
      <c r="K778" s="392"/>
    </row>
    <row r="779" spans="1:11" x14ac:dyDescent="0.2">
      <c r="A779" s="984"/>
      <c r="B779" s="1166"/>
      <c r="C779" s="987"/>
      <c r="D779" s="980"/>
      <c r="E779" s="985"/>
      <c r="F779" s="344" t="s">
        <v>800</v>
      </c>
      <c r="G779" s="982">
        <v>16200000</v>
      </c>
      <c r="H779" s="344"/>
      <c r="I779" s="982"/>
      <c r="J779" s="986"/>
      <c r="K779" s="392"/>
    </row>
    <row r="780" spans="1:11" x14ac:dyDescent="0.2">
      <c r="A780" s="988"/>
      <c r="B780" s="1167"/>
      <c r="C780" s="989"/>
      <c r="D780" s="989"/>
      <c r="E780" s="990"/>
      <c r="F780" s="346"/>
      <c r="G780" s="991"/>
      <c r="H780" s="346"/>
      <c r="I780" s="991"/>
      <c r="J780" s="992"/>
      <c r="K780" s="393"/>
    </row>
    <row r="781" spans="1:11" ht="40.5" x14ac:dyDescent="0.2">
      <c r="A781" s="984">
        <v>2</v>
      </c>
      <c r="B781" s="1165" t="s">
        <v>788</v>
      </c>
      <c r="C781" s="979">
        <v>499690</v>
      </c>
      <c r="D781" s="980">
        <v>497615</v>
      </c>
      <c r="E781" s="981" t="s">
        <v>31</v>
      </c>
      <c r="F781" s="344" t="s">
        <v>799</v>
      </c>
      <c r="G781" s="982">
        <v>482686.55</v>
      </c>
      <c r="H781" s="344" t="str">
        <f>+F781</f>
        <v>บจ. สายน้ำ คอนสตรัคชั่น</v>
      </c>
      <c r="I781" s="982">
        <f>+G781</f>
        <v>482686.55</v>
      </c>
      <c r="J781" s="983" t="s">
        <v>801</v>
      </c>
      <c r="K781" s="345" t="s">
        <v>802</v>
      </c>
    </row>
    <row r="782" spans="1:11" ht="40.5" x14ac:dyDescent="0.2">
      <c r="A782" s="984"/>
      <c r="B782" s="1166" t="s">
        <v>803</v>
      </c>
      <c r="C782" s="980"/>
      <c r="D782" s="980"/>
      <c r="E782" s="985"/>
      <c r="F782" s="344"/>
      <c r="G782" s="982"/>
      <c r="H782" s="344"/>
      <c r="I782" s="982"/>
      <c r="J782" s="986" t="s">
        <v>804</v>
      </c>
      <c r="K782" s="392" t="s">
        <v>805</v>
      </c>
    </row>
    <row r="783" spans="1:11" ht="40.5" x14ac:dyDescent="0.2">
      <c r="A783" s="984"/>
      <c r="B783" s="1166" t="s">
        <v>806</v>
      </c>
      <c r="C783" s="987"/>
      <c r="D783" s="980"/>
      <c r="E783" s="985"/>
      <c r="F783" s="344"/>
      <c r="G783" s="982"/>
      <c r="H783" s="344"/>
      <c r="I783" s="982"/>
      <c r="J783" s="986"/>
      <c r="K783" s="392"/>
    </row>
    <row r="784" spans="1:11" x14ac:dyDescent="0.2">
      <c r="A784" s="988"/>
      <c r="B784" s="1167"/>
      <c r="C784" s="989"/>
      <c r="D784" s="989"/>
      <c r="E784" s="990"/>
      <c r="F784" s="346"/>
      <c r="G784" s="991"/>
      <c r="H784" s="346"/>
      <c r="I784" s="991"/>
      <c r="J784" s="992"/>
      <c r="K784" s="393"/>
    </row>
    <row r="785" spans="1:11" ht="141.75" x14ac:dyDescent="0.2">
      <c r="A785" s="993">
        <v>3</v>
      </c>
      <c r="B785" s="347" t="s">
        <v>807</v>
      </c>
      <c r="C785" s="994">
        <v>973700</v>
      </c>
      <c r="D785" s="994">
        <v>899314</v>
      </c>
      <c r="E785" s="348" t="s">
        <v>808</v>
      </c>
      <c r="F785" s="347" t="s">
        <v>809</v>
      </c>
      <c r="G785" s="995">
        <v>881328</v>
      </c>
      <c r="H785" s="347" t="str">
        <f>F785</f>
        <v>ห้างหุ้นส่วนจำกัด สุพรรณเทพประทานพร</v>
      </c>
      <c r="I785" s="995">
        <v>881328</v>
      </c>
      <c r="J785" s="349" t="s">
        <v>21</v>
      </c>
      <c r="K785" s="347" t="s">
        <v>810</v>
      </c>
    </row>
    <row r="786" spans="1:11" ht="40.5" x14ac:dyDescent="0.2">
      <c r="A786" s="993"/>
      <c r="B786" s="347"/>
      <c r="C786" s="994"/>
      <c r="D786" s="994"/>
      <c r="E786" s="348"/>
      <c r="F786" s="347" t="s">
        <v>724</v>
      </c>
      <c r="G786" s="995">
        <v>891000</v>
      </c>
      <c r="H786" s="347"/>
      <c r="I786" s="995"/>
      <c r="J786" s="349"/>
      <c r="K786" s="347"/>
    </row>
    <row r="787" spans="1:11" ht="40.5" x14ac:dyDescent="0.2">
      <c r="A787" s="993"/>
      <c r="B787" s="347"/>
      <c r="C787" s="994"/>
      <c r="D787" s="994"/>
      <c r="E787" s="348"/>
      <c r="F787" s="347" t="s">
        <v>811</v>
      </c>
      <c r="G787" s="995">
        <v>959000</v>
      </c>
      <c r="H787" s="347"/>
      <c r="I787" s="995"/>
      <c r="J787" s="349"/>
      <c r="K787" s="347"/>
    </row>
    <row r="788" spans="1:11" ht="101.25" x14ac:dyDescent="0.2">
      <c r="A788" s="993">
        <v>4</v>
      </c>
      <c r="B788" s="347" t="s">
        <v>812</v>
      </c>
      <c r="C788" s="994">
        <v>9095</v>
      </c>
      <c r="D788" s="994">
        <v>9095</v>
      </c>
      <c r="E788" s="348" t="s">
        <v>31</v>
      </c>
      <c r="F788" s="347" t="s">
        <v>813</v>
      </c>
      <c r="G788" s="994">
        <v>9095</v>
      </c>
      <c r="H788" s="347" t="s">
        <v>813</v>
      </c>
      <c r="I788" s="994">
        <v>9095</v>
      </c>
      <c r="J788" s="349" t="s">
        <v>59</v>
      </c>
      <c r="K788" s="350" t="s">
        <v>814</v>
      </c>
    </row>
    <row r="789" spans="1:11" ht="121.5" x14ac:dyDescent="0.2">
      <c r="A789" s="996">
        <v>5</v>
      </c>
      <c r="B789" s="347" t="s">
        <v>815</v>
      </c>
      <c r="C789" s="994">
        <v>374500</v>
      </c>
      <c r="D789" s="994">
        <v>355462</v>
      </c>
      <c r="E789" s="348" t="s">
        <v>31</v>
      </c>
      <c r="F789" s="347" t="s">
        <v>816</v>
      </c>
      <c r="G789" s="995">
        <v>344798.14</v>
      </c>
      <c r="H789" s="347" t="s">
        <v>816</v>
      </c>
      <c r="I789" s="995">
        <v>344798.14</v>
      </c>
      <c r="J789" s="349" t="s">
        <v>59</v>
      </c>
      <c r="K789" s="347" t="s">
        <v>817</v>
      </c>
    </row>
    <row r="790" spans="1:11" ht="60.75" x14ac:dyDescent="0.2">
      <c r="A790" s="993">
        <v>6</v>
      </c>
      <c r="B790" s="347" t="s">
        <v>818</v>
      </c>
      <c r="C790" s="994">
        <v>4563.55</v>
      </c>
      <c r="D790" s="994">
        <v>4563.55</v>
      </c>
      <c r="E790" s="348" t="s">
        <v>31</v>
      </c>
      <c r="F790" s="347" t="s">
        <v>819</v>
      </c>
      <c r="G790" s="994">
        <v>4563.55</v>
      </c>
      <c r="H790" s="347" t="s">
        <v>819</v>
      </c>
      <c r="I790" s="994">
        <v>4563.55</v>
      </c>
      <c r="J790" s="349" t="s">
        <v>59</v>
      </c>
      <c r="K790" s="350" t="s">
        <v>820</v>
      </c>
    </row>
    <row r="791" spans="1:11" ht="141.75" x14ac:dyDescent="0.2">
      <c r="A791" s="993">
        <v>7</v>
      </c>
      <c r="B791" s="347" t="s">
        <v>821</v>
      </c>
      <c r="C791" s="994">
        <v>363800</v>
      </c>
      <c r="D791" s="994">
        <v>357043</v>
      </c>
      <c r="E791" s="348" t="s">
        <v>31</v>
      </c>
      <c r="F791" s="351" t="s">
        <v>822</v>
      </c>
      <c r="G791" s="994">
        <v>346331.71</v>
      </c>
      <c r="H791" s="351" t="s">
        <v>822</v>
      </c>
      <c r="I791" s="994">
        <v>346331.71</v>
      </c>
      <c r="J791" s="349" t="s">
        <v>59</v>
      </c>
      <c r="K791" s="350" t="s">
        <v>823</v>
      </c>
    </row>
    <row r="794" spans="1:11" x14ac:dyDescent="0.2">
      <c r="A794" s="835" t="s">
        <v>876</v>
      </c>
      <c r="B794" s="835"/>
      <c r="C794" s="835"/>
      <c r="D794" s="835"/>
      <c r="E794" s="835"/>
      <c r="F794" s="835"/>
      <c r="G794" s="835"/>
      <c r="H794" s="835"/>
      <c r="I794" s="835"/>
      <c r="J794" s="835"/>
      <c r="K794" s="835"/>
    </row>
    <row r="795" spans="1:11" x14ac:dyDescent="0.2">
      <c r="A795" s="835" t="s">
        <v>824</v>
      </c>
      <c r="B795" s="835"/>
      <c r="C795" s="835"/>
      <c r="D795" s="835"/>
      <c r="E795" s="835"/>
      <c r="F795" s="835"/>
      <c r="G795" s="835"/>
      <c r="H795" s="835"/>
      <c r="I795" s="835"/>
      <c r="J795" s="835"/>
      <c r="K795" s="835"/>
    </row>
    <row r="796" spans="1:11" x14ac:dyDescent="0.2">
      <c r="A796" s="835" t="s">
        <v>639</v>
      </c>
      <c r="B796" s="835"/>
      <c r="C796" s="835"/>
      <c r="D796" s="835"/>
      <c r="E796" s="835"/>
      <c r="F796" s="835"/>
      <c r="G796" s="835"/>
      <c r="H796" s="835"/>
      <c r="I796" s="835"/>
      <c r="J796" s="835"/>
      <c r="K796" s="835"/>
    </row>
    <row r="797" spans="1:11" x14ac:dyDescent="0.2">
      <c r="A797" s="141"/>
      <c r="B797" s="142"/>
      <c r="C797" s="1168"/>
      <c r="D797" s="1168"/>
      <c r="E797" s="142"/>
      <c r="F797" s="141"/>
      <c r="G797" s="220"/>
      <c r="H797" s="141"/>
      <c r="I797" s="220"/>
      <c r="J797" s="220"/>
      <c r="K797" s="187"/>
    </row>
    <row r="798" spans="1:11" x14ac:dyDescent="0.2">
      <c r="A798" s="1169" t="s">
        <v>16</v>
      </c>
      <c r="B798" s="1169" t="s">
        <v>2</v>
      </c>
      <c r="C798" s="1170" t="s">
        <v>825</v>
      </c>
      <c r="D798" s="1171" t="s">
        <v>826</v>
      </c>
      <c r="E798" s="1169" t="s">
        <v>5</v>
      </c>
      <c r="F798" s="1169" t="s">
        <v>6</v>
      </c>
      <c r="G798" s="1169"/>
      <c r="H798" s="1169" t="s">
        <v>7</v>
      </c>
      <c r="I798" s="1169"/>
      <c r="J798" s="1169" t="s">
        <v>8</v>
      </c>
      <c r="K798" s="1169" t="s">
        <v>9</v>
      </c>
    </row>
    <row r="799" spans="1:11" ht="42" x14ac:dyDescent="0.2">
      <c r="A799" s="1169"/>
      <c r="B799" s="1169"/>
      <c r="C799" s="1172"/>
      <c r="D799" s="1171"/>
      <c r="E799" s="1169"/>
      <c r="F799" s="1173" t="s">
        <v>10</v>
      </c>
      <c r="G799" s="1173" t="s">
        <v>11</v>
      </c>
      <c r="H799" s="1173" t="s">
        <v>12</v>
      </c>
      <c r="I799" s="1173" t="s">
        <v>827</v>
      </c>
      <c r="J799" s="1169"/>
      <c r="K799" s="1169"/>
    </row>
    <row r="800" spans="1:11" ht="105" x14ac:dyDescent="0.2">
      <c r="A800" s="200">
        <v>1</v>
      </c>
      <c r="B800" s="173" t="s">
        <v>828</v>
      </c>
      <c r="C800" s="352">
        <v>500000</v>
      </c>
      <c r="D800" s="353">
        <v>499939.31</v>
      </c>
      <c r="E800" s="221" t="s">
        <v>19</v>
      </c>
      <c r="F800" s="354" t="s">
        <v>829</v>
      </c>
      <c r="G800" s="355">
        <v>499939.31</v>
      </c>
      <c r="H800" s="354" t="s">
        <v>829</v>
      </c>
      <c r="I800" s="355">
        <v>499939.31</v>
      </c>
      <c r="J800" s="221" t="s">
        <v>59</v>
      </c>
      <c r="K800" s="517">
        <v>3300073687</v>
      </c>
    </row>
    <row r="801" spans="1:11" ht="84" x14ac:dyDescent="0.2">
      <c r="A801" s="200">
        <v>2</v>
      </c>
      <c r="B801" s="203" t="s">
        <v>830</v>
      </c>
      <c r="C801" s="356">
        <v>500000</v>
      </c>
      <c r="D801" s="356">
        <v>499828.03</v>
      </c>
      <c r="E801" s="221" t="s">
        <v>19</v>
      </c>
      <c r="F801" s="205" t="s">
        <v>829</v>
      </c>
      <c r="G801" s="357">
        <v>486100</v>
      </c>
      <c r="H801" s="205" t="s">
        <v>829</v>
      </c>
      <c r="I801" s="358">
        <v>486100</v>
      </c>
      <c r="J801" s="221" t="s">
        <v>59</v>
      </c>
      <c r="K801" s="200">
        <v>3300073918</v>
      </c>
    </row>
    <row r="802" spans="1:11" ht="105" x14ac:dyDescent="0.2">
      <c r="A802" s="200">
        <v>3</v>
      </c>
      <c r="B802" s="201" t="s">
        <v>831</v>
      </c>
      <c r="C802" s="359">
        <v>200000</v>
      </c>
      <c r="D802" s="360">
        <v>192600</v>
      </c>
      <c r="E802" s="221" t="s">
        <v>19</v>
      </c>
      <c r="F802" s="354" t="s">
        <v>832</v>
      </c>
      <c r="G802" s="357">
        <v>192600</v>
      </c>
      <c r="H802" s="354" t="s">
        <v>832</v>
      </c>
      <c r="I802" s="357">
        <v>192600</v>
      </c>
      <c r="J802" s="221" t="s">
        <v>59</v>
      </c>
      <c r="K802" s="200">
        <v>3300074056</v>
      </c>
    </row>
    <row r="803" spans="1:11" ht="126" x14ac:dyDescent="0.2">
      <c r="A803" s="200">
        <v>4</v>
      </c>
      <c r="B803" s="201" t="s">
        <v>833</v>
      </c>
      <c r="C803" s="360">
        <v>7762.85</v>
      </c>
      <c r="D803" s="360">
        <v>7762.85</v>
      </c>
      <c r="E803" s="221" t="s">
        <v>19</v>
      </c>
      <c r="F803" s="354" t="s">
        <v>834</v>
      </c>
      <c r="G803" s="357">
        <v>7762.85</v>
      </c>
      <c r="H803" s="354" t="s">
        <v>834</v>
      </c>
      <c r="I803" s="357">
        <v>7762.85</v>
      </c>
      <c r="J803" s="221" t="s">
        <v>59</v>
      </c>
      <c r="K803" s="200">
        <v>3300074737</v>
      </c>
    </row>
    <row r="804" spans="1:11" ht="42" x14ac:dyDescent="0.2">
      <c r="A804" s="200">
        <v>5</v>
      </c>
      <c r="B804" s="203" t="s">
        <v>835</v>
      </c>
      <c r="C804" s="356">
        <v>88810</v>
      </c>
      <c r="D804" s="356">
        <v>88810</v>
      </c>
      <c r="E804" s="221" t="s">
        <v>19</v>
      </c>
      <c r="F804" s="205" t="s">
        <v>834</v>
      </c>
      <c r="G804" s="357">
        <v>88810</v>
      </c>
      <c r="H804" s="205" t="s">
        <v>834</v>
      </c>
      <c r="I804" s="358">
        <v>88810</v>
      </c>
      <c r="J804" s="221" t="s">
        <v>59</v>
      </c>
      <c r="K804" s="200">
        <v>3300074787</v>
      </c>
    </row>
    <row r="805" spans="1:11" ht="42" x14ac:dyDescent="0.2">
      <c r="A805" s="200">
        <v>6</v>
      </c>
      <c r="B805" s="203" t="s">
        <v>836</v>
      </c>
      <c r="C805" s="356">
        <v>62916</v>
      </c>
      <c r="D805" s="356">
        <v>62916</v>
      </c>
      <c r="E805" s="221" t="s">
        <v>19</v>
      </c>
      <c r="F805" s="205" t="s">
        <v>837</v>
      </c>
      <c r="G805" s="357">
        <v>62916</v>
      </c>
      <c r="H805" s="205" t="s">
        <v>837</v>
      </c>
      <c r="I805" s="358">
        <v>62916</v>
      </c>
      <c r="J805" s="221" t="s">
        <v>59</v>
      </c>
      <c r="K805" s="200">
        <v>3300074797</v>
      </c>
    </row>
    <row r="806" spans="1:11" ht="63" x14ac:dyDescent="0.2">
      <c r="A806" s="543">
        <v>7</v>
      </c>
      <c r="B806" s="201" t="s">
        <v>838</v>
      </c>
      <c r="C806" s="360">
        <v>84005.7</v>
      </c>
      <c r="D806" s="360">
        <v>84005.7</v>
      </c>
      <c r="E806" s="221" t="s">
        <v>19</v>
      </c>
      <c r="F806" s="354" t="s">
        <v>834</v>
      </c>
      <c r="G806" s="357">
        <v>84005.7</v>
      </c>
      <c r="H806" s="354" t="s">
        <v>834</v>
      </c>
      <c r="I806" s="357">
        <v>84005.7</v>
      </c>
      <c r="J806" s="221" t="s">
        <v>59</v>
      </c>
      <c r="K806" s="200">
        <v>3300074820</v>
      </c>
    </row>
    <row r="807" spans="1:11" ht="84" x14ac:dyDescent="0.2">
      <c r="A807" s="543">
        <v>8</v>
      </c>
      <c r="B807" s="201" t="s">
        <v>839</v>
      </c>
      <c r="C807" s="360">
        <v>87847</v>
      </c>
      <c r="D807" s="360">
        <v>87847</v>
      </c>
      <c r="E807" s="221" t="s">
        <v>19</v>
      </c>
      <c r="F807" s="354" t="s">
        <v>840</v>
      </c>
      <c r="G807" s="357">
        <v>87847</v>
      </c>
      <c r="H807" s="354" t="s">
        <v>840</v>
      </c>
      <c r="I807" s="357">
        <v>87847</v>
      </c>
      <c r="J807" s="221" t="s">
        <v>59</v>
      </c>
      <c r="K807" s="200">
        <v>3300074819</v>
      </c>
    </row>
    <row r="808" spans="1:11" ht="126" x14ac:dyDescent="0.2">
      <c r="A808" s="200">
        <v>9</v>
      </c>
      <c r="B808" s="203" t="s">
        <v>841</v>
      </c>
      <c r="C808" s="356">
        <v>40536.949999999997</v>
      </c>
      <c r="D808" s="356">
        <v>40536.949999999997</v>
      </c>
      <c r="E808" s="221" t="s">
        <v>19</v>
      </c>
      <c r="F808" s="205" t="s">
        <v>20</v>
      </c>
      <c r="G808" s="357">
        <v>40536.949999999997</v>
      </c>
      <c r="H808" s="205" t="s">
        <v>20</v>
      </c>
      <c r="I808" s="358">
        <v>40536.949999999997</v>
      </c>
      <c r="J808" s="221" t="s">
        <v>59</v>
      </c>
      <c r="K808" s="200">
        <v>3300074774</v>
      </c>
    </row>
    <row r="809" spans="1:11" ht="63" x14ac:dyDescent="0.2">
      <c r="A809" s="200">
        <v>10</v>
      </c>
      <c r="B809" s="203" t="s">
        <v>842</v>
      </c>
      <c r="C809" s="356">
        <v>364335</v>
      </c>
      <c r="D809" s="356">
        <v>364335</v>
      </c>
      <c r="E809" s="221" t="s">
        <v>19</v>
      </c>
      <c r="F809" s="205" t="s">
        <v>578</v>
      </c>
      <c r="G809" s="357">
        <v>364335</v>
      </c>
      <c r="H809" s="205" t="s">
        <v>578</v>
      </c>
      <c r="I809" s="358">
        <v>364335</v>
      </c>
      <c r="J809" s="221" t="s">
        <v>59</v>
      </c>
      <c r="K809" s="200">
        <v>3300074796</v>
      </c>
    </row>
    <row r="810" spans="1:11" ht="84" x14ac:dyDescent="0.2">
      <c r="A810" s="200">
        <v>11</v>
      </c>
      <c r="B810" s="203" t="s">
        <v>843</v>
      </c>
      <c r="C810" s="356">
        <v>500000</v>
      </c>
      <c r="D810" s="356">
        <v>490488</v>
      </c>
      <c r="E810" s="221" t="s">
        <v>19</v>
      </c>
      <c r="F810" s="205" t="s">
        <v>844</v>
      </c>
      <c r="G810" s="357">
        <v>490488</v>
      </c>
      <c r="H810" s="205" t="s">
        <v>844</v>
      </c>
      <c r="I810" s="358">
        <v>490488</v>
      </c>
      <c r="J810" s="221" t="s">
        <v>59</v>
      </c>
      <c r="K810" s="200">
        <v>3300074859</v>
      </c>
    </row>
    <row r="811" spans="1:11" ht="105" x14ac:dyDescent="0.2">
      <c r="A811" s="200">
        <v>12</v>
      </c>
      <c r="B811" s="203" t="s">
        <v>845</v>
      </c>
      <c r="C811" s="356">
        <v>24648.52</v>
      </c>
      <c r="D811" s="356">
        <v>24648.52</v>
      </c>
      <c r="E811" s="221" t="s">
        <v>19</v>
      </c>
      <c r="F811" s="205" t="s">
        <v>846</v>
      </c>
      <c r="G811" s="357">
        <v>24648.52</v>
      </c>
      <c r="H811" s="205" t="s">
        <v>743</v>
      </c>
      <c r="I811" s="358">
        <v>24648.52</v>
      </c>
      <c r="J811" s="221" t="s">
        <v>59</v>
      </c>
      <c r="K811" s="200">
        <v>3300074891</v>
      </c>
    </row>
    <row r="812" spans="1:11" ht="84" x14ac:dyDescent="0.2">
      <c r="A812" s="200">
        <v>13</v>
      </c>
      <c r="B812" s="203" t="s">
        <v>847</v>
      </c>
      <c r="C812" s="356">
        <v>500000</v>
      </c>
      <c r="D812" s="356">
        <v>495410</v>
      </c>
      <c r="E812" s="221" t="s">
        <v>19</v>
      </c>
      <c r="F812" s="205" t="s">
        <v>848</v>
      </c>
      <c r="G812" s="357">
        <v>495410</v>
      </c>
      <c r="H812" s="205" t="s">
        <v>848</v>
      </c>
      <c r="I812" s="358">
        <v>495410</v>
      </c>
      <c r="J812" s="221" t="s">
        <v>59</v>
      </c>
      <c r="K812" s="200">
        <v>3300074922</v>
      </c>
    </row>
    <row r="813" spans="1:11" ht="84" x14ac:dyDescent="0.2">
      <c r="A813" s="200">
        <v>14</v>
      </c>
      <c r="B813" s="203" t="s">
        <v>849</v>
      </c>
      <c r="C813" s="356">
        <v>51360</v>
      </c>
      <c r="D813" s="356">
        <v>51360</v>
      </c>
      <c r="E813" s="221" t="s">
        <v>19</v>
      </c>
      <c r="F813" s="205" t="s">
        <v>850</v>
      </c>
      <c r="G813" s="357">
        <v>51360</v>
      </c>
      <c r="H813" s="205" t="s">
        <v>850</v>
      </c>
      <c r="I813" s="358">
        <v>51360</v>
      </c>
      <c r="J813" s="221" t="s">
        <v>59</v>
      </c>
      <c r="K813" s="200">
        <v>3300074877</v>
      </c>
    </row>
    <row r="814" spans="1:11" ht="105" x14ac:dyDescent="0.2">
      <c r="A814" s="200">
        <v>15</v>
      </c>
      <c r="B814" s="361" t="s">
        <v>851</v>
      </c>
      <c r="C814" s="356">
        <v>850000</v>
      </c>
      <c r="D814" s="356">
        <v>848510</v>
      </c>
      <c r="E814" s="221" t="s">
        <v>19</v>
      </c>
      <c r="F814" s="205" t="s">
        <v>603</v>
      </c>
      <c r="G814" s="357">
        <v>845300</v>
      </c>
      <c r="H814" s="205" t="s">
        <v>603</v>
      </c>
      <c r="I814" s="358">
        <v>845300</v>
      </c>
      <c r="J814" s="221" t="s">
        <v>59</v>
      </c>
      <c r="K814" s="200" t="s">
        <v>852</v>
      </c>
    </row>
    <row r="815" spans="1:11" ht="147" x14ac:dyDescent="0.2">
      <c r="A815" s="200">
        <v>16</v>
      </c>
      <c r="B815" s="361" t="s">
        <v>853</v>
      </c>
      <c r="C815" s="356">
        <v>30495</v>
      </c>
      <c r="D815" s="356">
        <v>30495</v>
      </c>
      <c r="E815" s="221" t="s">
        <v>19</v>
      </c>
      <c r="F815" s="205" t="s">
        <v>854</v>
      </c>
      <c r="G815" s="357">
        <v>30495</v>
      </c>
      <c r="H815" s="205" t="s">
        <v>854</v>
      </c>
      <c r="I815" s="358">
        <v>30495</v>
      </c>
      <c r="J815" s="221" t="s">
        <v>59</v>
      </c>
      <c r="K815" s="200">
        <v>3300075050</v>
      </c>
    </row>
    <row r="816" spans="1:11" ht="42" x14ac:dyDescent="0.2">
      <c r="A816" s="200">
        <v>17</v>
      </c>
      <c r="B816" s="361" t="s">
        <v>855</v>
      </c>
      <c r="C816" s="356">
        <v>67410</v>
      </c>
      <c r="D816" s="356">
        <v>67410</v>
      </c>
      <c r="E816" s="221" t="s">
        <v>19</v>
      </c>
      <c r="F816" s="205" t="s">
        <v>856</v>
      </c>
      <c r="G816" s="357">
        <v>67410</v>
      </c>
      <c r="H816" s="206" t="s">
        <v>856</v>
      </c>
      <c r="I816" s="358">
        <v>67410</v>
      </c>
      <c r="J816" s="221" t="s">
        <v>59</v>
      </c>
      <c r="K816" s="200">
        <v>3300075047</v>
      </c>
    </row>
    <row r="817" spans="1:11" ht="42" x14ac:dyDescent="0.2">
      <c r="A817" s="200">
        <v>18</v>
      </c>
      <c r="B817" s="361" t="s">
        <v>857</v>
      </c>
      <c r="C817" s="356">
        <v>89880</v>
      </c>
      <c r="D817" s="356">
        <v>89880</v>
      </c>
      <c r="E817" s="221" t="s">
        <v>19</v>
      </c>
      <c r="F817" s="205" t="s">
        <v>858</v>
      </c>
      <c r="G817" s="357">
        <v>89880</v>
      </c>
      <c r="H817" s="205" t="s">
        <v>858</v>
      </c>
      <c r="I817" s="358">
        <v>89880</v>
      </c>
      <c r="J817" s="221" t="s">
        <v>59</v>
      </c>
      <c r="K817" s="200">
        <v>3300075048</v>
      </c>
    </row>
    <row r="818" spans="1:11" ht="105" x14ac:dyDescent="0.2">
      <c r="A818" s="200">
        <v>19</v>
      </c>
      <c r="B818" s="361" t="s">
        <v>859</v>
      </c>
      <c r="C818" s="356">
        <v>46399.48</v>
      </c>
      <c r="D818" s="356">
        <v>46399.48</v>
      </c>
      <c r="E818" s="221" t="s">
        <v>19</v>
      </c>
      <c r="F818" s="205" t="s">
        <v>20</v>
      </c>
      <c r="G818" s="357">
        <v>46399.48</v>
      </c>
      <c r="H818" s="205" t="s">
        <v>20</v>
      </c>
      <c r="I818" s="358">
        <v>46399.48</v>
      </c>
      <c r="J818" s="221" t="s">
        <v>59</v>
      </c>
      <c r="K818" s="200">
        <v>3300074929</v>
      </c>
    </row>
    <row r="819" spans="1:11" ht="42" x14ac:dyDescent="0.2">
      <c r="A819" s="543">
        <v>20</v>
      </c>
      <c r="B819" s="201" t="s">
        <v>835</v>
      </c>
      <c r="C819" s="360">
        <v>72760</v>
      </c>
      <c r="D819" s="360">
        <v>72760</v>
      </c>
      <c r="E819" s="221" t="s">
        <v>19</v>
      </c>
      <c r="F819" s="354" t="s">
        <v>860</v>
      </c>
      <c r="G819" s="357">
        <v>72760</v>
      </c>
      <c r="H819" s="354" t="s">
        <v>860</v>
      </c>
      <c r="I819" s="357">
        <v>72760</v>
      </c>
      <c r="J819" s="221" t="s">
        <v>59</v>
      </c>
      <c r="K819" s="200">
        <v>3300075062</v>
      </c>
    </row>
    <row r="820" spans="1:11" ht="42" x14ac:dyDescent="0.2">
      <c r="A820" s="200">
        <v>21</v>
      </c>
      <c r="B820" s="361" t="s">
        <v>835</v>
      </c>
      <c r="C820" s="360">
        <v>52430</v>
      </c>
      <c r="D820" s="360">
        <v>52430</v>
      </c>
      <c r="E820" s="221" t="s">
        <v>19</v>
      </c>
      <c r="F820" s="354" t="s">
        <v>860</v>
      </c>
      <c r="G820" s="357">
        <v>52430</v>
      </c>
      <c r="H820" s="354" t="s">
        <v>860</v>
      </c>
      <c r="I820" s="358">
        <v>52430</v>
      </c>
      <c r="J820" s="221" t="s">
        <v>59</v>
      </c>
      <c r="K820" s="200">
        <v>3300075087</v>
      </c>
    </row>
    <row r="821" spans="1:11" ht="105" x14ac:dyDescent="0.2">
      <c r="A821" s="517">
        <v>22</v>
      </c>
      <c r="B821" s="203" t="s">
        <v>861</v>
      </c>
      <c r="C821" s="356">
        <v>78863.28</v>
      </c>
      <c r="D821" s="356">
        <v>78863.28</v>
      </c>
      <c r="E821" s="221" t="s">
        <v>19</v>
      </c>
      <c r="F821" s="205" t="s">
        <v>20</v>
      </c>
      <c r="G821" s="45">
        <v>78863.28</v>
      </c>
      <c r="H821" s="205" t="s">
        <v>20</v>
      </c>
      <c r="I821" s="358">
        <v>78863.28</v>
      </c>
      <c r="J821" s="221" t="s">
        <v>59</v>
      </c>
      <c r="K821" s="200">
        <v>3300075095</v>
      </c>
    </row>
    <row r="822" spans="1:11" ht="42" x14ac:dyDescent="0.2">
      <c r="A822" s="200">
        <v>23</v>
      </c>
      <c r="B822" s="201" t="s">
        <v>862</v>
      </c>
      <c r="C822" s="360">
        <v>160553.5</v>
      </c>
      <c r="D822" s="360">
        <v>160553.5</v>
      </c>
      <c r="E822" s="221" t="s">
        <v>19</v>
      </c>
      <c r="F822" s="354" t="s">
        <v>863</v>
      </c>
      <c r="G822" s="202">
        <v>160553.5</v>
      </c>
      <c r="H822" s="354" t="s">
        <v>863</v>
      </c>
      <c r="I822" s="202">
        <v>160553.5</v>
      </c>
      <c r="J822" s="221" t="s">
        <v>59</v>
      </c>
      <c r="K822" s="200">
        <v>3300074537</v>
      </c>
    </row>
    <row r="823" spans="1:11" ht="42" x14ac:dyDescent="0.2">
      <c r="A823" s="200">
        <v>24</v>
      </c>
      <c r="B823" s="201" t="s">
        <v>864</v>
      </c>
      <c r="C823" s="359">
        <v>31137</v>
      </c>
      <c r="D823" s="360">
        <v>31137</v>
      </c>
      <c r="E823" s="221" t="s">
        <v>19</v>
      </c>
      <c r="F823" s="354" t="s">
        <v>829</v>
      </c>
      <c r="G823" s="202">
        <v>31137</v>
      </c>
      <c r="H823" s="354" t="s">
        <v>829</v>
      </c>
      <c r="I823" s="202">
        <v>31137</v>
      </c>
      <c r="J823" s="221" t="s">
        <v>59</v>
      </c>
      <c r="K823" s="200">
        <v>3300075086</v>
      </c>
    </row>
    <row r="824" spans="1:11" ht="84" x14ac:dyDescent="0.2">
      <c r="A824" s="200">
        <v>25</v>
      </c>
      <c r="B824" s="201" t="s">
        <v>865</v>
      </c>
      <c r="C824" s="359">
        <v>15525.7</v>
      </c>
      <c r="D824" s="360">
        <v>15525.7</v>
      </c>
      <c r="E824" s="221" t="s">
        <v>19</v>
      </c>
      <c r="F824" s="354" t="s">
        <v>866</v>
      </c>
      <c r="G824" s="202">
        <v>15525.7</v>
      </c>
      <c r="H824" s="354" t="s">
        <v>866</v>
      </c>
      <c r="I824" s="202">
        <v>15525.7</v>
      </c>
      <c r="J824" s="221" t="s">
        <v>59</v>
      </c>
      <c r="K824" s="200">
        <v>3300075049</v>
      </c>
    </row>
    <row r="825" spans="1:11" ht="126" x14ac:dyDescent="0.2">
      <c r="A825" s="200">
        <v>26</v>
      </c>
      <c r="B825" s="201" t="s">
        <v>867</v>
      </c>
      <c r="C825" s="359">
        <v>6901.5</v>
      </c>
      <c r="D825" s="360">
        <v>6901.5</v>
      </c>
      <c r="E825" s="221" t="s">
        <v>19</v>
      </c>
      <c r="F825" s="354" t="s">
        <v>866</v>
      </c>
      <c r="G825" s="202">
        <v>6901.5</v>
      </c>
      <c r="H825" s="354" t="s">
        <v>866</v>
      </c>
      <c r="I825" s="202">
        <v>6901.5</v>
      </c>
      <c r="J825" s="221" t="s">
        <v>59</v>
      </c>
      <c r="K825" s="200">
        <v>3300075089</v>
      </c>
    </row>
    <row r="826" spans="1:11" x14ac:dyDescent="0.2">
      <c r="A826" s="600">
        <v>27</v>
      </c>
      <c r="B826" s="603" t="s">
        <v>868</v>
      </c>
      <c r="C826" s="606">
        <v>5000000</v>
      </c>
      <c r="D826" s="606">
        <v>4999444.05</v>
      </c>
      <c r="E826" s="997" t="s">
        <v>772</v>
      </c>
      <c r="F826" s="354" t="s">
        <v>829</v>
      </c>
      <c r="G826" s="202">
        <v>4299516</v>
      </c>
      <c r="H826" s="609" t="s">
        <v>869</v>
      </c>
      <c r="I826" s="612">
        <v>4274525</v>
      </c>
      <c r="J826" s="997" t="s">
        <v>21</v>
      </c>
      <c r="K826" s="600" t="s">
        <v>870</v>
      </c>
    </row>
    <row r="827" spans="1:11" ht="42" x14ac:dyDescent="0.2">
      <c r="A827" s="601"/>
      <c r="B827" s="604"/>
      <c r="C827" s="607"/>
      <c r="D827" s="607"/>
      <c r="E827" s="998"/>
      <c r="F827" s="354" t="s">
        <v>871</v>
      </c>
      <c r="G827" s="202">
        <v>4599000</v>
      </c>
      <c r="H827" s="610"/>
      <c r="I827" s="613"/>
      <c r="J827" s="998"/>
      <c r="K827" s="601"/>
    </row>
    <row r="828" spans="1:11" ht="63" x14ac:dyDescent="0.2">
      <c r="A828" s="602"/>
      <c r="B828" s="605"/>
      <c r="C828" s="608"/>
      <c r="D828" s="608"/>
      <c r="E828" s="999"/>
      <c r="F828" s="354" t="s">
        <v>869</v>
      </c>
      <c r="G828" s="202">
        <v>4274525</v>
      </c>
      <c r="H828" s="611"/>
      <c r="I828" s="614"/>
      <c r="J828" s="999"/>
      <c r="K828" s="602"/>
    </row>
    <row r="829" spans="1:11" ht="105" x14ac:dyDescent="0.2">
      <c r="A829" s="200">
        <v>28</v>
      </c>
      <c r="B829" s="201" t="s">
        <v>872</v>
      </c>
      <c r="C829" s="359">
        <v>500000</v>
      </c>
      <c r="D829" s="360">
        <v>499425</v>
      </c>
      <c r="E829" s="221" t="s">
        <v>19</v>
      </c>
      <c r="F829" s="354" t="s">
        <v>873</v>
      </c>
      <c r="G829" s="202">
        <v>499425</v>
      </c>
      <c r="H829" s="354" t="s">
        <v>873</v>
      </c>
      <c r="I829" s="202">
        <v>499425</v>
      </c>
      <c r="J829" s="221" t="s">
        <v>59</v>
      </c>
      <c r="K829" s="200">
        <v>3300075165</v>
      </c>
    </row>
    <row r="830" spans="1:11" ht="84" x14ac:dyDescent="0.2">
      <c r="A830" s="200">
        <v>29</v>
      </c>
      <c r="B830" s="201" t="s">
        <v>874</v>
      </c>
      <c r="C830" s="359">
        <v>494877.14</v>
      </c>
      <c r="D830" s="360">
        <v>494877.14</v>
      </c>
      <c r="E830" s="221" t="s">
        <v>19</v>
      </c>
      <c r="F830" s="354" t="s">
        <v>829</v>
      </c>
      <c r="G830" s="202">
        <v>494832.2</v>
      </c>
      <c r="H830" s="354" t="s">
        <v>829</v>
      </c>
      <c r="I830" s="202">
        <v>494832.2</v>
      </c>
      <c r="J830" s="221" t="s">
        <v>59</v>
      </c>
      <c r="K830" s="200">
        <v>3300075107</v>
      </c>
    </row>
    <row r="831" spans="1:11" ht="42" x14ac:dyDescent="0.2">
      <c r="A831" s="200">
        <v>30</v>
      </c>
      <c r="B831" s="201" t="s">
        <v>875</v>
      </c>
      <c r="C831" s="359">
        <v>96300</v>
      </c>
      <c r="D831" s="360">
        <v>96300</v>
      </c>
      <c r="E831" s="221" t="s">
        <v>19</v>
      </c>
      <c r="F831" s="205" t="s">
        <v>858</v>
      </c>
      <c r="G831" s="202">
        <v>96300</v>
      </c>
      <c r="H831" s="205" t="s">
        <v>858</v>
      </c>
      <c r="I831" s="202">
        <v>96300</v>
      </c>
      <c r="J831" s="221" t="s">
        <v>59</v>
      </c>
      <c r="K831" s="200">
        <v>3300075171</v>
      </c>
    </row>
    <row r="834" spans="1:11" x14ac:dyDescent="0.2">
      <c r="A834" s="1138" t="s">
        <v>149</v>
      </c>
      <c r="B834" s="1138"/>
      <c r="C834" s="1138"/>
      <c r="D834" s="1138"/>
      <c r="E834" s="1138"/>
      <c r="F834" s="1138"/>
      <c r="G834" s="1138"/>
      <c r="H834" s="1138"/>
      <c r="I834" s="1138"/>
      <c r="J834" s="1138"/>
      <c r="K834" s="1138"/>
    </row>
    <row r="835" spans="1:11" x14ac:dyDescent="0.2">
      <c r="A835" s="1138" t="s">
        <v>877</v>
      </c>
      <c r="B835" s="1138"/>
      <c r="C835" s="1138"/>
      <c r="D835" s="1138"/>
      <c r="E835" s="1138"/>
      <c r="F835" s="1138"/>
      <c r="G835" s="1138"/>
      <c r="H835" s="1138"/>
      <c r="I835" s="1138"/>
      <c r="J835" s="1138"/>
      <c r="K835" s="1138"/>
    </row>
    <row r="836" spans="1:11" x14ac:dyDescent="0.2">
      <c r="A836" s="1138" t="s">
        <v>346</v>
      </c>
      <c r="B836" s="1138"/>
      <c r="C836" s="1138"/>
      <c r="D836" s="1138"/>
      <c r="E836" s="1138"/>
      <c r="F836" s="1138"/>
      <c r="G836" s="1138"/>
      <c r="H836" s="1138"/>
      <c r="I836" s="1138"/>
      <c r="J836" s="1138"/>
      <c r="K836" s="1138"/>
    </row>
    <row r="837" spans="1:11" x14ac:dyDescent="0.2">
      <c r="A837" s="1174"/>
      <c r="B837" s="418"/>
      <c r="C837" s="418"/>
      <c r="D837" s="418"/>
      <c r="E837" s="1174"/>
      <c r="F837" s="418"/>
      <c r="G837" s="1175"/>
      <c r="H837" s="418"/>
      <c r="I837" s="1176"/>
      <c r="J837" s="418"/>
      <c r="K837" s="418"/>
    </row>
    <row r="838" spans="1:11" x14ac:dyDescent="0.2">
      <c r="A838" s="1177" t="s">
        <v>16</v>
      </c>
      <c r="B838" s="1178" t="s">
        <v>52</v>
      </c>
      <c r="C838" s="1179" t="s">
        <v>53</v>
      </c>
      <c r="D838" s="1179" t="s">
        <v>738</v>
      </c>
      <c r="E838" s="1177" t="s">
        <v>55</v>
      </c>
      <c r="F838" s="1179" t="s">
        <v>6</v>
      </c>
      <c r="G838" s="1179"/>
      <c r="H838" s="1179" t="s">
        <v>7</v>
      </c>
      <c r="I838" s="1179"/>
      <c r="J838" s="1178" t="s">
        <v>8</v>
      </c>
      <c r="K838" s="1179" t="s">
        <v>226</v>
      </c>
    </row>
    <row r="839" spans="1:11" ht="42" x14ac:dyDescent="0.2">
      <c r="A839" s="1177"/>
      <c r="B839" s="1180"/>
      <c r="C839" s="1179"/>
      <c r="D839" s="1179"/>
      <c r="E839" s="1177"/>
      <c r="F839" s="1181" t="s">
        <v>10</v>
      </c>
      <c r="G839" s="1182" t="s">
        <v>11</v>
      </c>
      <c r="H839" s="1181" t="s">
        <v>12</v>
      </c>
      <c r="I839" s="1183" t="s">
        <v>13</v>
      </c>
      <c r="J839" s="1180"/>
      <c r="K839" s="1179"/>
    </row>
    <row r="840" spans="1:11" ht="84" x14ac:dyDescent="0.2">
      <c r="A840" s="444">
        <v>1</v>
      </c>
      <c r="B840" s="441" t="s">
        <v>878</v>
      </c>
      <c r="C840" s="1000" t="s">
        <v>879</v>
      </c>
      <c r="D840" s="1000">
        <v>853464</v>
      </c>
      <c r="E840" s="442" t="s">
        <v>444</v>
      </c>
      <c r="F840" s="364" t="s">
        <v>880</v>
      </c>
      <c r="G840" s="443" t="s">
        <v>881</v>
      </c>
      <c r="H840" s="364" t="s">
        <v>880</v>
      </c>
      <c r="I840" s="443" t="s">
        <v>881</v>
      </c>
      <c r="J840" s="444" t="s">
        <v>21</v>
      </c>
      <c r="K840" s="445" t="s">
        <v>882</v>
      </c>
    </row>
    <row r="841" spans="1:11" ht="63" x14ac:dyDescent="0.2">
      <c r="A841" s="444"/>
      <c r="B841" s="441" t="s">
        <v>883</v>
      </c>
      <c r="C841" s="1000"/>
      <c r="D841" s="449"/>
      <c r="E841" s="451"/>
      <c r="F841" s="364"/>
      <c r="G841" s="1001"/>
      <c r="H841" s="364"/>
      <c r="I841" s="1001"/>
      <c r="J841" s="444" t="s">
        <v>884</v>
      </c>
      <c r="K841" s="445">
        <v>46154</v>
      </c>
    </row>
    <row r="842" spans="1:11" x14ac:dyDescent="0.2">
      <c r="A842" s="515"/>
      <c r="B842" s="446" t="s">
        <v>885</v>
      </c>
      <c r="C842" s="1002"/>
      <c r="D842" s="450"/>
      <c r="E842" s="515"/>
      <c r="F842" s="171"/>
      <c r="G842" s="1003"/>
      <c r="H842" s="171"/>
      <c r="I842" s="1004"/>
      <c r="J842" s="515"/>
      <c r="K842" s="447" t="s">
        <v>886</v>
      </c>
    </row>
    <row r="843" spans="1:11" ht="84" x14ac:dyDescent="0.2">
      <c r="A843" s="444">
        <v>2</v>
      </c>
      <c r="B843" s="441" t="s">
        <v>887</v>
      </c>
      <c r="C843" s="1000">
        <v>2473438.75</v>
      </c>
      <c r="D843" s="449">
        <v>2472465.0499999998</v>
      </c>
      <c r="E843" s="442" t="s">
        <v>888</v>
      </c>
      <c r="F843" s="364" t="s">
        <v>889</v>
      </c>
      <c r="G843" s="443">
        <v>1396942.75</v>
      </c>
      <c r="H843" s="364" t="s">
        <v>889</v>
      </c>
      <c r="I843" s="443">
        <v>1396942.75</v>
      </c>
      <c r="J843" s="444" t="s">
        <v>21</v>
      </c>
      <c r="K843" s="445" t="s">
        <v>890</v>
      </c>
    </row>
    <row r="844" spans="1:11" ht="42" x14ac:dyDescent="0.2">
      <c r="A844" s="444"/>
      <c r="B844" s="441" t="s">
        <v>891</v>
      </c>
      <c r="C844" s="1000"/>
      <c r="D844" s="449"/>
      <c r="E844" s="451" t="s">
        <v>796</v>
      </c>
      <c r="F844" s="448"/>
      <c r="G844" s="1001"/>
      <c r="H844" s="448"/>
      <c r="I844" s="1001"/>
      <c r="J844" s="444" t="s">
        <v>884</v>
      </c>
      <c r="K844" s="445">
        <v>46161</v>
      </c>
    </row>
    <row r="845" spans="1:11" x14ac:dyDescent="0.2">
      <c r="A845" s="515"/>
      <c r="B845" s="446"/>
      <c r="C845" s="1002"/>
      <c r="D845" s="450"/>
      <c r="E845" s="515"/>
      <c r="F845" s="171"/>
      <c r="G845" s="1003"/>
      <c r="H845" s="171"/>
      <c r="I845" s="1004"/>
      <c r="J845" s="515"/>
      <c r="K845" s="447" t="s">
        <v>892</v>
      </c>
    </row>
    <row r="846" spans="1:11" ht="84" x14ac:dyDescent="0.2">
      <c r="A846" s="444">
        <v>3</v>
      </c>
      <c r="B846" s="441" t="s">
        <v>893</v>
      </c>
      <c r="C846" s="1000">
        <v>256800</v>
      </c>
      <c r="D846" s="449">
        <v>241072</v>
      </c>
      <c r="E846" s="442" t="s">
        <v>19</v>
      </c>
      <c r="F846" s="364" t="s">
        <v>894</v>
      </c>
      <c r="G846" s="1005">
        <v>232634.47</v>
      </c>
      <c r="H846" s="364" t="s">
        <v>894</v>
      </c>
      <c r="I846" s="1005">
        <v>232634.47</v>
      </c>
      <c r="J846" s="444" t="s">
        <v>59</v>
      </c>
      <c r="K846" s="445" t="s">
        <v>895</v>
      </c>
    </row>
    <row r="847" spans="1:11" ht="42" x14ac:dyDescent="0.2">
      <c r="A847" s="444"/>
      <c r="B847" s="441" t="s">
        <v>896</v>
      </c>
      <c r="C847" s="1000"/>
      <c r="D847" s="449"/>
      <c r="E847" s="451"/>
      <c r="F847" s="364"/>
      <c r="G847" s="1005"/>
      <c r="H847" s="364"/>
      <c r="I847" s="1001"/>
      <c r="J847" s="444"/>
      <c r="K847" s="445">
        <v>46162</v>
      </c>
    </row>
    <row r="848" spans="1:11" x14ac:dyDescent="0.2">
      <c r="A848" s="515"/>
      <c r="B848" s="446" t="s">
        <v>897</v>
      </c>
      <c r="C848" s="1002"/>
      <c r="D848" s="450"/>
      <c r="E848" s="1006"/>
      <c r="F848" s="171"/>
      <c r="G848" s="1007"/>
      <c r="H848" s="171"/>
      <c r="I848" s="1004"/>
      <c r="J848" s="515"/>
      <c r="K848" s="447" t="s">
        <v>898</v>
      </c>
    </row>
    <row r="849" spans="1:11" ht="84" x14ac:dyDescent="0.2">
      <c r="A849" s="444">
        <v>4</v>
      </c>
      <c r="B849" s="441" t="s">
        <v>899</v>
      </c>
      <c r="C849" s="1000">
        <v>13161000</v>
      </c>
      <c r="D849" s="1000">
        <v>13143098</v>
      </c>
      <c r="E849" s="442" t="s">
        <v>888</v>
      </c>
      <c r="F849" s="364" t="s">
        <v>900</v>
      </c>
      <c r="G849" s="1005">
        <v>12880555</v>
      </c>
      <c r="H849" s="364" t="s">
        <v>900</v>
      </c>
      <c r="I849" s="1005">
        <v>12880555</v>
      </c>
      <c r="J849" s="444" t="s">
        <v>21</v>
      </c>
      <c r="K849" s="445" t="s">
        <v>901</v>
      </c>
    </row>
    <row r="850" spans="1:11" ht="42" x14ac:dyDescent="0.2">
      <c r="A850" s="444"/>
      <c r="B850" s="441" t="s">
        <v>902</v>
      </c>
      <c r="C850" s="1000"/>
      <c r="D850" s="1000"/>
      <c r="E850" s="451" t="s">
        <v>796</v>
      </c>
      <c r="F850" s="364"/>
      <c r="G850" s="1005"/>
      <c r="H850" s="364"/>
      <c r="I850" s="1005"/>
      <c r="J850" s="444" t="s">
        <v>884</v>
      </c>
      <c r="K850" s="445">
        <v>46162</v>
      </c>
    </row>
    <row r="851" spans="1:11" x14ac:dyDescent="0.2">
      <c r="A851" s="515"/>
      <c r="B851" s="446"/>
      <c r="C851" s="1002"/>
      <c r="D851" s="450"/>
      <c r="E851" s="515"/>
      <c r="F851" s="171"/>
      <c r="G851" s="1007"/>
      <c r="H851" s="171"/>
      <c r="I851" s="1007"/>
      <c r="J851" s="515"/>
      <c r="K851" s="447" t="s">
        <v>903</v>
      </c>
    </row>
    <row r="852" spans="1:11" ht="84" x14ac:dyDescent="0.2">
      <c r="A852" s="444">
        <v>5</v>
      </c>
      <c r="B852" s="441" t="s">
        <v>904</v>
      </c>
      <c r="C852" s="1008">
        <v>486850</v>
      </c>
      <c r="D852" s="1005">
        <v>477411</v>
      </c>
      <c r="E852" s="442" t="s">
        <v>19</v>
      </c>
      <c r="F852" s="364" t="s">
        <v>905</v>
      </c>
      <c r="G852" s="1005">
        <v>460701.6</v>
      </c>
      <c r="H852" s="364" t="s">
        <v>905</v>
      </c>
      <c r="I852" s="1005">
        <v>460701.6</v>
      </c>
      <c r="J852" s="444" t="s">
        <v>59</v>
      </c>
      <c r="K852" s="445" t="s">
        <v>906</v>
      </c>
    </row>
    <row r="853" spans="1:11" x14ac:dyDescent="0.2">
      <c r="A853" s="444"/>
      <c r="B853" s="441" t="s">
        <v>907</v>
      </c>
      <c r="C853" s="1000"/>
      <c r="D853" s="449"/>
      <c r="E853" s="451"/>
      <c r="F853" s="448"/>
      <c r="G853" s="1005"/>
      <c r="H853" s="448"/>
      <c r="I853" s="1005"/>
      <c r="J853" s="444"/>
      <c r="K853" s="445">
        <v>46162</v>
      </c>
    </row>
    <row r="854" spans="1:11" x14ac:dyDescent="0.2">
      <c r="A854" s="515"/>
      <c r="B854" s="446" t="s">
        <v>908</v>
      </c>
      <c r="C854" s="1002"/>
      <c r="D854" s="450"/>
      <c r="E854" s="451"/>
      <c r="F854" s="171"/>
      <c r="G854" s="1007"/>
      <c r="H854" s="171"/>
      <c r="I854" s="1007"/>
      <c r="J854" s="515"/>
      <c r="K854" s="447" t="s">
        <v>909</v>
      </c>
    </row>
    <row r="855" spans="1:11" ht="84" x14ac:dyDescent="0.2">
      <c r="A855" s="444">
        <v>6</v>
      </c>
      <c r="B855" s="441" t="s">
        <v>910</v>
      </c>
      <c r="C855" s="443">
        <v>17655000</v>
      </c>
      <c r="D855" s="443">
        <v>16611927</v>
      </c>
      <c r="E855" s="442" t="s">
        <v>888</v>
      </c>
      <c r="F855" s="364" t="s">
        <v>911</v>
      </c>
      <c r="G855" s="443">
        <v>11810010</v>
      </c>
      <c r="H855" s="364" t="s">
        <v>911</v>
      </c>
      <c r="I855" s="443">
        <v>11810010</v>
      </c>
      <c r="J855" s="444" t="s">
        <v>21</v>
      </c>
      <c r="K855" s="445" t="s">
        <v>912</v>
      </c>
    </row>
    <row r="856" spans="1:11" ht="63" x14ac:dyDescent="0.2">
      <c r="A856" s="444"/>
      <c r="B856" s="441" t="s">
        <v>913</v>
      </c>
      <c r="C856" s="1000"/>
      <c r="D856" s="449"/>
      <c r="E856" s="451" t="s">
        <v>796</v>
      </c>
      <c r="F856" s="364"/>
      <c r="G856" s="1009"/>
      <c r="H856" s="444"/>
      <c r="I856" s="1001"/>
      <c r="J856" s="444" t="s">
        <v>884</v>
      </c>
      <c r="K856" s="445">
        <v>46162</v>
      </c>
    </row>
    <row r="857" spans="1:11" x14ac:dyDescent="0.2">
      <c r="A857" s="515"/>
      <c r="B857" s="446" t="s">
        <v>914</v>
      </c>
      <c r="C857" s="1002"/>
      <c r="D857" s="450"/>
      <c r="E857" s="1010"/>
      <c r="F857" s="171"/>
      <c r="G857" s="1003"/>
      <c r="H857" s="515"/>
      <c r="I857" s="1004"/>
      <c r="J857" s="515"/>
      <c r="K857" s="447" t="s">
        <v>915</v>
      </c>
    </row>
    <row r="858" spans="1:11" ht="63" x14ac:dyDescent="0.2">
      <c r="A858" s="444">
        <v>7</v>
      </c>
      <c r="B858" s="441" t="s">
        <v>916</v>
      </c>
      <c r="C858" s="1011">
        <v>11021</v>
      </c>
      <c r="D858" s="443">
        <v>11021</v>
      </c>
      <c r="E858" s="442" t="s">
        <v>19</v>
      </c>
      <c r="F858" s="364" t="s">
        <v>917</v>
      </c>
      <c r="G858" s="443">
        <v>11021</v>
      </c>
      <c r="H858" s="364" t="s">
        <v>917</v>
      </c>
      <c r="I858" s="443">
        <v>11021</v>
      </c>
      <c r="J858" s="444" t="s">
        <v>59</v>
      </c>
      <c r="K858" s="445" t="s">
        <v>918</v>
      </c>
    </row>
    <row r="859" spans="1:11" x14ac:dyDescent="0.2">
      <c r="A859" s="444"/>
      <c r="B859" s="441" t="s">
        <v>919</v>
      </c>
      <c r="C859" s="1000"/>
      <c r="D859" s="449"/>
      <c r="E859" s="451"/>
      <c r="F859" s="364"/>
      <c r="G859" s="1009"/>
      <c r="H859" s="444"/>
      <c r="I859" s="1001"/>
      <c r="J859" s="444"/>
      <c r="K859" s="445">
        <v>46163</v>
      </c>
    </row>
    <row r="860" spans="1:11" x14ac:dyDescent="0.2">
      <c r="A860" s="515"/>
      <c r="B860" s="446"/>
      <c r="C860" s="1002"/>
      <c r="D860" s="450"/>
      <c r="E860" s="1010"/>
      <c r="F860" s="171"/>
      <c r="G860" s="1003"/>
      <c r="H860" s="515"/>
      <c r="I860" s="1004"/>
      <c r="J860" s="515"/>
      <c r="K860" s="447" t="s">
        <v>920</v>
      </c>
    </row>
    <row r="861" spans="1:11" ht="42" x14ac:dyDescent="0.2">
      <c r="A861" s="444">
        <v>8</v>
      </c>
      <c r="B861" s="441" t="s">
        <v>921</v>
      </c>
      <c r="C861" s="1011">
        <v>3809.2</v>
      </c>
      <c r="D861" s="443">
        <v>3809.2</v>
      </c>
      <c r="E861" s="442" t="s">
        <v>19</v>
      </c>
      <c r="F861" s="364" t="s">
        <v>697</v>
      </c>
      <c r="G861" s="443">
        <v>3809.2</v>
      </c>
      <c r="H861" s="364" t="s">
        <v>697</v>
      </c>
      <c r="I861" s="443">
        <v>3809.2</v>
      </c>
      <c r="J861" s="444" t="s">
        <v>59</v>
      </c>
      <c r="K861" s="445" t="s">
        <v>922</v>
      </c>
    </row>
    <row r="862" spans="1:11" x14ac:dyDescent="0.2">
      <c r="A862" s="444"/>
      <c r="B862" s="441" t="s">
        <v>923</v>
      </c>
      <c r="C862" s="1000"/>
      <c r="D862" s="449"/>
      <c r="E862" s="451"/>
      <c r="F862" s="363"/>
      <c r="G862" s="443"/>
      <c r="H862" s="363"/>
      <c r="I862" s="443"/>
      <c r="J862" s="444"/>
      <c r="K862" s="445">
        <v>46164</v>
      </c>
    </row>
    <row r="863" spans="1:11" x14ac:dyDescent="0.2">
      <c r="A863" s="515"/>
      <c r="B863" s="446"/>
      <c r="C863" s="1002"/>
      <c r="D863" s="450"/>
      <c r="E863" s="1010"/>
      <c r="F863" s="171"/>
      <c r="G863" s="1003"/>
      <c r="H863" s="171"/>
      <c r="I863" s="1004"/>
      <c r="J863" s="515"/>
      <c r="K863" s="447" t="s">
        <v>924</v>
      </c>
    </row>
    <row r="864" spans="1:11" ht="84" x14ac:dyDescent="0.2">
      <c r="A864" s="514">
        <v>9</v>
      </c>
      <c r="B864" s="441" t="s">
        <v>925</v>
      </c>
      <c r="C864" s="1011">
        <v>71643.990000000005</v>
      </c>
      <c r="D864" s="1011">
        <v>71643.990000000005</v>
      </c>
      <c r="E864" s="442" t="s">
        <v>19</v>
      </c>
      <c r="F864" s="364" t="s">
        <v>926</v>
      </c>
      <c r="G864" s="1008">
        <v>71643.990000000005</v>
      </c>
      <c r="H864" s="364" t="s">
        <v>926</v>
      </c>
      <c r="I864" s="1008">
        <v>71643.990000000005</v>
      </c>
      <c r="J864" s="444" t="s">
        <v>59</v>
      </c>
      <c r="K864" s="445" t="s">
        <v>927</v>
      </c>
    </row>
    <row r="865" spans="1:11" x14ac:dyDescent="0.2">
      <c r="A865" s="444"/>
      <c r="B865" s="441" t="s">
        <v>928</v>
      </c>
      <c r="C865" s="449"/>
      <c r="D865" s="449"/>
      <c r="E865" s="451"/>
      <c r="F865" s="364"/>
      <c r="G865" s="1012"/>
      <c r="H865" s="364"/>
      <c r="I865" s="1013"/>
      <c r="J865" s="444"/>
      <c r="K865" s="445">
        <v>46164</v>
      </c>
    </row>
    <row r="866" spans="1:11" x14ac:dyDescent="0.2">
      <c r="A866" s="515"/>
      <c r="B866" s="446"/>
      <c r="C866" s="450"/>
      <c r="D866" s="450"/>
      <c r="E866" s="1006"/>
      <c r="F866" s="171"/>
      <c r="G866" s="1014"/>
      <c r="H866" s="515"/>
      <c r="I866" s="1015"/>
      <c r="J866" s="515"/>
      <c r="K866" s="447" t="s">
        <v>929</v>
      </c>
    </row>
    <row r="867" spans="1:11" ht="84" x14ac:dyDescent="0.2">
      <c r="A867" s="444">
        <v>10</v>
      </c>
      <c r="B867" s="441" t="s">
        <v>904</v>
      </c>
      <c r="C867" s="1000">
        <v>417300</v>
      </c>
      <c r="D867" s="1000">
        <v>394763</v>
      </c>
      <c r="E867" s="442" t="s">
        <v>19</v>
      </c>
      <c r="F867" s="364" t="s">
        <v>930</v>
      </c>
      <c r="G867" s="1013">
        <v>380946.28</v>
      </c>
      <c r="H867" s="364" t="s">
        <v>930</v>
      </c>
      <c r="I867" s="1013">
        <v>380946.28</v>
      </c>
      <c r="J867" s="444" t="s">
        <v>59</v>
      </c>
      <c r="K867" s="445" t="s">
        <v>931</v>
      </c>
    </row>
    <row r="868" spans="1:11" x14ac:dyDescent="0.2">
      <c r="A868" s="444"/>
      <c r="B868" s="441" t="s">
        <v>932</v>
      </c>
      <c r="C868" s="1000"/>
      <c r="D868" s="449"/>
      <c r="E868" s="451"/>
      <c r="F868" s="363"/>
      <c r="G868" s="1013"/>
      <c r="H868" s="363"/>
      <c r="I868" s="1013"/>
      <c r="J868" s="444"/>
      <c r="K868" s="445">
        <v>46164</v>
      </c>
    </row>
    <row r="869" spans="1:11" x14ac:dyDescent="0.2">
      <c r="A869" s="515"/>
      <c r="B869" s="446" t="s">
        <v>933</v>
      </c>
      <c r="C869" s="1002"/>
      <c r="D869" s="450"/>
      <c r="E869" s="1010"/>
      <c r="F869" s="171"/>
      <c r="G869" s="1015"/>
      <c r="H869" s="515"/>
      <c r="I869" s="1004"/>
      <c r="J869" s="515"/>
      <c r="K869" s="447" t="s">
        <v>934</v>
      </c>
    </row>
    <row r="870" spans="1:11" ht="84" x14ac:dyDescent="0.2">
      <c r="A870" s="444">
        <v>11</v>
      </c>
      <c r="B870" s="441" t="s">
        <v>904</v>
      </c>
      <c r="C870" s="1000">
        <v>444050</v>
      </c>
      <c r="D870" s="1000">
        <v>421672</v>
      </c>
      <c r="E870" s="442" t="s">
        <v>19</v>
      </c>
      <c r="F870" s="364" t="s">
        <v>935</v>
      </c>
      <c r="G870" s="1013">
        <v>406913.47</v>
      </c>
      <c r="H870" s="364" t="s">
        <v>935</v>
      </c>
      <c r="I870" s="1013">
        <v>406913.47</v>
      </c>
      <c r="J870" s="444" t="s">
        <v>59</v>
      </c>
      <c r="K870" s="445" t="s">
        <v>936</v>
      </c>
    </row>
    <row r="871" spans="1:11" ht="63" x14ac:dyDescent="0.2">
      <c r="A871" s="444"/>
      <c r="B871" s="441" t="s">
        <v>937</v>
      </c>
      <c r="C871" s="1000"/>
      <c r="D871" s="449"/>
      <c r="E871" s="451"/>
      <c r="F871" s="363"/>
      <c r="G871" s="443"/>
      <c r="H871" s="363"/>
      <c r="I871" s="1005"/>
      <c r="J871" s="444"/>
      <c r="K871" s="445">
        <v>46167</v>
      </c>
    </row>
    <row r="872" spans="1:11" x14ac:dyDescent="0.2">
      <c r="A872" s="515"/>
      <c r="B872" s="446" t="s">
        <v>938</v>
      </c>
      <c r="C872" s="1002"/>
      <c r="D872" s="450"/>
      <c r="E872" s="1006"/>
      <c r="F872" s="171"/>
      <c r="G872" s="1003"/>
      <c r="H872" s="171"/>
      <c r="I872" s="1007"/>
      <c r="J872" s="515"/>
      <c r="K872" s="447" t="s">
        <v>939</v>
      </c>
    </row>
    <row r="873" spans="1:11" ht="84" x14ac:dyDescent="0.2">
      <c r="A873" s="514">
        <v>12</v>
      </c>
      <c r="B873" s="441" t="s">
        <v>878</v>
      </c>
      <c r="C873" s="1000">
        <v>171200</v>
      </c>
      <c r="D873" s="1000">
        <v>162496</v>
      </c>
      <c r="E873" s="442" t="s">
        <v>19</v>
      </c>
      <c r="F873" s="364" t="s">
        <v>905</v>
      </c>
      <c r="G873" s="443">
        <v>156808</v>
      </c>
      <c r="H873" s="364" t="s">
        <v>905</v>
      </c>
      <c r="I873" s="443">
        <v>156808</v>
      </c>
      <c r="J873" s="444" t="s">
        <v>59</v>
      </c>
      <c r="K873" s="445" t="s">
        <v>940</v>
      </c>
    </row>
    <row r="874" spans="1:11" ht="42" x14ac:dyDescent="0.2">
      <c r="A874" s="444"/>
      <c r="B874" s="441" t="s">
        <v>941</v>
      </c>
      <c r="C874" s="1000"/>
      <c r="D874" s="449"/>
      <c r="E874" s="846"/>
      <c r="F874" s="363"/>
      <c r="G874" s="443"/>
      <c r="H874" s="363"/>
      <c r="I874" s="1005"/>
      <c r="J874" s="444"/>
      <c r="K874" s="445">
        <v>46167</v>
      </c>
    </row>
    <row r="875" spans="1:11" x14ac:dyDescent="0.2">
      <c r="A875" s="515"/>
      <c r="B875" s="446" t="s">
        <v>942</v>
      </c>
      <c r="C875" s="1002"/>
      <c r="D875" s="450"/>
      <c r="E875" s="1006"/>
      <c r="F875" s="171"/>
      <c r="G875" s="1003"/>
      <c r="H875" s="171"/>
      <c r="I875" s="1007"/>
      <c r="J875" s="515"/>
      <c r="K875" s="447" t="s">
        <v>943</v>
      </c>
    </row>
    <row r="876" spans="1:11" ht="84" x14ac:dyDescent="0.2">
      <c r="A876" s="514">
        <v>13</v>
      </c>
      <c r="B876" s="441" t="s">
        <v>878</v>
      </c>
      <c r="C876" s="1011">
        <v>460100</v>
      </c>
      <c r="D876" s="443">
        <v>443373</v>
      </c>
      <c r="E876" s="442" t="s">
        <v>19</v>
      </c>
      <c r="F876" s="364" t="s">
        <v>809</v>
      </c>
      <c r="G876" s="443">
        <v>427854</v>
      </c>
      <c r="H876" s="364" t="s">
        <v>809</v>
      </c>
      <c r="I876" s="443">
        <v>427854</v>
      </c>
      <c r="J876" s="444" t="s">
        <v>59</v>
      </c>
      <c r="K876" s="445" t="s">
        <v>944</v>
      </c>
    </row>
    <row r="877" spans="1:11" ht="42" x14ac:dyDescent="0.2">
      <c r="A877" s="444"/>
      <c r="B877" s="441" t="s">
        <v>945</v>
      </c>
      <c r="C877" s="1000"/>
      <c r="D877" s="449"/>
      <c r="E877" s="451"/>
      <c r="F877" s="363"/>
      <c r="G877" s="443"/>
      <c r="H877" s="363"/>
      <c r="I877" s="1005"/>
      <c r="J877" s="444"/>
      <c r="K877" s="445">
        <v>46167</v>
      </c>
    </row>
    <row r="878" spans="1:11" x14ac:dyDescent="0.2">
      <c r="A878" s="515"/>
      <c r="B878" s="446" t="s">
        <v>946</v>
      </c>
      <c r="C878" s="1002"/>
      <c r="D878" s="450"/>
      <c r="E878" s="1006"/>
      <c r="F878" s="171"/>
      <c r="G878" s="1003"/>
      <c r="H878" s="171"/>
      <c r="I878" s="1007"/>
      <c r="J878" s="515"/>
      <c r="K878" s="447" t="s">
        <v>947</v>
      </c>
    </row>
    <row r="879" spans="1:11" ht="84" x14ac:dyDescent="0.2">
      <c r="A879" s="514">
        <v>14</v>
      </c>
      <c r="B879" s="441" t="s">
        <v>893</v>
      </c>
      <c r="C879" s="1000">
        <v>369150</v>
      </c>
      <c r="D879" s="449">
        <v>414932</v>
      </c>
      <c r="E879" s="442" t="s">
        <v>19</v>
      </c>
      <c r="F879" s="364" t="s">
        <v>775</v>
      </c>
      <c r="G879" s="443">
        <v>352468.18</v>
      </c>
      <c r="H879" s="364" t="s">
        <v>775</v>
      </c>
      <c r="I879" s="443">
        <v>352468.18</v>
      </c>
      <c r="J879" s="444" t="s">
        <v>59</v>
      </c>
      <c r="K879" s="445" t="s">
        <v>948</v>
      </c>
    </row>
    <row r="880" spans="1:11" ht="84" x14ac:dyDescent="0.2">
      <c r="A880" s="444"/>
      <c r="B880" s="441" t="s">
        <v>949</v>
      </c>
      <c r="C880" s="1000"/>
      <c r="D880" s="449"/>
      <c r="E880" s="451"/>
      <c r="F880" s="363"/>
      <c r="G880" s="443"/>
      <c r="H880" s="363"/>
      <c r="I880" s="1005"/>
      <c r="J880" s="444"/>
      <c r="K880" s="445">
        <v>46167</v>
      </c>
    </row>
    <row r="881" spans="1:11" x14ac:dyDescent="0.2">
      <c r="A881" s="515"/>
      <c r="B881" s="446" t="s">
        <v>950</v>
      </c>
      <c r="C881" s="1002"/>
      <c r="D881" s="450"/>
      <c r="E881" s="1006"/>
      <c r="F881" s="171"/>
      <c r="G881" s="1003"/>
      <c r="H881" s="171"/>
      <c r="I881" s="1007"/>
      <c r="J881" s="515"/>
      <c r="K881" s="447" t="s">
        <v>951</v>
      </c>
    </row>
    <row r="882" spans="1:11" ht="84" x14ac:dyDescent="0.2">
      <c r="A882" s="444">
        <v>15</v>
      </c>
      <c r="B882" s="441" t="s">
        <v>893</v>
      </c>
      <c r="C882" s="1000">
        <v>379850</v>
      </c>
      <c r="D882" s="449">
        <v>359618</v>
      </c>
      <c r="E882" s="442" t="s">
        <v>19</v>
      </c>
      <c r="F882" s="364" t="s">
        <v>952</v>
      </c>
      <c r="G882" s="1005">
        <v>347031</v>
      </c>
      <c r="H882" s="364" t="s">
        <v>952</v>
      </c>
      <c r="I882" s="1005">
        <v>347031</v>
      </c>
      <c r="J882" s="444" t="s">
        <v>59</v>
      </c>
      <c r="K882" s="445" t="s">
        <v>953</v>
      </c>
    </row>
    <row r="883" spans="1:11" ht="84" x14ac:dyDescent="0.2">
      <c r="A883" s="444"/>
      <c r="B883" s="441" t="s">
        <v>954</v>
      </c>
      <c r="C883" s="1000"/>
      <c r="D883" s="449"/>
      <c r="E883" s="451"/>
      <c r="F883" s="364"/>
      <c r="G883" s="1005"/>
      <c r="H883" s="364"/>
      <c r="I883" s="1001"/>
      <c r="J883" s="444"/>
      <c r="K883" s="445">
        <v>46170</v>
      </c>
    </row>
    <row r="884" spans="1:11" x14ac:dyDescent="0.2">
      <c r="A884" s="515"/>
      <c r="B884" s="446" t="s">
        <v>955</v>
      </c>
      <c r="C884" s="1002"/>
      <c r="D884" s="450"/>
      <c r="E884" s="1006"/>
      <c r="F884" s="171"/>
      <c r="G884" s="1007"/>
      <c r="H884" s="171"/>
      <c r="I884" s="1004"/>
      <c r="J884" s="515"/>
      <c r="K884" s="447" t="s">
        <v>956</v>
      </c>
    </row>
    <row r="885" spans="1:11" ht="84" x14ac:dyDescent="0.2">
      <c r="A885" s="444">
        <v>16</v>
      </c>
      <c r="B885" s="441" t="s">
        <v>904</v>
      </c>
      <c r="C885" s="1000">
        <v>481500</v>
      </c>
      <c r="D885" s="449">
        <v>422455</v>
      </c>
      <c r="E885" s="442" t="s">
        <v>19</v>
      </c>
      <c r="F885" s="364" t="s">
        <v>905</v>
      </c>
      <c r="G885" s="1005">
        <v>407669.06</v>
      </c>
      <c r="H885" s="364" t="s">
        <v>905</v>
      </c>
      <c r="I885" s="1005">
        <v>407669.06</v>
      </c>
      <c r="J885" s="444" t="s">
        <v>59</v>
      </c>
      <c r="K885" s="445" t="s">
        <v>957</v>
      </c>
    </row>
    <row r="886" spans="1:11" x14ac:dyDescent="0.2">
      <c r="A886" s="444"/>
      <c r="B886" s="441" t="s">
        <v>958</v>
      </c>
      <c r="C886" s="1000"/>
      <c r="D886" s="449"/>
      <c r="E886" s="451"/>
      <c r="F886" s="364"/>
      <c r="G886" s="1005"/>
      <c r="H886" s="364"/>
      <c r="I886" s="1005"/>
      <c r="J886" s="444"/>
      <c r="K886" s="445">
        <v>46170</v>
      </c>
    </row>
    <row r="887" spans="1:11" x14ac:dyDescent="0.2">
      <c r="A887" s="515"/>
      <c r="B887" s="446" t="s">
        <v>959</v>
      </c>
      <c r="C887" s="1002"/>
      <c r="D887" s="450"/>
      <c r="E887" s="1006"/>
      <c r="F887" s="171"/>
      <c r="G887" s="1007"/>
      <c r="H887" s="171"/>
      <c r="I887" s="1007"/>
      <c r="J887" s="515"/>
      <c r="K887" s="447" t="s">
        <v>960</v>
      </c>
    </row>
    <row r="888" spans="1:11" ht="84" x14ac:dyDescent="0.2">
      <c r="A888" s="514">
        <v>17</v>
      </c>
      <c r="B888" s="441" t="s">
        <v>904</v>
      </c>
      <c r="C888" s="1016">
        <v>497550</v>
      </c>
      <c r="D888" s="1000">
        <v>487247</v>
      </c>
      <c r="E888" s="442" t="s">
        <v>19</v>
      </c>
      <c r="F888" s="364" t="s">
        <v>935</v>
      </c>
      <c r="G888" s="1017">
        <v>470193</v>
      </c>
      <c r="H888" s="364" t="s">
        <v>935</v>
      </c>
      <c r="I888" s="1017">
        <v>470193</v>
      </c>
      <c r="J888" s="444" t="s">
        <v>59</v>
      </c>
      <c r="K888" s="445" t="s">
        <v>961</v>
      </c>
    </row>
    <row r="889" spans="1:11" x14ac:dyDescent="0.2">
      <c r="A889" s="444"/>
      <c r="B889" s="441" t="s">
        <v>962</v>
      </c>
      <c r="C889" s="1000"/>
      <c r="D889" s="449"/>
      <c r="E889" s="451"/>
      <c r="F889" s="364"/>
      <c r="G889" s="443"/>
      <c r="H889" s="364"/>
      <c r="I889" s="1005"/>
      <c r="J889" s="444"/>
      <c r="K889" s="445">
        <v>46171</v>
      </c>
    </row>
    <row r="890" spans="1:11" x14ac:dyDescent="0.2">
      <c r="A890" s="515"/>
      <c r="B890" s="446" t="s">
        <v>963</v>
      </c>
      <c r="C890" s="1002"/>
      <c r="D890" s="450"/>
      <c r="E890" s="1010"/>
      <c r="F890" s="171"/>
      <c r="G890" s="1003"/>
      <c r="H890" s="171"/>
      <c r="I890" s="1007"/>
      <c r="J890" s="515"/>
      <c r="K890" s="447" t="s">
        <v>964</v>
      </c>
    </row>
    <row r="891" spans="1:11" ht="84" x14ac:dyDescent="0.2">
      <c r="A891" s="514">
        <v>18</v>
      </c>
      <c r="B891" s="441" t="s">
        <v>904</v>
      </c>
      <c r="C891" s="1016">
        <v>288900</v>
      </c>
      <c r="D891" s="1000">
        <v>281661</v>
      </c>
      <c r="E891" s="442" t="s">
        <v>19</v>
      </c>
      <c r="F891" s="364" t="s">
        <v>965</v>
      </c>
      <c r="G891" s="1017">
        <v>271802.86</v>
      </c>
      <c r="H891" s="364" t="s">
        <v>965</v>
      </c>
      <c r="I891" s="1017">
        <v>271802.86</v>
      </c>
      <c r="J891" s="444" t="s">
        <v>59</v>
      </c>
      <c r="K891" s="445" t="s">
        <v>966</v>
      </c>
    </row>
    <row r="892" spans="1:11" ht="63" x14ac:dyDescent="0.2">
      <c r="A892" s="444"/>
      <c r="B892" s="441" t="s">
        <v>967</v>
      </c>
      <c r="C892" s="1000"/>
      <c r="D892" s="449"/>
      <c r="E892" s="451"/>
      <c r="F892" s="364"/>
      <c r="G892" s="443"/>
      <c r="H892" s="364"/>
      <c r="I892" s="1005"/>
      <c r="J892" s="444"/>
      <c r="K892" s="445">
        <v>46171</v>
      </c>
    </row>
    <row r="893" spans="1:11" x14ac:dyDescent="0.2">
      <c r="A893" s="515"/>
      <c r="B893" s="446" t="s">
        <v>968</v>
      </c>
      <c r="C893" s="1002"/>
      <c r="D893" s="450"/>
      <c r="E893" s="1010"/>
      <c r="F893" s="171"/>
      <c r="G893" s="1003"/>
      <c r="H893" s="171"/>
      <c r="I893" s="1007"/>
      <c r="J893" s="515"/>
      <c r="K893" s="447" t="s">
        <v>969</v>
      </c>
    </row>
    <row r="894" spans="1:11" ht="84" x14ac:dyDescent="0.2">
      <c r="A894" s="444">
        <v>19</v>
      </c>
      <c r="B894" s="441" t="s">
        <v>878</v>
      </c>
      <c r="C894" s="1000">
        <v>1605000</v>
      </c>
      <c r="D894" s="449">
        <v>1588394</v>
      </c>
      <c r="E894" s="442" t="s">
        <v>444</v>
      </c>
      <c r="F894" s="364" t="s">
        <v>970</v>
      </c>
      <c r="G894" s="443">
        <v>1570000</v>
      </c>
      <c r="H894" s="364" t="s">
        <v>970</v>
      </c>
      <c r="I894" s="443">
        <v>1570000</v>
      </c>
      <c r="J894" s="444" t="s">
        <v>21</v>
      </c>
      <c r="K894" s="445" t="s">
        <v>971</v>
      </c>
    </row>
    <row r="895" spans="1:11" ht="63" x14ac:dyDescent="0.2">
      <c r="A895" s="444"/>
      <c r="B895" s="441" t="s">
        <v>972</v>
      </c>
      <c r="C895" s="1000"/>
      <c r="D895" s="449"/>
      <c r="E895" s="451"/>
      <c r="F895" s="364"/>
      <c r="G895" s="1009"/>
      <c r="H895" s="444"/>
      <c r="I895" s="1001"/>
      <c r="J895" s="444" t="s">
        <v>884</v>
      </c>
      <c r="K895" s="445">
        <v>46171</v>
      </c>
    </row>
    <row r="896" spans="1:11" x14ac:dyDescent="0.2">
      <c r="A896" s="515"/>
      <c r="B896" s="446" t="s">
        <v>973</v>
      </c>
      <c r="C896" s="1002"/>
      <c r="D896" s="450"/>
      <c r="E896" s="1010"/>
      <c r="F896" s="171"/>
      <c r="G896" s="1003"/>
      <c r="H896" s="515"/>
      <c r="I896" s="1004"/>
      <c r="J896" s="515"/>
      <c r="K896" s="447" t="s">
        <v>974</v>
      </c>
    </row>
    <row r="897" spans="1:11" ht="21.75" thickBot="1" x14ac:dyDescent="0.25">
      <c r="A897" s="846"/>
      <c r="B897" s="413"/>
      <c r="C897" s="1184">
        <f>SUM(C840:C896)</f>
        <v>39234162.940000005</v>
      </c>
      <c r="D897" s="412"/>
      <c r="E897" s="846"/>
      <c r="F897" s="413"/>
      <c r="G897" s="1185"/>
      <c r="H897" s="412"/>
      <c r="I897" s="1184">
        <f>SUM(I840:I896)</f>
        <v>31659003.859999996</v>
      </c>
      <c r="J897" s="412"/>
      <c r="K897" s="412"/>
    </row>
    <row r="898" spans="1:11" ht="21.75" thickTop="1" x14ac:dyDescent="0.2">
      <c r="A898" s="846"/>
      <c r="B898" s="413"/>
      <c r="C898" s="1186"/>
      <c r="D898" s="412"/>
      <c r="E898" s="846"/>
      <c r="F898" s="413"/>
      <c r="G898" s="1185"/>
      <c r="H898" s="412"/>
      <c r="I898" s="1186"/>
      <c r="J898" s="412"/>
      <c r="K898" s="412"/>
    </row>
    <row r="899" spans="1:11" x14ac:dyDescent="0.2">
      <c r="A899" s="846"/>
      <c r="B899" s="413"/>
      <c r="C899" s="1186"/>
      <c r="D899" s="412"/>
      <c r="E899" s="846"/>
      <c r="F899" s="413"/>
      <c r="G899" s="1185"/>
      <c r="H899" s="412"/>
      <c r="I899" s="1186"/>
      <c r="J899" s="412"/>
      <c r="K899" s="412"/>
    </row>
    <row r="900" spans="1:11" x14ac:dyDescent="0.2">
      <c r="A900" s="846"/>
      <c r="B900" s="413"/>
      <c r="C900" s="412"/>
      <c r="D900" s="412"/>
      <c r="E900" s="846"/>
      <c r="F900" s="413"/>
      <c r="G900" s="1185"/>
      <c r="H900" s="412"/>
      <c r="I900" s="1187"/>
      <c r="J900" s="412"/>
      <c r="K900" s="412"/>
    </row>
    <row r="902" spans="1:11" x14ac:dyDescent="0.2">
      <c r="A902" s="138"/>
      <c r="B902" s="187"/>
      <c r="C902" s="138"/>
      <c r="D902" s="138"/>
      <c r="E902" s="187"/>
      <c r="F902" s="138"/>
      <c r="G902" s="219"/>
      <c r="H902" s="138"/>
      <c r="I902" s="219"/>
      <c r="J902" s="219"/>
      <c r="K902" s="139" t="s">
        <v>0</v>
      </c>
    </row>
    <row r="903" spans="1:11" x14ac:dyDescent="0.2">
      <c r="A903" s="820" t="s">
        <v>975</v>
      </c>
      <c r="B903" s="820"/>
      <c r="C903" s="820"/>
      <c r="D903" s="820"/>
      <c r="E903" s="820"/>
      <c r="F903" s="820"/>
      <c r="G903" s="820"/>
      <c r="H903" s="820"/>
      <c r="I903" s="820"/>
      <c r="J903" s="820"/>
      <c r="K903" s="820"/>
    </row>
    <row r="904" spans="1:11" x14ac:dyDescent="0.2">
      <c r="A904" s="820" t="s">
        <v>976</v>
      </c>
      <c r="B904" s="820"/>
      <c r="C904" s="820"/>
      <c r="D904" s="820"/>
      <c r="E904" s="820"/>
      <c r="F904" s="820"/>
      <c r="G904" s="820"/>
      <c r="H904" s="820"/>
      <c r="I904" s="820"/>
      <c r="J904" s="820"/>
      <c r="K904" s="820"/>
    </row>
    <row r="905" spans="1:11" x14ac:dyDescent="0.2">
      <c r="A905" s="1188" t="s">
        <v>977</v>
      </c>
      <c r="B905" s="1188"/>
      <c r="C905" s="1188"/>
      <c r="D905" s="1188"/>
      <c r="E905" s="1188"/>
      <c r="F905" s="1188"/>
      <c r="G905" s="1188"/>
      <c r="H905" s="1188"/>
      <c r="I905" s="1188"/>
      <c r="J905" s="1188"/>
      <c r="K905" s="1188"/>
    </row>
    <row r="906" spans="1:11" x14ac:dyDescent="0.2">
      <c r="A906" s="1189" t="s">
        <v>19</v>
      </c>
      <c r="B906" s="1190"/>
      <c r="C906" s="1190"/>
      <c r="D906" s="1190"/>
      <c r="E906" s="1190"/>
      <c r="F906" s="1190"/>
      <c r="G906" s="1190"/>
      <c r="H906" s="1190"/>
      <c r="I906" s="1190"/>
      <c r="J906" s="1190"/>
      <c r="K906" s="1190"/>
    </row>
    <row r="907" spans="1:11" ht="21" customHeight="1" x14ac:dyDescent="0.2">
      <c r="A907" s="677" t="s">
        <v>1</v>
      </c>
      <c r="B907" s="677" t="s">
        <v>2</v>
      </c>
      <c r="C907" s="731" t="s">
        <v>3</v>
      </c>
      <c r="D907" s="677" t="s">
        <v>4</v>
      </c>
      <c r="E907" s="677" t="s">
        <v>5</v>
      </c>
      <c r="F907" s="677" t="s">
        <v>6</v>
      </c>
      <c r="G907" s="677"/>
      <c r="H907" s="677" t="s">
        <v>7</v>
      </c>
      <c r="I907" s="677"/>
      <c r="J907" s="677" t="s">
        <v>8</v>
      </c>
      <c r="K907" s="1191" t="s">
        <v>17</v>
      </c>
    </row>
    <row r="908" spans="1:11" ht="42" x14ac:dyDescent="0.2">
      <c r="A908" s="677"/>
      <c r="B908" s="677"/>
      <c r="C908" s="746"/>
      <c r="D908" s="677"/>
      <c r="E908" s="677"/>
      <c r="F908" s="516" t="s">
        <v>10</v>
      </c>
      <c r="G908" s="516" t="s">
        <v>11</v>
      </c>
      <c r="H908" s="516" t="s">
        <v>12</v>
      </c>
      <c r="I908" s="516" t="s">
        <v>13</v>
      </c>
      <c r="J908" s="677"/>
      <c r="K908" s="1191"/>
    </row>
    <row r="909" spans="1:11" ht="105" x14ac:dyDescent="0.2">
      <c r="A909" s="205">
        <v>1</v>
      </c>
      <c r="B909" s="415" t="s">
        <v>978</v>
      </c>
      <c r="C909" s="1018">
        <v>23005</v>
      </c>
      <c r="D909" s="1018">
        <v>23005</v>
      </c>
      <c r="E909" s="1019" t="s">
        <v>31</v>
      </c>
      <c r="F909" s="535" t="s">
        <v>979</v>
      </c>
      <c r="G909" s="1018">
        <v>23005</v>
      </c>
      <c r="H909" s="535" t="s">
        <v>979</v>
      </c>
      <c r="I909" s="1018">
        <v>23005</v>
      </c>
      <c r="J909" s="1020" t="s">
        <v>59</v>
      </c>
      <c r="K909" s="51" t="s">
        <v>980</v>
      </c>
    </row>
    <row r="910" spans="1:11" ht="63" x14ac:dyDescent="0.2">
      <c r="A910" s="205">
        <v>2</v>
      </c>
      <c r="B910" s="535" t="s">
        <v>981</v>
      </c>
      <c r="C910" s="202">
        <v>216247</v>
      </c>
      <c r="D910" s="202">
        <v>216247</v>
      </c>
      <c r="E910" s="1021" t="s">
        <v>31</v>
      </c>
      <c r="F910" s="535" t="s">
        <v>982</v>
      </c>
      <c r="G910" s="202">
        <v>216247</v>
      </c>
      <c r="H910" s="535" t="s">
        <v>982</v>
      </c>
      <c r="I910" s="202">
        <v>216247</v>
      </c>
      <c r="J910" s="1022" t="s">
        <v>59</v>
      </c>
      <c r="K910" s="51" t="s">
        <v>983</v>
      </c>
    </row>
    <row r="911" spans="1:11" ht="42" x14ac:dyDescent="0.2">
      <c r="A911" s="205">
        <v>3</v>
      </c>
      <c r="B911" s="535" t="s">
        <v>984</v>
      </c>
      <c r="C911" s="202">
        <v>14873</v>
      </c>
      <c r="D911" s="202">
        <v>13268</v>
      </c>
      <c r="E911" s="1021" t="s">
        <v>31</v>
      </c>
      <c r="F911" s="535" t="s">
        <v>985</v>
      </c>
      <c r="G911" s="202">
        <v>13268</v>
      </c>
      <c r="H911" s="535" t="s">
        <v>985</v>
      </c>
      <c r="I911" s="202">
        <v>13268</v>
      </c>
      <c r="J911" s="1022" t="s">
        <v>59</v>
      </c>
      <c r="K911" s="51" t="s">
        <v>986</v>
      </c>
    </row>
    <row r="912" spans="1:11" ht="105" x14ac:dyDescent="0.2">
      <c r="A912" s="205">
        <v>4</v>
      </c>
      <c r="B912" s="535" t="s">
        <v>987</v>
      </c>
      <c r="C912" s="202">
        <v>12840</v>
      </c>
      <c r="D912" s="202">
        <v>10379</v>
      </c>
      <c r="E912" s="1021" t="s">
        <v>31</v>
      </c>
      <c r="F912" s="535" t="s">
        <v>985</v>
      </c>
      <c r="G912" s="202">
        <v>10379</v>
      </c>
      <c r="H912" s="535" t="s">
        <v>985</v>
      </c>
      <c r="I912" s="202">
        <v>10379</v>
      </c>
      <c r="J912" s="1022" t="s">
        <v>59</v>
      </c>
      <c r="K912" s="51" t="s">
        <v>988</v>
      </c>
    </row>
    <row r="913" spans="1:11" ht="84" x14ac:dyDescent="0.2">
      <c r="A913" s="205">
        <v>5</v>
      </c>
      <c r="B913" s="415" t="s">
        <v>989</v>
      </c>
      <c r="C913" s="202">
        <v>35000</v>
      </c>
      <c r="D913" s="202">
        <v>29371.5</v>
      </c>
      <c r="E913" s="1021" t="s">
        <v>31</v>
      </c>
      <c r="F913" s="415" t="s">
        <v>990</v>
      </c>
      <c r="G913" s="202">
        <v>29371.5</v>
      </c>
      <c r="H913" s="415" t="s">
        <v>990</v>
      </c>
      <c r="I913" s="202">
        <v>29371.5</v>
      </c>
      <c r="J913" s="1022" t="s">
        <v>59</v>
      </c>
      <c r="K913" s="51" t="s">
        <v>991</v>
      </c>
    </row>
    <row r="914" spans="1:11" ht="23.25" x14ac:dyDescent="0.2">
      <c r="A914" s="437"/>
      <c r="B914" s="438"/>
      <c r="C914" s="439"/>
      <c r="D914" s="439"/>
      <c r="E914" s="439"/>
      <c r="F914" s="438"/>
      <c r="G914" s="439"/>
      <c r="H914" s="439"/>
      <c r="I914" s="1023">
        <f>SUM(I909:I913)</f>
        <v>292270.5</v>
      </c>
      <c r="J914" s="439"/>
      <c r="K914" s="440"/>
    </row>
    <row r="915" spans="1:11" ht="23.25" x14ac:dyDescent="0.2">
      <c r="A915" s="153"/>
      <c r="B915" s="153"/>
      <c r="C915" s="147"/>
      <c r="D915" s="147"/>
      <c r="E915" s="147"/>
      <c r="F915" s="153"/>
      <c r="G915" s="147"/>
      <c r="H915" s="147"/>
      <c r="I915" s="1108"/>
      <c r="J915" s="147"/>
      <c r="K915" s="153"/>
    </row>
    <row r="916" spans="1:11" ht="23.25" x14ac:dyDescent="0.2">
      <c r="A916" s="153"/>
      <c r="B916" s="153"/>
      <c r="C916" s="147"/>
      <c r="D916" s="147"/>
      <c r="E916" s="147"/>
      <c r="F916" s="153"/>
      <c r="G916" s="147"/>
      <c r="H916" s="147"/>
      <c r="I916" s="1108"/>
      <c r="J916" s="147"/>
      <c r="K916" s="153"/>
    </row>
    <row r="917" spans="1:11" ht="23.25" x14ac:dyDescent="0.2">
      <c r="A917" s="153"/>
      <c r="B917" s="153"/>
      <c r="C917" s="147"/>
      <c r="D917" s="147"/>
      <c r="E917" s="147"/>
      <c r="F917" s="153"/>
      <c r="G917" s="147"/>
      <c r="H917" s="147"/>
      <c r="I917" s="1108"/>
      <c r="J917" s="147"/>
      <c r="K917" s="153"/>
    </row>
    <row r="918" spans="1:11" ht="23.25" x14ac:dyDescent="0.2">
      <c r="A918" s="153"/>
      <c r="B918" s="153"/>
      <c r="C918" s="147"/>
      <c r="D918" s="147"/>
      <c r="E918" s="147"/>
      <c r="F918" s="153"/>
      <c r="G918" s="147"/>
      <c r="H918" s="147"/>
      <c r="I918" s="1108"/>
      <c r="J918" s="147"/>
      <c r="K918" s="153"/>
    </row>
    <row r="919" spans="1:11" ht="23.25" x14ac:dyDescent="0.2">
      <c r="A919" s="153"/>
      <c r="B919" s="153"/>
      <c r="C919" s="147"/>
      <c r="D919" s="147"/>
      <c r="E919" s="147"/>
      <c r="F919" s="153"/>
      <c r="G919" s="147"/>
      <c r="H919" s="147"/>
      <c r="I919" s="1108"/>
      <c r="J919" s="147"/>
      <c r="K919" s="153"/>
    </row>
    <row r="920" spans="1:11" ht="23.25" x14ac:dyDescent="0.2">
      <c r="A920" s="153"/>
      <c r="B920" s="153"/>
      <c r="C920" s="147"/>
      <c r="D920" s="147"/>
      <c r="E920" s="147"/>
      <c r="F920" s="153"/>
      <c r="G920" s="147"/>
      <c r="H920" s="147"/>
      <c r="I920" s="1108"/>
      <c r="J920" s="147"/>
      <c r="K920" s="153"/>
    </row>
    <row r="921" spans="1:11" ht="23.25" x14ac:dyDescent="0.2">
      <c r="A921" s="153"/>
      <c r="B921" s="153"/>
      <c r="C921" s="147"/>
      <c r="D921" s="147"/>
      <c r="E921" s="147"/>
      <c r="F921" s="153"/>
      <c r="G921" s="147"/>
      <c r="H921" s="147"/>
      <c r="I921" s="1108"/>
      <c r="J921" s="147"/>
      <c r="K921" s="153"/>
    </row>
    <row r="922" spans="1:11" ht="23.25" x14ac:dyDescent="0.2">
      <c r="A922" s="153"/>
      <c r="B922" s="153"/>
      <c r="C922" s="147"/>
      <c r="D922" s="147"/>
      <c r="E922" s="147"/>
      <c r="F922" s="153"/>
      <c r="G922" s="147"/>
      <c r="H922" s="147"/>
      <c r="I922" s="1108"/>
      <c r="J922" s="147"/>
      <c r="K922" s="153"/>
    </row>
    <row r="923" spans="1:11" ht="23.25" x14ac:dyDescent="0.2">
      <c r="A923" s="153"/>
      <c r="B923" s="153"/>
      <c r="C923" s="147"/>
      <c r="D923" s="147"/>
      <c r="E923" s="147"/>
      <c r="F923" s="153"/>
      <c r="G923" s="147"/>
      <c r="H923" s="147"/>
      <c r="I923" s="1108"/>
      <c r="J923" s="147"/>
      <c r="K923" s="153"/>
    </row>
    <row r="924" spans="1:11" x14ac:dyDescent="0.2">
      <c r="A924" s="138"/>
      <c r="B924" s="187"/>
      <c r="C924" s="138"/>
      <c r="D924" s="138"/>
      <c r="E924" s="187"/>
      <c r="F924" s="138"/>
      <c r="G924" s="219"/>
      <c r="H924" s="138"/>
      <c r="I924" s="219"/>
      <c r="J924" s="219"/>
      <c r="K924" s="139" t="s">
        <v>0</v>
      </c>
    </row>
    <row r="925" spans="1:11" x14ac:dyDescent="0.2">
      <c r="A925" s="1138" t="s">
        <v>25</v>
      </c>
      <c r="B925" s="1138"/>
      <c r="C925" s="1138"/>
      <c r="D925" s="1138"/>
      <c r="E925" s="1138"/>
      <c r="F925" s="1138"/>
      <c r="G925" s="1138"/>
      <c r="H925" s="1138"/>
      <c r="I925" s="1138"/>
      <c r="J925" s="1138"/>
      <c r="K925" s="1138"/>
    </row>
    <row r="926" spans="1:11" x14ac:dyDescent="0.2">
      <c r="A926" s="1138" t="s">
        <v>992</v>
      </c>
      <c r="B926" s="1138"/>
      <c r="C926" s="1138"/>
      <c r="D926" s="1138"/>
      <c r="E926" s="1138"/>
      <c r="F926" s="1138"/>
      <c r="G926" s="1138"/>
      <c r="H926" s="1138"/>
      <c r="I926" s="1138"/>
      <c r="J926" s="1138"/>
      <c r="K926" s="1138"/>
    </row>
    <row r="927" spans="1:11" x14ac:dyDescent="0.2">
      <c r="A927" s="1192" t="s">
        <v>993</v>
      </c>
      <c r="B927" s="1192"/>
      <c r="C927" s="1192"/>
      <c r="D927" s="1192"/>
      <c r="E927" s="1192"/>
      <c r="F927" s="1192"/>
      <c r="G927" s="1192"/>
      <c r="H927" s="1192"/>
      <c r="I927" s="1192"/>
      <c r="J927" s="1192"/>
      <c r="K927" s="1192"/>
    </row>
    <row r="928" spans="1:11" x14ac:dyDescent="0.2">
      <c r="A928" s="412"/>
      <c r="B928" s="797"/>
      <c r="C928" s="1024"/>
      <c r="D928" s="1025"/>
      <c r="E928" s="195"/>
      <c r="F928" s="1026"/>
      <c r="G928" s="1027"/>
      <c r="H928" s="801"/>
      <c r="I928" s="1027"/>
      <c r="J928" s="415"/>
      <c r="K928" s="798"/>
    </row>
    <row r="929" spans="1:11" x14ac:dyDescent="0.2">
      <c r="A929" s="1178" t="s">
        <v>16</v>
      </c>
      <c r="B929" s="1178" t="s">
        <v>52</v>
      </c>
      <c r="C929" s="1193" t="s">
        <v>994</v>
      </c>
      <c r="D929" s="1193" t="s">
        <v>995</v>
      </c>
      <c r="E929" s="570" t="s">
        <v>55</v>
      </c>
      <c r="F929" s="751" t="s">
        <v>996</v>
      </c>
      <c r="G929" s="752"/>
      <c r="H929" s="751" t="s">
        <v>997</v>
      </c>
      <c r="I929" s="752"/>
      <c r="J929" s="1178" t="s">
        <v>8</v>
      </c>
      <c r="K929" s="1178" t="s">
        <v>998</v>
      </c>
    </row>
    <row r="930" spans="1:11" x14ac:dyDescent="0.2">
      <c r="A930" s="1194"/>
      <c r="B930" s="1194"/>
      <c r="C930" s="1195"/>
      <c r="D930" s="1195"/>
      <c r="E930" s="571"/>
      <c r="F930" s="1178" t="s">
        <v>10</v>
      </c>
      <c r="G930" s="168" t="s">
        <v>999</v>
      </c>
      <c r="H930" s="1178" t="s">
        <v>12</v>
      </c>
      <c r="I930" s="1028" t="s">
        <v>1000</v>
      </c>
      <c r="J930" s="1194"/>
      <c r="K930" s="1194"/>
    </row>
    <row r="931" spans="1:11" x14ac:dyDescent="0.2">
      <c r="A931" s="1180"/>
      <c r="B931" s="1180"/>
      <c r="C931" s="1196"/>
      <c r="D931" s="1196"/>
      <c r="E931" s="572"/>
      <c r="F931" s="1180"/>
      <c r="G931" s="1197" t="s">
        <v>1001</v>
      </c>
      <c r="H931" s="1180"/>
      <c r="I931" s="1029" t="s">
        <v>1002</v>
      </c>
      <c r="J931" s="1180"/>
      <c r="K931" s="1180"/>
    </row>
    <row r="932" spans="1:11" ht="378" x14ac:dyDescent="0.2">
      <c r="A932" s="172">
        <v>1</v>
      </c>
      <c r="B932" s="365" t="s">
        <v>1003</v>
      </c>
      <c r="C932" s="1030">
        <v>5607476.6399999997</v>
      </c>
      <c r="D932" s="1030">
        <v>5924950</v>
      </c>
      <c r="E932" s="366" t="s">
        <v>1004</v>
      </c>
      <c r="F932" s="367" t="s">
        <v>1005</v>
      </c>
      <c r="G932" s="368" t="s">
        <v>1006</v>
      </c>
      <c r="H932" s="369" t="s">
        <v>1007</v>
      </c>
      <c r="I932" s="368">
        <v>3626199</v>
      </c>
      <c r="J932" s="172" t="s">
        <v>1008</v>
      </c>
      <c r="K932" s="172" t="s">
        <v>1009</v>
      </c>
    </row>
    <row r="933" spans="1:11" ht="409.5" x14ac:dyDescent="0.2">
      <c r="A933" s="172">
        <v>2</v>
      </c>
      <c r="B933" s="365" t="s">
        <v>1010</v>
      </c>
      <c r="C933" s="1030">
        <v>18691588.789999999</v>
      </c>
      <c r="D933" s="1030">
        <v>19995570</v>
      </c>
      <c r="E933" s="366" t="s">
        <v>1004</v>
      </c>
      <c r="F933" s="367" t="s">
        <v>1011</v>
      </c>
      <c r="G933" s="368" t="s">
        <v>1012</v>
      </c>
      <c r="H933" s="369" t="s">
        <v>1013</v>
      </c>
      <c r="I933" s="368">
        <v>12585555</v>
      </c>
      <c r="J933" s="172" t="s">
        <v>1008</v>
      </c>
      <c r="K933" s="172" t="s">
        <v>1014</v>
      </c>
    </row>
    <row r="934" spans="1:11" ht="168" x14ac:dyDescent="0.2">
      <c r="A934" s="172">
        <v>3</v>
      </c>
      <c r="B934" s="366" t="s">
        <v>1015</v>
      </c>
      <c r="C934" s="1031">
        <v>19700</v>
      </c>
      <c r="D934" s="1031">
        <f>+C934*1.07</f>
        <v>21079</v>
      </c>
      <c r="E934" s="172" t="s">
        <v>31</v>
      </c>
      <c r="F934" s="367" t="s">
        <v>1016</v>
      </c>
      <c r="G934" s="1031">
        <v>21079</v>
      </c>
      <c r="H934" s="367" t="s">
        <v>1016</v>
      </c>
      <c r="I934" s="1031">
        <v>21079</v>
      </c>
      <c r="J934" s="172" t="s">
        <v>1017</v>
      </c>
      <c r="K934" s="172" t="s">
        <v>1018</v>
      </c>
    </row>
    <row r="935" spans="1:11" ht="147" x14ac:dyDescent="0.2">
      <c r="A935" s="172">
        <v>4</v>
      </c>
      <c r="B935" s="496" t="s">
        <v>1019</v>
      </c>
      <c r="C935" s="1031">
        <v>112565</v>
      </c>
      <c r="D935" s="1031">
        <f>+C935*1.07</f>
        <v>120444.55</v>
      </c>
      <c r="E935" s="172" t="s">
        <v>31</v>
      </c>
      <c r="F935" s="367" t="s">
        <v>1020</v>
      </c>
      <c r="G935" s="1031">
        <v>120444.55</v>
      </c>
      <c r="H935" s="367" t="s">
        <v>1020</v>
      </c>
      <c r="I935" s="1031">
        <v>120444.55</v>
      </c>
      <c r="J935" s="172" t="s">
        <v>1017</v>
      </c>
      <c r="K935" s="172" t="s">
        <v>1021</v>
      </c>
    </row>
    <row r="936" spans="1:11" x14ac:dyDescent="0.2">
      <c r="A936" s="268"/>
      <c r="B936" s="798"/>
      <c r="C936" s="1032"/>
      <c r="D936" s="1032"/>
      <c r="E936" s="1033"/>
      <c r="F936" s="1033"/>
      <c r="G936" s="1034"/>
      <c r="H936" s="802"/>
      <c r="I936" s="1035">
        <f>SUM(I934:I935)</f>
        <v>141523.54999999999</v>
      </c>
      <c r="J936" s="798"/>
      <c r="K936" s="798"/>
    </row>
    <row r="940" spans="1:11" x14ac:dyDescent="0.2">
      <c r="A940" s="138"/>
      <c r="B940" s="187"/>
      <c r="C940" s="137"/>
      <c r="D940" s="137"/>
      <c r="E940" s="187"/>
      <c r="F940" s="138"/>
      <c r="G940" s="219"/>
      <c r="H940" s="138"/>
      <c r="I940" s="219"/>
      <c r="J940" s="219"/>
      <c r="K940" s="139" t="s">
        <v>0</v>
      </c>
    </row>
    <row r="941" spans="1:11" x14ac:dyDescent="0.2">
      <c r="A941" s="820" t="s">
        <v>1022</v>
      </c>
      <c r="B941" s="820"/>
      <c r="C941" s="820"/>
      <c r="D941" s="820"/>
      <c r="E941" s="820"/>
      <c r="F941" s="820"/>
      <c r="G941" s="820"/>
      <c r="H941" s="820"/>
      <c r="I941" s="820"/>
      <c r="J941" s="820"/>
      <c r="K941" s="820"/>
    </row>
    <row r="942" spans="1:11" x14ac:dyDescent="0.2">
      <c r="A942" s="820" t="s">
        <v>1023</v>
      </c>
      <c r="B942" s="820"/>
      <c r="C942" s="820"/>
      <c r="D942" s="820"/>
      <c r="E942" s="820"/>
      <c r="F942" s="820"/>
      <c r="G942" s="820"/>
      <c r="H942" s="820"/>
      <c r="I942" s="820"/>
      <c r="J942" s="820"/>
      <c r="K942" s="820"/>
    </row>
    <row r="943" spans="1:11" x14ac:dyDescent="0.2">
      <c r="A943" s="820" t="s">
        <v>1024</v>
      </c>
      <c r="B943" s="820"/>
      <c r="C943" s="820"/>
      <c r="D943" s="820"/>
      <c r="E943" s="820"/>
      <c r="F943" s="820"/>
      <c r="G943" s="820"/>
      <c r="H943" s="820"/>
      <c r="I943" s="820"/>
      <c r="J943" s="820"/>
      <c r="K943" s="820"/>
    </row>
    <row r="944" spans="1:11" x14ac:dyDescent="0.2">
      <c r="A944" s="141"/>
      <c r="B944" s="142"/>
      <c r="C944" s="140"/>
      <c r="D944" s="140"/>
      <c r="E944" s="142"/>
      <c r="F944" s="141"/>
      <c r="G944" s="220"/>
      <c r="H944" s="141"/>
      <c r="I944" s="220"/>
      <c r="J944" s="220"/>
      <c r="K944" s="142"/>
    </row>
    <row r="945" spans="1:11" x14ac:dyDescent="0.2">
      <c r="A945" s="677" t="s">
        <v>1</v>
      </c>
      <c r="B945" s="677" t="s">
        <v>2</v>
      </c>
      <c r="C945" s="678" t="s">
        <v>3</v>
      </c>
      <c r="D945" s="678" t="s">
        <v>4</v>
      </c>
      <c r="E945" s="677" t="s">
        <v>5</v>
      </c>
      <c r="F945" s="677" t="s">
        <v>6</v>
      </c>
      <c r="G945" s="677"/>
      <c r="H945" s="677" t="s">
        <v>7</v>
      </c>
      <c r="I945" s="677"/>
      <c r="J945" s="677" t="s">
        <v>8</v>
      </c>
      <c r="K945" s="677" t="s">
        <v>9</v>
      </c>
    </row>
    <row r="946" spans="1:11" ht="42" x14ac:dyDescent="0.2">
      <c r="A946" s="677"/>
      <c r="B946" s="677"/>
      <c r="C946" s="678"/>
      <c r="D946" s="678"/>
      <c r="E946" s="677"/>
      <c r="F946" s="516" t="s">
        <v>10</v>
      </c>
      <c r="G946" s="516" t="s">
        <v>11</v>
      </c>
      <c r="H946" s="516" t="s">
        <v>12</v>
      </c>
      <c r="I946" s="516" t="s">
        <v>13</v>
      </c>
      <c r="J946" s="677"/>
      <c r="K946" s="677"/>
    </row>
    <row r="947" spans="1:11" ht="147" x14ac:dyDescent="0.2">
      <c r="A947" s="534">
        <v>1</v>
      </c>
      <c r="B947" s="40" t="s">
        <v>1025</v>
      </c>
      <c r="C947" s="41">
        <v>13268</v>
      </c>
      <c r="D947" s="50" t="s">
        <v>78</v>
      </c>
      <c r="E947" s="37" t="s">
        <v>19</v>
      </c>
      <c r="F947" s="38" t="s">
        <v>1026</v>
      </c>
      <c r="G947" s="41">
        <v>13268</v>
      </c>
      <c r="H947" s="38" t="s">
        <v>1026</v>
      </c>
      <c r="I947" s="41">
        <v>13268</v>
      </c>
      <c r="J947" s="372" t="s">
        <v>1027</v>
      </c>
      <c r="K947" s="39" t="s">
        <v>1028</v>
      </c>
    </row>
    <row r="948" spans="1:11" ht="147" x14ac:dyDescent="0.2">
      <c r="A948" s="534">
        <v>2</v>
      </c>
      <c r="B948" s="40" t="s">
        <v>1029</v>
      </c>
      <c r="C948" s="41">
        <v>24075</v>
      </c>
      <c r="D948" s="50" t="s">
        <v>78</v>
      </c>
      <c r="E948" s="37" t="s">
        <v>19</v>
      </c>
      <c r="F948" s="38" t="s">
        <v>1030</v>
      </c>
      <c r="G948" s="41">
        <v>24075</v>
      </c>
      <c r="H948" s="38" t="s">
        <v>1030</v>
      </c>
      <c r="I948" s="41">
        <v>24075</v>
      </c>
      <c r="J948" s="372" t="s">
        <v>1031</v>
      </c>
      <c r="K948" s="39" t="s">
        <v>1032</v>
      </c>
    </row>
    <row r="949" spans="1:11" ht="42" x14ac:dyDescent="0.2">
      <c r="A949" s="586">
        <v>3</v>
      </c>
      <c r="B949" s="587" t="s">
        <v>1033</v>
      </c>
      <c r="C949" s="589">
        <v>2700000</v>
      </c>
      <c r="D949" s="589">
        <v>2685000</v>
      </c>
      <c r="E949" s="582" t="s">
        <v>276</v>
      </c>
      <c r="F949" s="491" t="s">
        <v>1034</v>
      </c>
      <c r="G949" s="589">
        <v>1950000</v>
      </c>
      <c r="H949" s="753" t="s">
        <v>1035</v>
      </c>
      <c r="I949" s="589">
        <v>1950000</v>
      </c>
      <c r="J949" s="756" t="s">
        <v>1036</v>
      </c>
      <c r="K949" s="753" t="s">
        <v>1037</v>
      </c>
    </row>
    <row r="950" spans="1:11" ht="42" x14ac:dyDescent="0.2">
      <c r="A950" s="576"/>
      <c r="B950" s="596"/>
      <c r="C950" s="597"/>
      <c r="D950" s="597"/>
      <c r="E950" s="583"/>
      <c r="F950" s="492" t="s">
        <v>1038</v>
      </c>
      <c r="G950" s="597"/>
      <c r="H950" s="754"/>
      <c r="I950" s="597"/>
      <c r="J950" s="757"/>
      <c r="K950" s="754"/>
    </row>
    <row r="951" spans="1:11" ht="105" x14ac:dyDescent="0.2">
      <c r="A951" s="577"/>
      <c r="B951" s="588"/>
      <c r="C951" s="590"/>
      <c r="D951" s="590"/>
      <c r="E951" s="591"/>
      <c r="F951" s="493" t="s">
        <v>1039</v>
      </c>
      <c r="G951" s="590"/>
      <c r="H951" s="755"/>
      <c r="I951" s="590"/>
      <c r="J951" s="758"/>
      <c r="K951" s="60" t="s">
        <v>1040</v>
      </c>
    </row>
    <row r="954" spans="1:11" x14ac:dyDescent="0.2">
      <c r="A954" s="1198" t="s">
        <v>25</v>
      </c>
      <c r="B954" s="1199"/>
      <c r="C954" s="1199"/>
      <c r="D954" s="1199"/>
      <c r="E954" s="1199"/>
      <c r="F954" s="1199"/>
      <c r="G954" s="1199"/>
      <c r="H954" s="1199"/>
      <c r="I954" s="1199"/>
      <c r="J954" s="1199"/>
      <c r="K954" s="1200"/>
    </row>
    <row r="955" spans="1:11" x14ac:dyDescent="0.2">
      <c r="A955" s="1201" t="s">
        <v>1041</v>
      </c>
      <c r="B955" s="1202"/>
      <c r="C955" s="1202"/>
      <c r="D955" s="1202"/>
      <c r="E955" s="1202"/>
      <c r="F955" s="1202"/>
      <c r="G955" s="1202"/>
      <c r="H955" s="1202"/>
      <c r="I955" s="1202"/>
      <c r="J955" s="1202"/>
      <c r="K955" s="1203"/>
    </row>
    <row r="956" spans="1:11" x14ac:dyDescent="0.2">
      <c r="A956" s="1204" t="s">
        <v>1042</v>
      </c>
      <c r="B956" s="1204" t="s">
        <v>52</v>
      </c>
      <c r="C956" s="1204" t="s">
        <v>1043</v>
      </c>
      <c r="D956" s="1204" t="s">
        <v>54</v>
      </c>
      <c r="E956" s="1204" t="s">
        <v>55</v>
      </c>
      <c r="F956" s="1205" t="s">
        <v>6</v>
      </c>
      <c r="G956" s="1206"/>
      <c r="H956" s="1205" t="s">
        <v>7</v>
      </c>
      <c r="I956" s="1206"/>
      <c r="J956" s="1204" t="s">
        <v>8</v>
      </c>
      <c r="K956" s="1204" t="s">
        <v>226</v>
      </c>
    </row>
    <row r="957" spans="1:11" ht="42" x14ac:dyDescent="0.2">
      <c r="A957" s="1207"/>
      <c r="B957" s="1207"/>
      <c r="C957" s="1207"/>
      <c r="D957" s="1207"/>
      <c r="E957" s="1207"/>
      <c r="F957" s="1208" t="s">
        <v>10</v>
      </c>
      <c r="G957" s="1208" t="s">
        <v>11</v>
      </c>
      <c r="H957" s="1208" t="s">
        <v>12</v>
      </c>
      <c r="I957" s="1208" t="s">
        <v>13</v>
      </c>
      <c r="J957" s="1207"/>
      <c r="K957" s="1207"/>
    </row>
    <row r="958" spans="1:11" x14ac:dyDescent="0.2">
      <c r="A958" s="434"/>
      <c r="B958" s="434" t="s">
        <v>47</v>
      </c>
      <c r="C958" s="436" t="s">
        <v>1044</v>
      </c>
      <c r="D958" s="435"/>
      <c r="E958" s="434"/>
      <c r="F958" s="435"/>
      <c r="G958" s="436" t="s">
        <v>1044</v>
      </c>
      <c r="H958" s="435"/>
      <c r="I958" s="436" t="s">
        <v>1044</v>
      </c>
      <c r="J958" s="435"/>
      <c r="K958" s="434"/>
    </row>
    <row r="959" spans="1:11" x14ac:dyDescent="0.2">
      <c r="A959" s="1198" t="s">
        <v>25</v>
      </c>
      <c r="B959" s="1199"/>
      <c r="C959" s="1199"/>
      <c r="D959" s="1199"/>
      <c r="E959" s="1199"/>
      <c r="F959" s="1199"/>
      <c r="G959" s="1199"/>
      <c r="H959" s="1199"/>
      <c r="I959" s="1199"/>
      <c r="J959" s="1199"/>
      <c r="K959" s="1200"/>
    </row>
    <row r="960" spans="1:11" x14ac:dyDescent="0.2">
      <c r="A960" s="1201" t="s">
        <v>1045</v>
      </c>
      <c r="B960" s="1202"/>
      <c r="C960" s="1202"/>
      <c r="D960" s="1202"/>
      <c r="E960" s="1202"/>
      <c r="F960" s="1202"/>
      <c r="G960" s="1202"/>
      <c r="H960" s="1202"/>
      <c r="I960" s="1202"/>
      <c r="J960" s="1202"/>
      <c r="K960" s="1203"/>
    </row>
    <row r="961" spans="1:11" x14ac:dyDescent="0.2">
      <c r="A961" s="1204" t="s">
        <v>1042</v>
      </c>
      <c r="B961" s="1204" t="s">
        <v>52</v>
      </c>
      <c r="C961" s="1204" t="s">
        <v>1043</v>
      </c>
      <c r="D961" s="1204" t="s">
        <v>54</v>
      </c>
      <c r="E961" s="1204" t="s">
        <v>55</v>
      </c>
      <c r="F961" s="1205" t="s">
        <v>6</v>
      </c>
      <c r="G961" s="1206"/>
      <c r="H961" s="1205" t="s">
        <v>7</v>
      </c>
      <c r="I961" s="1206"/>
      <c r="J961" s="1204" t="s">
        <v>8</v>
      </c>
      <c r="K961" s="1204" t="s">
        <v>226</v>
      </c>
    </row>
    <row r="962" spans="1:11" ht="42" x14ac:dyDescent="0.2">
      <c r="A962" s="1207"/>
      <c r="B962" s="1207"/>
      <c r="C962" s="1207"/>
      <c r="D962" s="1207"/>
      <c r="E962" s="1207"/>
      <c r="F962" s="1208" t="s">
        <v>10</v>
      </c>
      <c r="G962" s="1208" t="s">
        <v>11</v>
      </c>
      <c r="H962" s="1208" t="s">
        <v>12</v>
      </c>
      <c r="I962" s="1208" t="s">
        <v>13</v>
      </c>
      <c r="J962" s="1207"/>
      <c r="K962" s="1207"/>
    </row>
    <row r="963" spans="1:11" ht="63" x14ac:dyDescent="0.2">
      <c r="A963" s="434" t="s">
        <v>1046</v>
      </c>
      <c r="B963" s="435" t="s">
        <v>1047</v>
      </c>
      <c r="C963" s="436" t="s">
        <v>1048</v>
      </c>
      <c r="D963" s="434" t="s">
        <v>1049</v>
      </c>
      <c r="E963" s="434" t="s">
        <v>31</v>
      </c>
      <c r="F963" s="435" t="s">
        <v>1050</v>
      </c>
      <c r="G963" s="436" t="s">
        <v>1048</v>
      </c>
      <c r="H963" s="435" t="s">
        <v>1050</v>
      </c>
      <c r="I963" s="436" t="s">
        <v>1048</v>
      </c>
      <c r="J963" s="434" t="s">
        <v>1049</v>
      </c>
      <c r="K963" s="434" t="s">
        <v>1051</v>
      </c>
    </row>
    <row r="964" spans="1:11" ht="63" x14ac:dyDescent="0.2">
      <c r="A964" s="434" t="s">
        <v>1052</v>
      </c>
      <c r="B964" s="435" t="s">
        <v>1053</v>
      </c>
      <c r="C964" s="436" t="s">
        <v>1054</v>
      </c>
      <c r="D964" s="434" t="s">
        <v>1049</v>
      </c>
      <c r="E964" s="434" t="s">
        <v>31</v>
      </c>
      <c r="F964" s="435" t="s">
        <v>1055</v>
      </c>
      <c r="G964" s="436" t="s">
        <v>1056</v>
      </c>
      <c r="H964" s="435" t="s">
        <v>1055</v>
      </c>
      <c r="I964" s="436" t="s">
        <v>1056</v>
      </c>
      <c r="J964" s="434" t="s">
        <v>1049</v>
      </c>
      <c r="K964" s="434" t="s">
        <v>1057</v>
      </c>
    </row>
    <row r="965" spans="1:11" ht="42" x14ac:dyDescent="0.2">
      <c r="A965" s="434" t="s">
        <v>1058</v>
      </c>
      <c r="B965" s="435" t="s">
        <v>1059</v>
      </c>
      <c r="C965" s="436" t="s">
        <v>1060</v>
      </c>
      <c r="D965" s="434" t="s">
        <v>1049</v>
      </c>
      <c r="E965" s="434" t="s">
        <v>31</v>
      </c>
      <c r="F965" s="435" t="s">
        <v>1061</v>
      </c>
      <c r="G965" s="436" t="s">
        <v>1060</v>
      </c>
      <c r="H965" s="435" t="s">
        <v>1061</v>
      </c>
      <c r="I965" s="436" t="s">
        <v>1060</v>
      </c>
      <c r="J965" s="434" t="s">
        <v>1049</v>
      </c>
      <c r="K965" s="434" t="s">
        <v>1062</v>
      </c>
    </row>
    <row r="966" spans="1:11" x14ac:dyDescent="0.2">
      <c r="A966" s="434"/>
      <c r="B966" s="434" t="s">
        <v>1063</v>
      </c>
      <c r="C966" s="436" t="s">
        <v>1064</v>
      </c>
      <c r="D966" s="435"/>
      <c r="E966" s="434"/>
      <c r="F966" s="435"/>
      <c r="G966" s="436" t="s">
        <v>1065</v>
      </c>
      <c r="H966" s="435"/>
      <c r="I966" s="436" t="s">
        <v>1065</v>
      </c>
      <c r="J966" s="435"/>
      <c r="K966" s="434"/>
    </row>
    <row r="969" spans="1:11" x14ac:dyDescent="0.2">
      <c r="A969" s="138"/>
      <c r="B969" s="187"/>
      <c r="C969" s="138"/>
      <c r="D969" s="138"/>
      <c r="E969" s="187"/>
      <c r="F969" s="1209"/>
      <c r="G969" s="219"/>
      <c r="H969" s="138"/>
      <c r="I969" s="219"/>
      <c r="J969" s="219"/>
      <c r="K969" s="139" t="s">
        <v>0</v>
      </c>
    </row>
    <row r="970" spans="1:11" x14ac:dyDescent="0.2">
      <c r="A970" s="820" t="s">
        <v>1066</v>
      </c>
      <c r="B970" s="820"/>
      <c r="C970" s="820"/>
      <c r="D970" s="820"/>
      <c r="E970" s="820"/>
      <c r="F970" s="820"/>
      <c r="G970" s="820"/>
      <c r="H970" s="820"/>
      <c r="I970" s="820"/>
      <c r="J970" s="820"/>
      <c r="K970" s="820"/>
    </row>
    <row r="971" spans="1:11" x14ac:dyDescent="0.2">
      <c r="A971" s="820" t="s">
        <v>1067</v>
      </c>
      <c r="B971" s="820"/>
      <c r="C971" s="820"/>
      <c r="D971" s="820"/>
      <c r="E971" s="820"/>
      <c r="F971" s="820"/>
      <c r="G971" s="820"/>
      <c r="H971" s="820"/>
      <c r="I971" s="820"/>
      <c r="J971" s="820"/>
      <c r="K971" s="820"/>
    </row>
    <row r="972" spans="1:11" x14ac:dyDescent="0.2">
      <c r="A972" s="820" t="s">
        <v>1068</v>
      </c>
      <c r="B972" s="820"/>
      <c r="C972" s="820"/>
      <c r="D972" s="820"/>
      <c r="E972" s="820"/>
      <c r="F972" s="820"/>
      <c r="G972" s="820"/>
      <c r="H972" s="820"/>
      <c r="I972" s="820"/>
      <c r="J972" s="820"/>
      <c r="K972" s="820"/>
    </row>
    <row r="973" spans="1:11" x14ac:dyDescent="0.2">
      <c r="A973" s="141"/>
      <c r="B973" s="142"/>
      <c r="C973" s="141"/>
      <c r="D973" s="141"/>
      <c r="E973" s="142"/>
      <c r="F973" s="1210"/>
      <c r="G973" s="220"/>
      <c r="H973" s="141"/>
      <c r="I973" s="220"/>
      <c r="J973" s="220"/>
      <c r="K973" s="142"/>
    </row>
    <row r="974" spans="1:11" x14ac:dyDescent="0.2">
      <c r="A974" s="677" t="s">
        <v>1</v>
      </c>
      <c r="B974" s="677" t="s">
        <v>2</v>
      </c>
      <c r="C974" s="731" t="s">
        <v>3</v>
      </c>
      <c r="D974" s="677" t="s">
        <v>4</v>
      </c>
      <c r="E974" s="677" t="s">
        <v>5</v>
      </c>
      <c r="F974" s="677" t="s">
        <v>6</v>
      </c>
      <c r="G974" s="677"/>
      <c r="H974" s="677" t="s">
        <v>7</v>
      </c>
      <c r="I974" s="677"/>
      <c r="J974" s="677" t="s">
        <v>8</v>
      </c>
      <c r="K974" s="731" t="s">
        <v>9</v>
      </c>
    </row>
    <row r="975" spans="1:11" ht="42" x14ac:dyDescent="0.2">
      <c r="A975" s="677"/>
      <c r="B975" s="677"/>
      <c r="C975" s="746"/>
      <c r="D975" s="677"/>
      <c r="E975" s="677"/>
      <c r="F975" s="1211" t="s">
        <v>10</v>
      </c>
      <c r="G975" s="516" t="s">
        <v>11</v>
      </c>
      <c r="H975" s="516" t="s">
        <v>12</v>
      </c>
      <c r="I975" s="516" t="s">
        <v>13</v>
      </c>
      <c r="J975" s="677"/>
      <c r="K975" s="746"/>
    </row>
    <row r="976" spans="1:11" x14ac:dyDescent="0.2">
      <c r="A976" s="51"/>
      <c r="B976" s="38"/>
      <c r="C976" s="267"/>
      <c r="D976" s="267"/>
      <c r="E976" s="37"/>
      <c r="F976" s="1212" t="s">
        <v>1069</v>
      </c>
      <c r="G976" s="267"/>
      <c r="H976" s="51"/>
      <c r="I976" s="267"/>
      <c r="J976" s="37"/>
      <c r="K976" s="39"/>
    </row>
    <row r="977" spans="1:11" x14ac:dyDescent="0.2">
      <c r="A977" s="51"/>
      <c r="B977" s="38"/>
      <c r="C977" s="267"/>
      <c r="D977" s="267"/>
      <c r="E977" s="37"/>
      <c r="F977" s="1212"/>
      <c r="G977" s="267"/>
      <c r="H977" s="51"/>
      <c r="I977" s="267"/>
      <c r="J977" s="37"/>
      <c r="K977" s="39"/>
    </row>
    <row r="987" spans="1:11" ht="84" x14ac:dyDescent="0.2">
      <c r="A987" s="195"/>
      <c r="B987" s="42"/>
      <c r="C987" s="42"/>
      <c r="D987" s="42"/>
      <c r="E987" s="42"/>
      <c r="F987" s="42"/>
      <c r="G987" s="42"/>
      <c r="H987" s="42"/>
      <c r="I987" s="5"/>
      <c r="J987" s="42"/>
      <c r="K987" s="1213" t="s">
        <v>1070</v>
      </c>
    </row>
    <row r="988" spans="1:11" x14ac:dyDescent="0.2">
      <c r="A988" s="1214" t="s">
        <v>25</v>
      </c>
      <c r="B988" s="1214"/>
      <c r="C988" s="1214"/>
      <c r="D988" s="1214"/>
      <c r="E988" s="1214"/>
      <c r="F988" s="1214"/>
      <c r="G988" s="1214"/>
      <c r="H988" s="1214"/>
      <c r="I988" s="1214"/>
      <c r="J988" s="1214"/>
      <c r="K988" s="1214"/>
    </row>
    <row r="989" spans="1:11" x14ac:dyDescent="0.2">
      <c r="A989" s="1214" t="s">
        <v>1071</v>
      </c>
      <c r="B989" s="1215"/>
      <c r="C989" s="1215"/>
      <c r="D989" s="1215"/>
      <c r="E989" s="1215"/>
      <c r="F989" s="1215"/>
      <c r="G989" s="1215"/>
      <c r="H989" s="1215"/>
      <c r="I989" s="1215"/>
      <c r="J989" s="1215"/>
      <c r="K989" s="1215"/>
    </row>
    <row r="990" spans="1:11" x14ac:dyDescent="0.2">
      <c r="A990" s="1216" t="s">
        <v>1072</v>
      </c>
      <c r="B990" s="1216"/>
      <c r="C990" s="1216"/>
      <c r="D990" s="1216"/>
      <c r="E990" s="1216"/>
      <c r="F990" s="1216"/>
      <c r="G990" s="1216"/>
      <c r="H990" s="1216"/>
      <c r="I990" s="1216"/>
      <c r="J990" s="1216"/>
      <c r="K990" s="1216"/>
    </row>
    <row r="991" spans="1:11" x14ac:dyDescent="0.2">
      <c r="A991" s="1217" t="s">
        <v>1</v>
      </c>
      <c r="B991" s="1217" t="s">
        <v>52</v>
      </c>
      <c r="C991" s="1218" t="s">
        <v>3</v>
      </c>
      <c r="D991" s="1218" t="s">
        <v>738</v>
      </c>
      <c r="E991" s="1217" t="s">
        <v>55</v>
      </c>
      <c r="F991" s="1219" t="s">
        <v>6</v>
      </c>
      <c r="G991" s="1220"/>
      <c r="H991" s="1219" t="s">
        <v>7</v>
      </c>
      <c r="I991" s="1220"/>
      <c r="J991" s="1217" t="s">
        <v>8</v>
      </c>
      <c r="K991" s="1217" t="s">
        <v>9</v>
      </c>
    </row>
    <row r="992" spans="1:11" ht="42" x14ac:dyDescent="0.2">
      <c r="A992" s="1221"/>
      <c r="B992" s="1221"/>
      <c r="C992" s="1222"/>
      <c r="D992" s="1222"/>
      <c r="E992" s="1221"/>
      <c r="F992" s="1223" t="s">
        <v>10</v>
      </c>
      <c r="G992" s="1224" t="s">
        <v>739</v>
      </c>
      <c r="H992" s="1223" t="s">
        <v>1073</v>
      </c>
      <c r="I992" s="1224" t="s">
        <v>740</v>
      </c>
      <c r="J992" s="1221"/>
      <c r="K992" s="1221"/>
    </row>
    <row r="993" spans="1:11" x14ac:dyDescent="0.2">
      <c r="A993" s="1225"/>
      <c r="B993" s="1226" t="s">
        <v>1074</v>
      </c>
      <c r="C993" s="50"/>
      <c r="D993" s="1227"/>
      <c r="E993" s="1228"/>
      <c r="F993" s="535"/>
      <c r="G993" s="1229"/>
      <c r="H993" s="534"/>
      <c r="I993" s="50"/>
      <c r="J993" s="534"/>
      <c r="K993" s="40"/>
    </row>
    <row r="994" spans="1:11" x14ac:dyDescent="0.2">
      <c r="A994" s="534"/>
      <c r="B994" s="535" t="s">
        <v>217</v>
      </c>
      <c r="C994" s="536"/>
      <c r="D994" s="1227"/>
      <c r="E994" s="1228"/>
      <c r="F994" s="174"/>
      <c r="G994" s="536"/>
      <c r="H994" s="174"/>
      <c r="I994" s="536"/>
      <c r="J994" s="1230"/>
      <c r="K994" s="40"/>
    </row>
    <row r="997" spans="1:11" x14ac:dyDescent="0.2">
      <c r="A997" s="1231"/>
      <c r="B997" s="1232"/>
      <c r="C997" s="1231"/>
      <c r="D997" s="1231"/>
      <c r="E997" s="1232"/>
      <c r="F997" s="1231"/>
      <c r="G997" s="1233"/>
      <c r="H997" s="1231"/>
      <c r="I997" s="1233"/>
      <c r="J997" s="1233"/>
      <c r="K997" s="1234" t="s">
        <v>0</v>
      </c>
    </row>
    <row r="998" spans="1:11" x14ac:dyDescent="0.2">
      <c r="A998" s="1235" t="s">
        <v>25</v>
      </c>
      <c r="B998" s="1235"/>
      <c r="C998" s="1235"/>
      <c r="D998" s="1235"/>
      <c r="E998" s="1235"/>
      <c r="F998" s="1235"/>
      <c r="G998" s="1235"/>
      <c r="H998" s="1235"/>
      <c r="I998" s="1235"/>
      <c r="J998" s="1235"/>
      <c r="K998" s="1235"/>
    </row>
    <row r="999" spans="1:11" x14ac:dyDescent="0.2">
      <c r="A999" s="1235" t="s">
        <v>1075</v>
      </c>
      <c r="B999" s="1235"/>
      <c r="C999" s="1235"/>
      <c r="D999" s="1235"/>
      <c r="E999" s="1235"/>
      <c r="F999" s="1235"/>
      <c r="G999" s="1235"/>
      <c r="H999" s="1235"/>
      <c r="I999" s="1235"/>
      <c r="J999" s="1235"/>
      <c r="K999" s="1235"/>
    </row>
    <row r="1000" spans="1:11" x14ac:dyDescent="0.2">
      <c r="A1000" s="1235" t="s">
        <v>1076</v>
      </c>
      <c r="B1000" s="1235"/>
      <c r="C1000" s="1235"/>
      <c r="D1000" s="1235"/>
      <c r="E1000" s="1235"/>
      <c r="F1000" s="1235"/>
      <c r="G1000" s="1235"/>
      <c r="H1000" s="1235"/>
      <c r="I1000" s="1235"/>
      <c r="J1000" s="1235"/>
      <c r="K1000" s="1235"/>
    </row>
    <row r="1001" spans="1:11" x14ac:dyDescent="0.2">
      <c r="A1001" s="1236" t="s">
        <v>1</v>
      </c>
      <c r="B1001" s="1236" t="s">
        <v>2</v>
      </c>
      <c r="C1001" s="1236" t="s">
        <v>3</v>
      </c>
      <c r="D1001" s="1236" t="s">
        <v>4</v>
      </c>
      <c r="E1001" s="1236" t="s">
        <v>5</v>
      </c>
      <c r="F1001" s="1236" t="s">
        <v>6</v>
      </c>
      <c r="G1001" s="1236"/>
      <c r="H1001" s="1236" t="s">
        <v>7</v>
      </c>
      <c r="I1001" s="1236"/>
      <c r="J1001" s="1236" t="s">
        <v>8</v>
      </c>
      <c r="K1001" s="1236" t="s">
        <v>9</v>
      </c>
    </row>
    <row r="1002" spans="1:11" ht="42" x14ac:dyDescent="0.2">
      <c r="A1002" s="1236"/>
      <c r="B1002" s="1236"/>
      <c r="C1002" s="1236"/>
      <c r="D1002" s="1236"/>
      <c r="E1002" s="1236"/>
      <c r="F1002" s="1237" t="s">
        <v>10</v>
      </c>
      <c r="G1002" s="1237" t="s">
        <v>11</v>
      </c>
      <c r="H1002" s="1237" t="s">
        <v>12</v>
      </c>
      <c r="I1002" s="1237" t="s">
        <v>13</v>
      </c>
      <c r="J1002" s="1236"/>
      <c r="K1002" s="1236"/>
    </row>
    <row r="1003" spans="1:11" x14ac:dyDescent="0.2">
      <c r="A1003" s="1238"/>
      <c r="B1003" s="1239"/>
      <c r="C1003" s="1240"/>
      <c r="D1003" s="1241"/>
      <c r="E1003" s="1242"/>
      <c r="F1003" s="1238"/>
      <c r="G1003" s="1240"/>
      <c r="H1003" s="1238"/>
      <c r="I1003" s="1240"/>
      <c r="J1003" s="1242"/>
      <c r="K1003" s="1243"/>
    </row>
    <row r="1004" spans="1:11" x14ac:dyDescent="0.2">
      <c r="A1004" s="1238"/>
      <c r="B1004" s="1239" t="s">
        <v>47</v>
      </c>
      <c r="C1004" s="1240"/>
      <c r="D1004" s="1241"/>
      <c r="E1004" s="1242"/>
      <c r="F1004" s="1238"/>
      <c r="G1004" s="1241"/>
      <c r="H1004" s="1238"/>
      <c r="I1004" s="1241"/>
      <c r="J1004" s="1242"/>
      <c r="K1004" s="1243"/>
    </row>
    <row r="1005" spans="1:11" x14ac:dyDescent="0.2">
      <c r="A1005" s="1238"/>
      <c r="B1005" s="1239"/>
      <c r="C1005" s="1241"/>
      <c r="D1005" s="1241"/>
      <c r="E1005" s="1242"/>
      <c r="F1005" s="1238"/>
      <c r="G1005" s="1244"/>
      <c r="H1005" s="1241"/>
      <c r="I1005" s="1241"/>
      <c r="J1005" s="1242"/>
      <c r="K1005" s="1243"/>
    </row>
    <row r="1006" spans="1:11" x14ac:dyDescent="0.2">
      <c r="A1006" s="1238"/>
      <c r="B1006" s="1239"/>
      <c r="C1006" s="1241"/>
      <c r="D1006" s="1241"/>
      <c r="E1006" s="1242"/>
      <c r="F1006" s="1238"/>
      <c r="G1006" s="1244"/>
      <c r="H1006" s="1241"/>
      <c r="I1006" s="1241"/>
      <c r="J1006" s="1242"/>
      <c r="K1006" s="1243"/>
    </row>
    <row r="1009" spans="1:11" x14ac:dyDescent="0.2">
      <c r="A1009" s="1245"/>
      <c r="B1009" s="1245"/>
      <c r="C1009" s="1245"/>
      <c r="D1009" s="1245"/>
      <c r="E1009" s="1245"/>
      <c r="F1009" s="1245"/>
      <c r="G1009" s="1245"/>
      <c r="H1009" s="1245"/>
      <c r="I1009" s="1245"/>
      <c r="J1009" s="1245"/>
      <c r="K1009" s="1246" t="s">
        <v>48</v>
      </c>
    </row>
    <row r="1010" spans="1:11" x14ac:dyDescent="0.2">
      <c r="A1010" s="759" t="s">
        <v>149</v>
      </c>
      <c r="B1010" s="759"/>
      <c r="C1010" s="759"/>
      <c r="D1010" s="759"/>
      <c r="E1010" s="759"/>
      <c r="F1010" s="759"/>
      <c r="G1010" s="759"/>
      <c r="H1010" s="759"/>
      <c r="I1010" s="759"/>
      <c r="J1010" s="759"/>
      <c r="K1010" s="759"/>
    </row>
    <row r="1011" spans="1:11" x14ac:dyDescent="0.2">
      <c r="A1011" s="759" t="s">
        <v>1077</v>
      </c>
      <c r="B1011" s="759"/>
      <c r="C1011" s="759"/>
      <c r="D1011" s="759"/>
      <c r="E1011" s="759"/>
      <c r="F1011" s="759"/>
      <c r="G1011" s="759"/>
      <c r="H1011" s="759"/>
      <c r="I1011" s="759"/>
      <c r="J1011" s="759"/>
      <c r="K1011" s="759"/>
    </row>
    <row r="1012" spans="1:11" x14ac:dyDescent="0.2">
      <c r="A1012" s="834" t="s">
        <v>1078</v>
      </c>
      <c r="B1012" s="834"/>
      <c r="C1012" s="834"/>
      <c r="D1012" s="834"/>
      <c r="E1012" s="834"/>
      <c r="F1012" s="834"/>
      <c r="G1012" s="834"/>
      <c r="H1012" s="834"/>
      <c r="I1012" s="834"/>
      <c r="J1012" s="834"/>
      <c r="K1012" s="834"/>
    </row>
    <row r="1013" spans="1:11" x14ac:dyDescent="0.2">
      <c r="A1013" s="374"/>
      <c r="B1013" s="375"/>
      <c r="C1013" s="375"/>
      <c r="D1013" s="375"/>
      <c r="E1013" s="375"/>
      <c r="F1013" s="376"/>
      <c r="G1013" s="376"/>
      <c r="H1013" s="375"/>
      <c r="I1013" s="376"/>
      <c r="J1013" s="375"/>
      <c r="K1013" s="375"/>
    </row>
    <row r="1014" spans="1:11" x14ac:dyDescent="0.2">
      <c r="A1014" s="1247" t="s">
        <v>1</v>
      </c>
      <c r="B1014" s="1248" t="s">
        <v>52</v>
      </c>
      <c r="C1014" s="1249" t="s">
        <v>53</v>
      </c>
      <c r="D1014" s="1249" t="s">
        <v>54</v>
      </c>
      <c r="E1014" s="1249" t="s">
        <v>55</v>
      </c>
      <c r="F1014" s="1248" t="s">
        <v>6</v>
      </c>
      <c r="G1014" s="1248"/>
      <c r="H1014" s="1248" t="s">
        <v>7</v>
      </c>
      <c r="I1014" s="1248"/>
      <c r="J1014" s="1248" t="s">
        <v>8</v>
      </c>
      <c r="K1014" s="1250" t="s">
        <v>226</v>
      </c>
    </row>
    <row r="1015" spans="1:11" ht="42" x14ac:dyDescent="0.2">
      <c r="A1015" s="1251"/>
      <c r="B1015" s="1248"/>
      <c r="C1015" s="1249"/>
      <c r="D1015" s="1249"/>
      <c r="E1015" s="1249"/>
      <c r="F1015" s="1252" t="s">
        <v>10</v>
      </c>
      <c r="G1015" s="1252" t="s">
        <v>11</v>
      </c>
      <c r="H1015" s="1252" t="s">
        <v>12</v>
      </c>
      <c r="I1015" s="1252" t="s">
        <v>13</v>
      </c>
      <c r="J1015" s="1248"/>
      <c r="K1015" s="1250"/>
    </row>
    <row r="1016" spans="1:11" ht="42" x14ac:dyDescent="0.2">
      <c r="A1016" s="422">
        <v>1</v>
      </c>
      <c r="B1016" s="423" t="s">
        <v>1079</v>
      </c>
      <c r="C1016" s="1036">
        <v>5940.64</v>
      </c>
      <c r="D1016" s="1036">
        <v>5940.64</v>
      </c>
      <c r="E1016" s="1037" t="s">
        <v>31</v>
      </c>
      <c r="F1016" s="424" t="s">
        <v>63</v>
      </c>
      <c r="G1016" s="1036">
        <v>5940.64</v>
      </c>
      <c r="H1016" s="424" t="s">
        <v>63</v>
      </c>
      <c r="I1016" s="1036">
        <v>5940.64</v>
      </c>
      <c r="J1016" s="1038" t="s">
        <v>1080</v>
      </c>
      <c r="K1016" s="425" t="s">
        <v>1081</v>
      </c>
    </row>
    <row r="1017" spans="1:11" ht="63" x14ac:dyDescent="0.2">
      <c r="A1017" s="422">
        <v>2</v>
      </c>
      <c r="B1017" s="423" t="s">
        <v>1082</v>
      </c>
      <c r="C1017" s="1036">
        <v>30816</v>
      </c>
      <c r="D1017" s="1036">
        <v>30816</v>
      </c>
      <c r="E1017" s="1037" t="s">
        <v>31</v>
      </c>
      <c r="F1017" s="424" t="s">
        <v>1083</v>
      </c>
      <c r="G1017" s="1036">
        <v>30816</v>
      </c>
      <c r="H1017" s="424" t="s">
        <v>1083</v>
      </c>
      <c r="I1017" s="1036">
        <v>30816</v>
      </c>
      <c r="J1017" s="1038" t="s">
        <v>1080</v>
      </c>
      <c r="K1017" s="425" t="s">
        <v>1084</v>
      </c>
    </row>
    <row r="1018" spans="1:11" ht="84" x14ac:dyDescent="0.2">
      <c r="A1018" s="422">
        <v>3</v>
      </c>
      <c r="B1018" s="423" t="s">
        <v>1085</v>
      </c>
      <c r="C1018" s="1036">
        <v>261936</v>
      </c>
      <c r="D1018" s="1036">
        <v>261936</v>
      </c>
      <c r="E1018" s="1037" t="s">
        <v>31</v>
      </c>
      <c r="F1018" s="424" t="s">
        <v>1083</v>
      </c>
      <c r="G1018" s="1036">
        <v>261936</v>
      </c>
      <c r="H1018" s="424" t="s">
        <v>1083</v>
      </c>
      <c r="I1018" s="1036">
        <v>261936</v>
      </c>
      <c r="J1018" s="1038" t="s">
        <v>1080</v>
      </c>
      <c r="K1018" s="425" t="s">
        <v>1086</v>
      </c>
    </row>
    <row r="1019" spans="1:11" ht="105" x14ac:dyDescent="0.2">
      <c r="A1019" s="426">
        <v>4</v>
      </c>
      <c r="B1019" s="427" t="s">
        <v>1087</v>
      </c>
      <c r="C1019" s="1039">
        <v>1658500</v>
      </c>
      <c r="D1019" s="1039">
        <v>1733400</v>
      </c>
      <c r="E1019" s="429" t="s">
        <v>1088</v>
      </c>
      <c r="F1019" s="428" t="s">
        <v>1089</v>
      </c>
      <c r="G1019" s="1039">
        <v>1271317</v>
      </c>
      <c r="H1019" s="428"/>
      <c r="I1019" s="1039"/>
      <c r="J1019" s="429"/>
      <c r="K1019" s="430"/>
    </row>
    <row r="1020" spans="1:11" ht="42" x14ac:dyDescent="0.2">
      <c r="A1020" s="426"/>
      <c r="B1020" s="431"/>
      <c r="C1020" s="1039"/>
      <c r="D1020" s="1039"/>
      <c r="E1020" s="429"/>
      <c r="F1020" s="428" t="s">
        <v>1090</v>
      </c>
      <c r="G1020" s="1039">
        <v>1476600</v>
      </c>
      <c r="H1020" s="428" t="s">
        <v>1090</v>
      </c>
      <c r="I1020" s="1039">
        <v>1476600</v>
      </c>
      <c r="J1020" s="432" t="s">
        <v>1091</v>
      </c>
      <c r="K1020" s="430" t="s">
        <v>1092</v>
      </c>
    </row>
    <row r="1021" spans="1:11" x14ac:dyDescent="0.2">
      <c r="A1021" s="426"/>
      <c r="B1021" s="431"/>
      <c r="C1021" s="1039"/>
      <c r="D1021" s="1039"/>
      <c r="E1021" s="429"/>
      <c r="F1021" s="428" t="s">
        <v>1093</v>
      </c>
      <c r="G1021" s="1039">
        <v>1656360</v>
      </c>
      <c r="H1021" s="428"/>
      <c r="I1021" s="1039"/>
      <c r="J1021" s="429"/>
      <c r="K1021" s="430"/>
    </row>
    <row r="1022" spans="1:11" x14ac:dyDescent="0.2">
      <c r="A1022" s="426"/>
      <c r="B1022" s="431"/>
      <c r="C1022" s="1039"/>
      <c r="D1022" s="1039"/>
      <c r="E1022" s="429"/>
      <c r="F1022" s="428" t="s">
        <v>1094</v>
      </c>
      <c r="G1022" s="1039">
        <v>1658500</v>
      </c>
      <c r="H1022" s="428"/>
      <c r="I1022" s="1039"/>
      <c r="J1022" s="429"/>
      <c r="K1022" s="430"/>
    </row>
    <row r="1023" spans="1:11" x14ac:dyDescent="0.2">
      <c r="A1023" s="1040"/>
      <c r="B1023" s="799"/>
      <c r="C1023" s="1041"/>
      <c r="D1023" s="1041"/>
      <c r="E1023" s="799"/>
      <c r="F1023" s="799"/>
      <c r="G1023" s="1042"/>
      <c r="H1023" s="799" t="s">
        <v>1095</v>
      </c>
      <c r="I1023" s="1043">
        <f>SUM(I1019:I1022)</f>
        <v>1476600</v>
      </c>
      <c r="J1023" s="1044"/>
      <c r="K1023" s="433"/>
    </row>
    <row r="1026" spans="1:11" x14ac:dyDescent="0.2">
      <c r="A1026" s="138"/>
      <c r="B1026" s="187"/>
      <c r="C1026" s="138"/>
      <c r="D1026" s="138"/>
      <c r="E1026" s="187"/>
      <c r="F1026" s="138"/>
      <c r="G1026" s="219"/>
      <c r="H1026" s="138"/>
      <c r="I1026" s="219"/>
      <c r="J1026" s="219"/>
      <c r="K1026" s="139" t="s">
        <v>0</v>
      </c>
    </row>
    <row r="1027" spans="1:11" x14ac:dyDescent="0.2">
      <c r="A1027" s="820" t="s">
        <v>149</v>
      </c>
      <c r="B1027" s="820"/>
      <c r="C1027" s="820"/>
      <c r="D1027" s="820"/>
      <c r="E1027" s="820"/>
      <c r="F1027" s="820"/>
      <c r="G1027" s="820"/>
      <c r="H1027" s="820"/>
      <c r="I1027" s="820"/>
      <c r="J1027" s="820"/>
      <c r="K1027" s="820"/>
    </row>
    <row r="1028" spans="1:11" x14ac:dyDescent="0.2">
      <c r="A1028" s="820" t="s">
        <v>1096</v>
      </c>
      <c r="B1028" s="820"/>
      <c r="C1028" s="820"/>
      <c r="D1028" s="820"/>
      <c r="E1028" s="820"/>
      <c r="F1028" s="820"/>
      <c r="G1028" s="820"/>
      <c r="H1028" s="820"/>
      <c r="I1028" s="820"/>
      <c r="J1028" s="820"/>
      <c r="K1028" s="820"/>
    </row>
    <row r="1029" spans="1:11" x14ac:dyDescent="0.2">
      <c r="A1029" s="820" t="s">
        <v>1097</v>
      </c>
      <c r="B1029" s="820"/>
      <c r="C1029" s="820"/>
      <c r="D1029" s="820"/>
      <c r="E1029" s="820"/>
      <c r="F1029" s="820"/>
      <c r="G1029" s="820"/>
      <c r="H1029" s="820"/>
      <c r="I1029" s="820"/>
      <c r="J1029" s="820"/>
      <c r="K1029" s="820"/>
    </row>
    <row r="1030" spans="1:11" x14ac:dyDescent="0.2">
      <c r="A1030" s="141"/>
      <c r="B1030" s="142"/>
      <c r="C1030" s="141"/>
      <c r="D1030" s="141"/>
      <c r="E1030" s="142"/>
      <c r="F1030" s="141"/>
      <c r="G1030" s="220"/>
      <c r="H1030" s="141"/>
      <c r="I1030" s="220"/>
      <c r="J1030" s="220"/>
      <c r="K1030" s="142"/>
    </row>
    <row r="1031" spans="1:11" x14ac:dyDescent="0.2">
      <c r="A1031" s="628" t="s">
        <v>1</v>
      </c>
      <c r="B1031" s="628" t="s">
        <v>254</v>
      </c>
      <c r="C1031" s="629" t="s">
        <v>271</v>
      </c>
      <c r="D1031" s="628" t="s">
        <v>256</v>
      </c>
      <c r="E1031" s="628" t="s">
        <v>257</v>
      </c>
      <c r="F1031" s="628" t="s">
        <v>258</v>
      </c>
      <c r="G1031" s="628"/>
      <c r="H1031" s="628" t="s">
        <v>7</v>
      </c>
      <c r="I1031" s="628"/>
      <c r="J1031" s="628" t="s">
        <v>259</v>
      </c>
      <c r="K1031" s="629" t="s">
        <v>17</v>
      </c>
    </row>
    <row r="1032" spans="1:11" ht="63" x14ac:dyDescent="0.2">
      <c r="A1032" s="628"/>
      <c r="B1032" s="628"/>
      <c r="C1032" s="630"/>
      <c r="D1032" s="628"/>
      <c r="E1032" s="628"/>
      <c r="F1032" s="520" t="s">
        <v>10</v>
      </c>
      <c r="G1032" s="520" t="s">
        <v>260</v>
      </c>
      <c r="H1032" s="520" t="s">
        <v>12</v>
      </c>
      <c r="I1032" s="520" t="s">
        <v>261</v>
      </c>
      <c r="J1032" s="628"/>
      <c r="K1032" s="630"/>
    </row>
    <row r="1033" spans="1:11" x14ac:dyDescent="0.2">
      <c r="A1033" s="631" t="s">
        <v>272</v>
      </c>
      <c r="B1033" s="632"/>
      <c r="C1033" s="632"/>
      <c r="D1033" s="632"/>
      <c r="E1033" s="632"/>
      <c r="F1033" s="632"/>
      <c r="G1033" s="632"/>
      <c r="H1033" s="632"/>
      <c r="I1033" s="632"/>
      <c r="J1033" s="632"/>
      <c r="K1033" s="633"/>
    </row>
    <row r="1034" spans="1:11" x14ac:dyDescent="0.2">
      <c r="A1034" s="200"/>
      <c r="B1034" s="201"/>
      <c r="C1034" s="202"/>
      <c r="D1034" s="202"/>
      <c r="E1034" s="202"/>
      <c r="F1034" s="200"/>
      <c r="G1034" s="821"/>
      <c r="H1034" s="202"/>
      <c r="I1034" s="202"/>
      <c r="J1034" s="202"/>
      <c r="K1034" s="203"/>
    </row>
    <row r="1035" spans="1:11" x14ac:dyDescent="0.2">
      <c r="A1035" s="51"/>
      <c r="B1035" s="173"/>
      <c r="C1035" s="204"/>
      <c r="D1035" s="204"/>
      <c r="E1035" s="221"/>
      <c r="F1035" s="205"/>
      <c r="G1035" s="822"/>
      <c r="H1035" s="204"/>
      <c r="I1035" s="204"/>
      <c r="J1035" s="221"/>
      <c r="K1035" s="206"/>
    </row>
    <row r="1036" spans="1:11" ht="27" customHeight="1" x14ac:dyDescent="0.2"/>
    <row r="1037" spans="1:11" ht="27" customHeight="1" x14ac:dyDescent="0.2"/>
    <row r="1038" spans="1:11" ht="27" customHeight="1" x14ac:dyDescent="0.2"/>
    <row r="1039" spans="1:11" ht="27" customHeight="1" x14ac:dyDescent="0.2"/>
    <row r="1042" spans="1:11" x14ac:dyDescent="0.2">
      <c r="A1042" s="834" t="s">
        <v>1098</v>
      </c>
      <c r="B1042" s="834"/>
      <c r="C1042" s="834"/>
      <c r="D1042" s="834"/>
      <c r="E1042" s="834"/>
      <c r="F1042" s="834"/>
      <c r="G1042" s="834"/>
      <c r="H1042" s="834"/>
      <c r="I1042" s="834"/>
      <c r="J1042" s="834"/>
      <c r="K1042" s="834"/>
    </row>
    <row r="1043" spans="1:11" ht="27.75" customHeight="1" x14ac:dyDescent="0.2">
      <c r="A1043" s="834" t="s">
        <v>1099</v>
      </c>
      <c r="B1043" s="834"/>
      <c r="C1043" s="834"/>
      <c r="D1043" s="834"/>
      <c r="E1043" s="834"/>
      <c r="F1043" s="834"/>
      <c r="G1043" s="834"/>
      <c r="H1043" s="834"/>
      <c r="I1043" s="834"/>
      <c r="J1043" s="834"/>
      <c r="K1043" s="834"/>
    </row>
    <row r="1044" spans="1:11" x14ac:dyDescent="0.2">
      <c r="A1044" s="1253" t="s">
        <v>1100</v>
      </c>
      <c r="B1044" s="1253"/>
      <c r="C1044" s="1253"/>
      <c r="D1044" s="1253"/>
      <c r="E1044" s="1253"/>
      <c r="F1044" s="1253"/>
      <c r="G1044" s="1253"/>
      <c r="H1044" s="1253"/>
      <c r="I1044" s="1253"/>
      <c r="J1044" s="1253"/>
      <c r="K1044" s="1253"/>
    </row>
    <row r="1045" spans="1:11" x14ac:dyDescent="0.2">
      <c r="A1045" s="570" t="s">
        <v>1</v>
      </c>
      <c r="B1045" s="570" t="s">
        <v>52</v>
      </c>
      <c r="C1045" s="1254" t="s">
        <v>53</v>
      </c>
      <c r="D1045" s="1254" t="s">
        <v>54</v>
      </c>
      <c r="E1045" s="570" t="s">
        <v>55</v>
      </c>
      <c r="F1045" s="1255" t="s">
        <v>6</v>
      </c>
      <c r="G1045" s="1256"/>
      <c r="H1045" s="1257" t="s">
        <v>7</v>
      </c>
      <c r="I1045" s="1258"/>
      <c r="J1045" s="570" t="s">
        <v>8</v>
      </c>
      <c r="K1045" s="1259" t="s">
        <v>226</v>
      </c>
    </row>
    <row r="1046" spans="1:11" ht="42" x14ac:dyDescent="0.2">
      <c r="A1046" s="572"/>
      <c r="B1046" s="572"/>
      <c r="C1046" s="1260"/>
      <c r="D1046" s="1260"/>
      <c r="E1046" s="572"/>
      <c r="F1046" s="487" t="s">
        <v>10</v>
      </c>
      <c r="G1046" s="1261" t="s">
        <v>11</v>
      </c>
      <c r="H1046" s="487" t="s">
        <v>12</v>
      </c>
      <c r="I1046" s="1262" t="s">
        <v>13</v>
      </c>
      <c r="J1046" s="572"/>
      <c r="K1046" s="1263"/>
    </row>
    <row r="1047" spans="1:11" ht="63" x14ac:dyDescent="0.2">
      <c r="A1047" s="174">
        <v>1</v>
      </c>
      <c r="B1047" s="535" t="s">
        <v>1101</v>
      </c>
      <c r="C1047" s="357">
        <v>99038.13</v>
      </c>
      <c r="D1047" s="537">
        <f t="shared" ref="D1047:D1053" si="12">C1047</f>
        <v>99038.13</v>
      </c>
      <c r="E1047" s="534" t="s">
        <v>31</v>
      </c>
      <c r="F1047" s="174" t="s">
        <v>1102</v>
      </c>
      <c r="G1047" s="1045">
        <f t="shared" ref="G1047:G1053" si="13">D1047</f>
        <v>99038.13</v>
      </c>
      <c r="H1047" s="534" t="str">
        <f t="shared" ref="H1047:H1053" si="14">F1047</f>
        <v>หจก.ตรีอุดม</v>
      </c>
      <c r="I1047" s="537">
        <v>99038.13</v>
      </c>
      <c r="J1047" s="534" t="s">
        <v>59</v>
      </c>
      <c r="K1047" s="535" t="s">
        <v>1103</v>
      </c>
    </row>
    <row r="1048" spans="1:11" ht="63" x14ac:dyDescent="0.2">
      <c r="A1048" s="174">
        <v>2</v>
      </c>
      <c r="B1048" s="535" t="s">
        <v>1104</v>
      </c>
      <c r="C1048" s="357">
        <v>93148.85</v>
      </c>
      <c r="D1048" s="537">
        <f t="shared" si="12"/>
        <v>93148.85</v>
      </c>
      <c r="E1048" s="534" t="s">
        <v>31</v>
      </c>
      <c r="F1048" s="174" t="s">
        <v>1105</v>
      </c>
      <c r="G1048" s="1045">
        <f t="shared" si="13"/>
        <v>93148.85</v>
      </c>
      <c r="H1048" s="534" t="str">
        <f t="shared" si="14"/>
        <v>หจก.ธาราเอ็นจิเนียริ่ง</v>
      </c>
      <c r="I1048" s="537">
        <v>93148.85</v>
      </c>
      <c r="J1048" s="534" t="s">
        <v>59</v>
      </c>
      <c r="K1048" s="535" t="s">
        <v>1106</v>
      </c>
    </row>
    <row r="1049" spans="1:11" ht="63" x14ac:dyDescent="0.2">
      <c r="A1049" s="174">
        <v>3</v>
      </c>
      <c r="B1049" s="535" t="s">
        <v>1107</v>
      </c>
      <c r="C1049" s="357">
        <v>10700</v>
      </c>
      <c r="D1049" s="537">
        <f t="shared" si="12"/>
        <v>10700</v>
      </c>
      <c r="E1049" s="534" t="s">
        <v>31</v>
      </c>
      <c r="F1049" s="174" t="s">
        <v>1108</v>
      </c>
      <c r="G1049" s="1045">
        <f t="shared" si="13"/>
        <v>10700</v>
      </c>
      <c r="H1049" s="534" t="str">
        <f t="shared" si="14"/>
        <v>บจ.แอดวานซ์ ไซแอม เทค</v>
      </c>
      <c r="I1049" s="537">
        <v>10700</v>
      </c>
      <c r="J1049" s="534" t="s">
        <v>59</v>
      </c>
      <c r="K1049" s="535" t="s">
        <v>1109</v>
      </c>
    </row>
    <row r="1050" spans="1:11" ht="84" x14ac:dyDescent="0.2">
      <c r="A1050" s="174">
        <v>4</v>
      </c>
      <c r="B1050" s="535" t="s">
        <v>1110</v>
      </c>
      <c r="C1050" s="357">
        <v>99510</v>
      </c>
      <c r="D1050" s="537">
        <f t="shared" si="12"/>
        <v>99510</v>
      </c>
      <c r="E1050" s="534" t="s">
        <v>31</v>
      </c>
      <c r="F1050" s="174" t="s">
        <v>1111</v>
      </c>
      <c r="G1050" s="1045">
        <f t="shared" si="13"/>
        <v>99510</v>
      </c>
      <c r="H1050" s="534" t="str">
        <f t="shared" si="14"/>
        <v>บจ.ภูนิคม วิศวกรรม</v>
      </c>
      <c r="I1050" s="537">
        <v>99510</v>
      </c>
      <c r="J1050" s="534" t="s">
        <v>59</v>
      </c>
      <c r="K1050" s="535" t="s">
        <v>1112</v>
      </c>
    </row>
    <row r="1051" spans="1:11" ht="63" x14ac:dyDescent="0.2">
      <c r="A1051" s="174">
        <v>5</v>
      </c>
      <c r="B1051" s="535" t="s">
        <v>1113</v>
      </c>
      <c r="C1051" s="357">
        <v>12275.04</v>
      </c>
      <c r="D1051" s="537">
        <f t="shared" si="12"/>
        <v>12275.04</v>
      </c>
      <c r="E1051" s="534" t="s">
        <v>31</v>
      </c>
      <c r="F1051" s="174" t="s">
        <v>1114</v>
      </c>
      <c r="G1051" s="1045">
        <f t="shared" si="13"/>
        <v>12275.04</v>
      </c>
      <c r="H1051" s="534" t="str">
        <f t="shared" si="14"/>
        <v>บจ.ไทคูนวณิชย์</v>
      </c>
      <c r="I1051" s="537">
        <v>12275.04</v>
      </c>
      <c r="J1051" s="534" t="s">
        <v>59</v>
      </c>
      <c r="K1051" s="535" t="s">
        <v>1115</v>
      </c>
    </row>
    <row r="1052" spans="1:11" ht="126" x14ac:dyDescent="0.2">
      <c r="A1052" s="174">
        <v>6</v>
      </c>
      <c r="B1052" s="535" t="s">
        <v>1116</v>
      </c>
      <c r="C1052" s="357">
        <v>42800</v>
      </c>
      <c r="D1052" s="537">
        <f t="shared" si="12"/>
        <v>42800</v>
      </c>
      <c r="E1052" s="534" t="s">
        <v>31</v>
      </c>
      <c r="F1052" s="174" t="s">
        <v>1117</v>
      </c>
      <c r="G1052" s="1045">
        <f t="shared" si="13"/>
        <v>42800</v>
      </c>
      <c r="H1052" s="534" t="str">
        <f t="shared" si="14"/>
        <v>บจ.จักรวัตรอินดัสเทรียล</v>
      </c>
      <c r="I1052" s="537">
        <v>42800</v>
      </c>
      <c r="J1052" s="534" t="s">
        <v>59</v>
      </c>
      <c r="K1052" s="535" t="s">
        <v>1118</v>
      </c>
    </row>
    <row r="1053" spans="1:11" ht="63" x14ac:dyDescent="0.2">
      <c r="A1053" s="174">
        <v>7</v>
      </c>
      <c r="B1053" s="535" t="s">
        <v>1119</v>
      </c>
      <c r="C1053" s="357">
        <v>5360.7</v>
      </c>
      <c r="D1053" s="537">
        <f t="shared" si="12"/>
        <v>5360.7</v>
      </c>
      <c r="E1053" s="534" t="s">
        <v>31</v>
      </c>
      <c r="F1053" s="174" t="s">
        <v>1102</v>
      </c>
      <c r="G1053" s="1045">
        <f t="shared" si="13"/>
        <v>5360.7</v>
      </c>
      <c r="H1053" s="534" t="str">
        <f t="shared" si="14"/>
        <v>หจก.ตรีอุดม</v>
      </c>
      <c r="I1053" s="537">
        <v>5360.7</v>
      </c>
      <c r="J1053" s="534" t="s">
        <v>59</v>
      </c>
      <c r="K1053" s="535" t="s">
        <v>1120</v>
      </c>
    </row>
    <row r="1061" spans="1:11" x14ac:dyDescent="0.2">
      <c r="A1061" s="1264"/>
      <c r="B1061" s="1265"/>
      <c r="C1061" s="1265"/>
      <c r="D1061" s="1265"/>
      <c r="E1061" s="1265"/>
      <c r="F1061" s="1265"/>
      <c r="G1061" s="1265"/>
      <c r="H1061" s="1265"/>
      <c r="I1061" s="1265"/>
      <c r="J1061" s="268"/>
      <c r="K1061" s="268" t="s">
        <v>48</v>
      </c>
    </row>
    <row r="1062" spans="1:11" x14ac:dyDescent="0.2">
      <c r="A1062" s="835" t="s">
        <v>149</v>
      </c>
      <c r="B1062" s="835"/>
      <c r="C1062" s="835"/>
      <c r="D1062" s="835"/>
      <c r="E1062" s="835"/>
      <c r="F1062" s="835"/>
      <c r="G1062" s="835"/>
      <c r="H1062" s="835"/>
      <c r="I1062" s="835"/>
      <c r="J1062" s="835"/>
      <c r="K1062" s="835"/>
    </row>
    <row r="1063" spans="1:11" x14ac:dyDescent="0.2">
      <c r="A1063" s="835" t="s">
        <v>1121</v>
      </c>
      <c r="B1063" s="835"/>
      <c r="C1063" s="835"/>
      <c r="D1063" s="835"/>
      <c r="E1063" s="835"/>
      <c r="F1063" s="835"/>
      <c r="G1063" s="835"/>
      <c r="H1063" s="835"/>
      <c r="I1063" s="835"/>
      <c r="J1063" s="835"/>
      <c r="K1063" s="835"/>
    </row>
    <row r="1064" spans="1:11" x14ac:dyDescent="0.2">
      <c r="A1064" s="820" t="s">
        <v>639</v>
      </c>
      <c r="B1064" s="820"/>
      <c r="C1064" s="820"/>
      <c r="D1064" s="820"/>
      <c r="E1064" s="820"/>
      <c r="F1064" s="820"/>
      <c r="G1064" s="820"/>
      <c r="H1064" s="820"/>
      <c r="I1064" s="820"/>
      <c r="J1064" s="820"/>
      <c r="K1064" s="820"/>
    </row>
    <row r="1065" spans="1:11" x14ac:dyDescent="0.2">
      <c r="A1065" s="820"/>
      <c r="B1065" s="820"/>
      <c r="C1065" s="820"/>
      <c r="D1065" s="820"/>
      <c r="E1065" s="820"/>
      <c r="F1065" s="820"/>
      <c r="G1065" s="820"/>
      <c r="H1065" s="820"/>
      <c r="I1065" s="820"/>
      <c r="J1065" s="820"/>
      <c r="K1065" s="820"/>
    </row>
    <row r="1066" spans="1:11" ht="42" x14ac:dyDescent="0.2">
      <c r="A1066" s="1266" t="s">
        <v>1</v>
      </c>
      <c r="B1066" s="1267" t="s">
        <v>407</v>
      </c>
      <c r="C1066" s="1268" t="s">
        <v>642</v>
      </c>
      <c r="D1066" s="1269" t="s">
        <v>4</v>
      </c>
      <c r="E1066" s="1269" t="s">
        <v>257</v>
      </c>
      <c r="F1066" s="1270" t="s">
        <v>1122</v>
      </c>
      <c r="G1066" s="1271"/>
      <c r="H1066" s="1270" t="s">
        <v>224</v>
      </c>
      <c r="I1066" s="1271"/>
      <c r="J1066" s="1272" t="s">
        <v>8</v>
      </c>
      <c r="K1066" s="1273" t="s">
        <v>1123</v>
      </c>
    </row>
    <row r="1067" spans="1:11" ht="42" x14ac:dyDescent="0.2">
      <c r="A1067" s="1274"/>
      <c r="B1067" s="1267"/>
      <c r="C1067" s="1275" t="s">
        <v>1124</v>
      </c>
      <c r="D1067" s="1276"/>
      <c r="E1067" s="1276"/>
      <c r="F1067" s="1277"/>
      <c r="G1067" s="1278"/>
      <c r="H1067" s="1277"/>
      <c r="I1067" s="1278"/>
      <c r="J1067" s="1279" t="s">
        <v>1125</v>
      </c>
      <c r="K1067" s="1280" t="s">
        <v>1126</v>
      </c>
    </row>
    <row r="1068" spans="1:11" ht="42" x14ac:dyDescent="0.2">
      <c r="A1068" s="1281"/>
      <c r="B1068" s="1267"/>
      <c r="C1068" s="1282"/>
      <c r="D1068" s="1283"/>
      <c r="E1068" s="1283"/>
      <c r="F1068" s="1284" t="s">
        <v>10</v>
      </c>
      <c r="G1068" s="1285" t="s">
        <v>11</v>
      </c>
      <c r="H1068" s="1286"/>
      <c r="I1068" s="1287" t="s">
        <v>1127</v>
      </c>
      <c r="J1068" s="1288"/>
      <c r="K1068" s="1289"/>
    </row>
    <row r="1069" spans="1:11" ht="42" x14ac:dyDescent="0.2">
      <c r="A1069" s="396">
        <v>1</v>
      </c>
      <c r="B1069" s="225" t="s">
        <v>1128</v>
      </c>
      <c r="C1069" s="400">
        <v>1096166.3600000001</v>
      </c>
      <c r="D1069" s="400">
        <v>1172898</v>
      </c>
      <c r="E1069" s="398" t="s">
        <v>141</v>
      </c>
      <c r="F1069" s="1290" t="s">
        <v>1129</v>
      </c>
      <c r="G1069" s="400">
        <v>570000</v>
      </c>
      <c r="H1069" s="1290" t="s">
        <v>647</v>
      </c>
      <c r="I1069" s="400">
        <v>569977.97</v>
      </c>
      <c r="J1069" s="412" t="s">
        <v>1130</v>
      </c>
      <c r="K1069" s="179" t="s">
        <v>1131</v>
      </c>
    </row>
    <row r="1070" spans="1:11" ht="42" x14ac:dyDescent="0.2">
      <c r="A1070" s="396"/>
      <c r="B1070" s="225" t="s">
        <v>1132</v>
      </c>
      <c r="C1070" s="1291"/>
      <c r="D1070" s="400"/>
      <c r="E1070" s="1292"/>
      <c r="F1070" s="1290" t="s">
        <v>1133</v>
      </c>
      <c r="G1070" s="400">
        <v>574000</v>
      </c>
      <c r="H1070" s="413"/>
      <c r="I1070" s="400"/>
      <c r="J1070" s="412"/>
      <c r="K1070" s="179" t="s">
        <v>1134</v>
      </c>
    </row>
    <row r="1071" spans="1:11" ht="42" x14ac:dyDescent="0.2">
      <c r="A1071" s="396"/>
      <c r="B1071" s="225" t="s">
        <v>1135</v>
      </c>
      <c r="C1071" s="1291"/>
      <c r="D1071" s="400"/>
      <c r="E1071" s="1293"/>
      <c r="F1071" s="1290" t="s">
        <v>1136</v>
      </c>
      <c r="G1071" s="400">
        <v>581000</v>
      </c>
      <c r="H1071" s="1294"/>
      <c r="I1071" s="400"/>
      <c r="J1071" s="412"/>
      <c r="K1071" s="179" t="s">
        <v>1137</v>
      </c>
    </row>
    <row r="1072" spans="1:11" ht="42" x14ac:dyDescent="0.2">
      <c r="A1072" s="396"/>
      <c r="B1072" s="225" t="s">
        <v>1138</v>
      </c>
      <c r="C1072" s="1291"/>
      <c r="D1072" s="400"/>
      <c r="E1072" s="1295"/>
      <c r="F1072" s="1290" t="s">
        <v>1139</v>
      </c>
      <c r="G1072" s="400">
        <v>621636</v>
      </c>
      <c r="H1072" s="1296"/>
      <c r="I1072" s="400"/>
      <c r="J1072" s="412"/>
      <c r="K1072" s="179"/>
    </row>
    <row r="1073" spans="1:11" ht="42" x14ac:dyDescent="0.2">
      <c r="A1073" s="396"/>
      <c r="B1073" s="225" t="s">
        <v>1140</v>
      </c>
      <c r="C1073" s="1291"/>
      <c r="D1073" s="400"/>
      <c r="E1073" s="1295"/>
      <c r="F1073" s="1290" t="s">
        <v>1141</v>
      </c>
      <c r="G1073" s="400">
        <v>644000</v>
      </c>
      <c r="H1073" s="1296"/>
      <c r="I1073" s="400"/>
      <c r="J1073" s="412"/>
      <c r="K1073" s="179"/>
    </row>
    <row r="1074" spans="1:11" ht="42" x14ac:dyDescent="0.2">
      <c r="A1074" s="396"/>
      <c r="B1074" s="225"/>
      <c r="C1074" s="1291"/>
      <c r="D1074" s="400"/>
      <c r="E1074" s="1295"/>
      <c r="F1074" s="1290" t="s">
        <v>1142</v>
      </c>
      <c r="G1074" s="400">
        <v>700000</v>
      </c>
      <c r="H1074" s="1296"/>
      <c r="I1074" s="400"/>
      <c r="J1074" s="412"/>
      <c r="K1074" s="179"/>
    </row>
    <row r="1075" spans="1:11" ht="42" x14ac:dyDescent="0.2">
      <c r="A1075" s="396"/>
      <c r="B1075" s="225"/>
      <c r="C1075" s="1291"/>
      <c r="D1075" s="400"/>
      <c r="E1075" s="1292"/>
      <c r="F1075" s="1290" t="s">
        <v>1143</v>
      </c>
      <c r="G1075" s="400">
        <v>707000</v>
      </c>
      <c r="H1075" s="413"/>
      <c r="I1075" s="400"/>
      <c r="J1075" s="412"/>
      <c r="K1075" s="179"/>
    </row>
    <row r="1076" spans="1:11" ht="42" x14ac:dyDescent="0.2">
      <c r="A1076" s="396"/>
      <c r="B1076" s="225"/>
      <c r="C1076" s="1297"/>
      <c r="D1076" s="1298"/>
      <c r="E1076" s="401"/>
      <c r="F1076" s="1290" t="s">
        <v>1144</v>
      </c>
      <c r="G1076" s="400">
        <v>760000</v>
      </c>
      <c r="H1076" s="1299"/>
      <c r="I1076" s="400"/>
      <c r="J1076" s="268"/>
      <c r="K1076" s="179"/>
    </row>
    <row r="1077" spans="1:11" ht="42" x14ac:dyDescent="0.2">
      <c r="A1077" s="1300"/>
      <c r="B1077" s="225"/>
      <c r="C1077" s="1298"/>
      <c r="D1077" s="1298"/>
      <c r="E1077" s="1301"/>
      <c r="F1077" s="1290" t="s">
        <v>1145</v>
      </c>
      <c r="G1077" s="400">
        <v>938318.4</v>
      </c>
      <c r="H1077" s="364"/>
      <c r="I1077" s="400"/>
      <c r="J1077" s="296"/>
      <c r="K1077" s="179"/>
    </row>
    <row r="1078" spans="1:11" ht="63" x14ac:dyDescent="0.2">
      <c r="A1078" s="1300"/>
      <c r="B1078" s="225"/>
      <c r="C1078" s="1298"/>
      <c r="D1078" s="1298"/>
      <c r="E1078" s="1301"/>
      <c r="F1078" s="1290" t="s">
        <v>1146</v>
      </c>
      <c r="G1078" s="400">
        <v>980000</v>
      </c>
      <c r="H1078" s="364"/>
      <c r="I1078" s="400"/>
      <c r="J1078" s="296"/>
      <c r="K1078" s="179"/>
    </row>
    <row r="1079" spans="1:11" ht="42" x14ac:dyDescent="0.2">
      <c r="A1079" s="1302"/>
      <c r="B1079" s="367"/>
      <c r="C1079" s="1303"/>
      <c r="D1079" s="1303"/>
      <c r="E1079" s="1304"/>
      <c r="F1079" s="366" t="s">
        <v>1147</v>
      </c>
      <c r="G1079" s="403">
        <v>1055000</v>
      </c>
      <c r="H1079" s="171"/>
      <c r="I1079" s="403"/>
      <c r="J1079" s="172"/>
      <c r="K1079" s="180"/>
    </row>
    <row r="1080" spans="1:11" ht="21.75" thickBot="1" x14ac:dyDescent="0.25">
      <c r="A1080" s="760" t="s">
        <v>1148</v>
      </c>
      <c r="B1080" s="761"/>
      <c r="C1080" s="411">
        <f>SUM(C1069:C1076)</f>
        <v>1096166.3600000001</v>
      </c>
      <c r="D1080" s="411">
        <f>SUM(D1069:D1076)</f>
        <v>1172898</v>
      </c>
      <c r="E1080" s="1305"/>
      <c r="F1080" s="1305"/>
      <c r="G1080" s="1305"/>
      <c r="H1080" s="1306"/>
      <c r="I1080" s="411">
        <f>SUM(I1069:I1076)</f>
        <v>569977.97</v>
      </c>
      <c r="J1080" s="1299"/>
      <c r="K1080" s="268"/>
    </row>
    <row r="1081" spans="1:11" ht="21.75" thickTop="1" x14ac:dyDescent="0.2">
      <c r="A1081" s="1264"/>
      <c r="B1081" s="1265"/>
      <c r="C1081" s="1265"/>
      <c r="D1081" s="1265"/>
      <c r="E1081" s="1265"/>
      <c r="F1081" s="1265"/>
      <c r="G1081" s="1265"/>
      <c r="H1081" s="1265"/>
      <c r="I1081" s="1265"/>
      <c r="J1081" s="268"/>
      <c r="K1081" s="268"/>
    </row>
    <row r="1082" spans="1:11" x14ac:dyDescent="0.2">
      <c r="A1082" s="1264"/>
      <c r="B1082" s="1265"/>
      <c r="C1082" s="1265"/>
      <c r="D1082" s="1265"/>
      <c r="E1082" s="1265"/>
      <c r="F1082" s="1265"/>
      <c r="G1082" s="1265"/>
      <c r="H1082" s="1265"/>
      <c r="I1082" s="1265"/>
      <c r="J1082" s="268"/>
      <c r="K1082" s="268"/>
    </row>
    <row r="1083" spans="1:11" ht="42" x14ac:dyDescent="0.2">
      <c r="A1083" s="1109">
        <v>1</v>
      </c>
      <c r="B1083" s="361" t="s">
        <v>1128</v>
      </c>
      <c r="C1083" s="1110">
        <v>467270.09</v>
      </c>
      <c r="D1083" s="1110">
        <v>499979</v>
      </c>
      <c r="E1083" s="1111" t="s">
        <v>31</v>
      </c>
      <c r="F1083" s="173" t="s">
        <v>1149</v>
      </c>
      <c r="G1083" s="1110">
        <v>483978.16</v>
      </c>
      <c r="H1083" s="173" t="s">
        <v>1149</v>
      </c>
      <c r="I1083" s="1110">
        <v>483978.16</v>
      </c>
      <c r="J1083" s="1112"/>
      <c r="K1083" s="203" t="s">
        <v>1150</v>
      </c>
    </row>
    <row r="1084" spans="1:11" ht="42" x14ac:dyDescent="0.2">
      <c r="A1084" s="396"/>
      <c r="B1084" s="363" t="s">
        <v>1151</v>
      </c>
      <c r="C1084" s="400"/>
      <c r="D1084" s="400"/>
      <c r="E1084" s="401"/>
      <c r="F1084" s="364"/>
      <c r="G1084" s="400"/>
      <c r="H1084" s="364"/>
      <c r="I1084" s="400"/>
      <c r="J1084" s="176"/>
      <c r="K1084" s="399" t="s">
        <v>1152</v>
      </c>
    </row>
    <row r="1085" spans="1:11" ht="42" x14ac:dyDescent="0.2">
      <c r="A1085" s="396"/>
      <c r="B1085" s="363" t="s">
        <v>1153</v>
      </c>
      <c r="C1085" s="400"/>
      <c r="D1085" s="400"/>
      <c r="E1085" s="401"/>
      <c r="F1085" s="364"/>
      <c r="G1085" s="400"/>
      <c r="H1085" s="364"/>
      <c r="I1085" s="400"/>
      <c r="J1085" s="176"/>
      <c r="K1085" s="399" t="s">
        <v>1154</v>
      </c>
    </row>
    <row r="1086" spans="1:11" x14ac:dyDescent="0.2">
      <c r="A1086" s="396"/>
      <c r="B1086" s="363"/>
      <c r="C1086" s="400"/>
      <c r="D1086" s="400"/>
      <c r="E1086" s="401"/>
      <c r="F1086" s="364"/>
      <c r="G1086" s="400"/>
      <c r="H1086" s="364"/>
      <c r="I1086" s="400"/>
      <c r="J1086" s="176"/>
      <c r="K1086" s="399"/>
    </row>
    <row r="1087" spans="1:11" x14ac:dyDescent="0.2">
      <c r="A1087" s="402"/>
      <c r="B1087" s="394"/>
      <c r="C1087" s="403"/>
      <c r="D1087" s="403"/>
      <c r="E1087" s="404"/>
      <c r="F1087" s="171"/>
      <c r="G1087" s="403"/>
      <c r="H1087" s="171"/>
      <c r="I1087" s="403"/>
      <c r="J1087" s="405"/>
      <c r="K1087" s="406"/>
    </row>
    <row r="1088" spans="1:11" ht="63" x14ac:dyDescent="0.2">
      <c r="A1088" s="396">
        <v>2</v>
      </c>
      <c r="B1088" s="363" t="s">
        <v>1128</v>
      </c>
      <c r="C1088" s="397">
        <v>140359.81</v>
      </c>
      <c r="D1088" s="397">
        <v>150185</v>
      </c>
      <c r="E1088" s="398" t="s">
        <v>31</v>
      </c>
      <c r="F1088" s="364" t="s">
        <v>1155</v>
      </c>
      <c r="G1088" s="400">
        <v>145639.03</v>
      </c>
      <c r="H1088" s="364" t="s">
        <v>1155</v>
      </c>
      <c r="I1088" s="400">
        <v>145639.03</v>
      </c>
      <c r="J1088" s="176"/>
      <c r="K1088" s="399" t="s">
        <v>1156</v>
      </c>
    </row>
    <row r="1089" spans="1:11" ht="42" x14ac:dyDescent="0.2">
      <c r="A1089" s="396"/>
      <c r="B1089" s="363" t="s">
        <v>683</v>
      </c>
      <c r="C1089" s="400"/>
      <c r="D1089" s="400"/>
      <c r="E1089" s="401"/>
      <c r="F1089" s="364"/>
      <c r="G1089" s="400"/>
      <c r="H1089" s="364"/>
      <c r="I1089" s="400"/>
      <c r="J1089" s="176"/>
      <c r="K1089" s="399" t="s">
        <v>1157</v>
      </c>
    </row>
    <row r="1090" spans="1:11" ht="42" x14ac:dyDescent="0.2">
      <c r="A1090" s="396"/>
      <c r="B1090" s="363" t="s">
        <v>1158</v>
      </c>
      <c r="C1090" s="400"/>
      <c r="D1090" s="400"/>
      <c r="E1090" s="401"/>
      <c r="F1090" s="364"/>
      <c r="G1090" s="400"/>
      <c r="H1090" s="364"/>
      <c r="I1090" s="400"/>
      <c r="J1090" s="176"/>
      <c r="K1090" s="399" t="s">
        <v>1159</v>
      </c>
    </row>
    <row r="1091" spans="1:11" ht="42" x14ac:dyDescent="0.2">
      <c r="A1091" s="396"/>
      <c r="B1091" s="363" t="s">
        <v>1160</v>
      </c>
      <c r="C1091" s="400"/>
      <c r="D1091" s="400"/>
      <c r="E1091" s="401"/>
      <c r="F1091" s="364"/>
      <c r="G1091" s="400"/>
      <c r="H1091" s="364"/>
      <c r="I1091" s="400"/>
      <c r="J1091" s="176"/>
      <c r="K1091" s="399"/>
    </row>
    <row r="1092" spans="1:11" ht="42" x14ac:dyDescent="0.2">
      <c r="A1092" s="396"/>
      <c r="B1092" s="363" t="s">
        <v>1161</v>
      </c>
      <c r="C1092" s="400"/>
      <c r="D1092" s="400"/>
      <c r="E1092" s="401"/>
      <c r="F1092" s="364"/>
      <c r="G1092" s="400"/>
      <c r="H1092" s="364"/>
      <c r="I1092" s="400"/>
      <c r="J1092" s="176"/>
      <c r="K1092" s="399"/>
    </row>
    <row r="1093" spans="1:11" x14ac:dyDescent="0.2">
      <c r="A1093" s="396"/>
      <c r="B1093" s="363" t="s">
        <v>1162</v>
      </c>
      <c r="C1093" s="400"/>
      <c r="D1093" s="400"/>
      <c r="E1093" s="401"/>
      <c r="F1093" s="364"/>
      <c r="G1093" s="400"/>
      <c r="H1093" s="364"/>
      <c r="I1093" s="400"/>
      <c r="J1093" s="176"/>
      <c r="K1093" s="399"/>
    </row>
    <row r="1094" spans="1:11" x14ac:dyDescent="0.2">
      <c r="A1094" s="402"/>
      <c r="B1094" s="394"/>
      <c r="C1094" s="403"/>
      <c r="D1094" s="403"/>
      <c r="E1094" s="404"/>
      <c r="F1094" s="171"/>
      <c r="G1094" s="403"/>
      <c r="H1094" s="171"/>
      <c r="I1094" s="403"/>
      <c r="J1094" s="405"/>
      <c r="K1094" s="406"/>
    </row>
    <row r="1095" spans="1:11" ht="42" x14ac:dyDescent="0.2">
      <c r="A1095" s="396">
        <v>3</v>
      </c>
      <c r="B1095" s="363" t="s">
        <v>1128</v>
      </c>
      <c r="C1095" s="397">
        <v>389151.4</v>
      </c>
      <c r="D1095" s="397">
        <v>416392</v>
      </c>
      <c r="E1095" s="398" t="s">
        <v>31</v>
      </c>
      <c r="F1095" s="364" t="s">
        <v>1163</v>
      </c>
      <c r="G1095" s="400">
        <v>403602.04</v>
      </c>
      <c r="H1095" s="364" t="s">
        <v>1163</v>
      </c>
      <c r="I1095" s="400">
        <v>403602.04</v>
      </c>
      <c r="J1095" s="176"/>
      <c r="K1095" s="399" t="s">
        <v>1164</v>
      </c>
    </row>
    <row r="1096" spans="1:11" ht="42" x14ac:dyDescent="0.2">
      <c r="A1096" s="396"/>
      <c r="B1096" s="363" t="s">
        <v>1132</v>
      </c>
      <c r="C1096" s="400"/>
      <c r="D1096" s="400"/>
      <c r="E1096" s="401"/>
      <c r="F1096" s="364"/>
      <c r="G1096" s="400"/>
      <c r="H1096" s="364"/>
      <c r="I1096" s="400"/>
      <c r="J1096" s="176"/>
      <c r="K1096" s="399" t="s">
        <v>1165</v>
      </c>
    </row>
    <row r="1097" spans="1:11" ht="42" x14ac:dyDescent="0.2">
      <c r="A1097" s="396"/>
      <c r="B1097" s="363" t="s">
        <v>1166</v>
      </c>
      <c r="C1097" s="400"/>
      <c r="D1097" s="400"/>
      <c r="E1097" s="401"/>
      <c r="F1097" s="364"/>
      <c r="G1097" s="400"/>
      <c r="H1097" s="364"/>
      <c r="I1097" s="400"/>
      <c r="J1097" s="176"/>
      <c r="K1097" s="399" t="s">
        <v>1167</v>
      </c>
    </row>
    <row r="1098" spans="1:11" ht="42" x14ac:dyDescent="0.2">
      <c r="A1098" s="396"/>
      <c r="B1098" s="363" t="s">
        <v>1168</v>
      </c>
      <c r="C1098" s="400"/>
      <c r="D1098" s="400"/>
      <c r="E1098" s="401"/>
      <c r="F1098" s="364"/>
      <c r="G1098" s="400"/>
      <c r="H1098" s="364"/>
      <c r="I1098" s="400"/>
      <c r="J1098" s="176"/>
      <c r="K1098" s="399"/>
    </row>
    <row r="1099" spans="1:11" x14ac:dyDescent="0.2">
      <c r="A1099" s="402"/>
      <c r="B1099" s="394" t="s">
        <v>1162</v>
      </c>
      <c r="C1099" s="403"/>
      <c r="D1099" s="403"/>
      <c r="E1099" s="404"/>
      <c r="F1099" s="171"/>
      <c r="G1099" s="403"/>
      <c r="H1099" s="171"/>
      <c r="I1099" s="403"/>
      <c r="J1099" s="405"/>
      <c r="K1099" s="406"/>
    </row>
    <row r="1100" spans="1:11" ht="42" x14ac:dyDescent="0.2">
      <c r="A1100" s="407">
        <v>4</v>
      </c>
      <c r="B1100" s="395" t="s">
        <v>1128</v>
      </c>
      <c r="C1100" s="397">
        <v>322480.37</v>
      </c>
      <c r="D1100" s="397">
        <v>345054</v>
      </c>
      <c r="E1100" s="398" t="s">
        <v>31</v>
      </c>
      <c r="F1100" s="408" t="s">
        <v>1169</v>
      </c>
      <c r="G1100" s="409">
        <v>334012.23</v>
      </c>
      <c r="H1100" s="408" t="s">
        <v>1169</v>
      </c>
      <c r="I1100" s="409">
        <v>334012.23</v>
      </c>
      <c r="J1100" s="410"/>
      <c r="K1100" s="399" t="s">
        <v>1170</v>
      </c>
    </row>
    <row r="1101" spans="1:11" ht="42" x14ac:dyDescent="0.2">
      <c r="A1101" s="396"/>
      <c r="B1101" s="363" t="s">
        <v>1171</v>
      </c>
      <c r="C1101" s="400"/>
      <c r="D1101" s="400"/>
      <c r="E1101" s="401"/>
      <c r="F1101" s="364"/>
      <c r="G1101" s="400"/>
      <c r="H1101" s="364"/>
      <c r="I1101" s="400"/>
      <c r="J1101" s="176"/>
      <c r="K1101" s="399" t="s">
        <v>1172</v>
      </c>
    </row>
    <row r="1102" spans="1:11" ht="42" x14ac:dyDescent="0.2">
      <c r="A1102" s="396"/>
      <c r="B1102" s="363" t="s">
        <v>1173</v>
      </c>
      <c r="C1102" s="400"/>
      <c r="D1102" s="400"/>
      <c r="E1102" s="401"/>
      <c r="F1102" s="364"/>
      <c r="G1102" s="400"/>
      <c r="H1102" s="364"/>
      <c r="I1102" s="400"/>
      <c r="J1102" s="176"/>
      <c r="K1102" s="399" t="s">
        <v>1174</v>
      </c>
    </row>
    <row r="1103" spans="1:11" ht="42" x14ac:dyDescent="0.2">
      <c r="A1103" s="396"/>
      <c r="B1103" s="363" t="s">
        <v>1175</v>
      </c>
      <c r="C1103" s="400"/>
      <c r="D1103" s="400"/>
      <c r="E1103" s="401"/>
      <c r="F1103" s="364"/>
      <c r="G1103" s="400"/>
      <c r="H1103" s="364"/>
      <c r="I1103" s="400"/>
      <c r="J1103" s="176"/>
      <c r="K1103" s="399"/>
    </row>
    <row r="1104" spans="1:11" x14ac:dyDescent="0.2">
      <c r="A1104" s="402"/>
      <c r="B1104" s="394" t="s">
        <v>1162</v>
      </c>
      <c r="C1104" s="403"/>
      <c r="D1104" s="403"/>
      <c r="E1104" s="404"/>
      <c r="F1104" s="171"/>
      <c r="G1104" s="403"/>
      <c r="H1104" s="171"/>
      <c r="I1104" s="403"/>
      <c r="J1104" s="405"/>
      <c r="K1104" s="406"/>
    </row>
    <row r="1105" spans="1:11" ht="42" x14ac:dyDescent="0.2">
      <c r="A1105" s="407">
        <v>5</v>
      </c>
      <c r="B1105" s="395" t="s">
        <v>1176</v>
      </c>
      <c r="C1105" s="397">
        <v>450000</v>
      </c>
      <c r="D1105" s="397">
        <v>477014.56</v>
      </c>
      <c r="E1105" s="398" t="s">
        <v>31</v>
      </c>
      <c r="F1105" s="408" t="s">
        <v>1177</v>
      </c>
      <c r="G1105" s="409">
        <v>462555.65</v>
      </c>
      <c r="H1105" s="408" t="s">
        <v>1177</v>
      </c>
      <c r="I1105" s="409">
        <v>462555.65</v>
      </c>
      <c r="J1105" s="410"/>
      <c r="K1105" s="399" t="s">
        <v>1178</v>
      </c>
    </row>
    <row r="1106" spans="1:11" ht="42" x14ac:dyDescent="0.2">
      <c r="A1106" s="396"/>
      <c r="B1106" s="363" t="s">
        <v>1179</v>
      </c>
      <c r="C1106" s="400"/>
      <c r="D1106" s="400"/>
      <c r="E1106" s="401"/>
      <c r="F1106" s="364"/>
      <c r="G1106" s="400"/>
      <c r="H1106" s="364"/>
      <c r="I1106" s="400"/>
      <c r="J1106" s="176"/>
      <c r="K1106" s="399" t="s">
        <v>1180</v>
      </c>
    </row>
    <row r="1107" spans="1:11" ht="42" x14ac:dyDescent="0.2">
      <c r="A1107" s="396"/>
      <c r="B1107" s="363"/>
      <c r="C1107" s="400"/>
      <c r="D1107" s="400"/>
      <c r="E1107" s="401"/>
      <c r="F1107" s="364"/>
      <c r="G1107" s="400"/>
      <c r="H1107" s="364"/>
      <c r="I1107" s="400"/>
      <c r="J1107" s="176"/>
      <c r="K1107" s="399" t="s">
        <v>1181</v>
      </c>
    </row>
    <row r="1108" spans="1:11" ht="42" x14ac:dyDescent="0.2">
      <c r="A1108" s="407">
        <v>6</v>
      </c>
      <c r="B1108" s="395" t="s">
        <v>1128</v>
      </c>
      <c r="C1108" s="397">
        <v>303885.98</v>
      </c>
      <c r="D1108" s="397">
        <v>325158</v>
      </c>
      <c r="E1108" s="398" t="s">
        <v>31</v>
      </c>
      <c r="F1108" s="408" t="s">
        <v>1182</v>
      </c>
      <c r="G1108" s="409">
        <v>315187.87</v>
      </c>
      <c r="H1108" s="408" t="s">
        <v>1182</v>
      </c>
      <c r="I1108" s="409">
        <v>315187.87</v>
      </c>
      <c r="J1108" s="410"/>
      <c r="K1108" s="399" t="s">
        <v>1183</v>
      </c>
    </row>
    <row r="1109" spans="1:11" ht="42" x14ac:dyDescent="0.2">
      <c r="A1109" s="396"/>
      <c r="B1109" s="363" t="s">
        <v>1132</v>
      </c>
      <c r="C1109" s="400"/>
      <c r="D1109" s="400"/>
      <c r="E1109" s="401"/>
      <c r="F1109" s="364"/>
      <c r="G1109" s="400"/>
      <c r="H1109" s="364"/>
      <c r="I1109" s="400"/>
      <c r="J1109" s="176"/>
      <c r="K1109" s="399" t="s">
        <v>1184</v>
      </c>
    </row>
    <row r="1110" spans="1:11" ht="42" x14ac:dyDescent="0.2">
      <c r="A1110" s="396"/>
      <c r="B1110" s="363" t="s">
        <v>1185</v>
      </c>
      <c r="C1110" s="400"/>
      <c r="D1110" s="400"/>
      <c r="E1110" s="401"/>
      <c r="F1110" s="364"/>
      <c r="G1110" s="400"/>
      <c r="H1110" s="364"/>
      <c r="I1110" s="400"/>
      <c r="J1110" s="176"/>
      <c r="K1110" s="399" t="s">
        <v>1186</v>
      </c>
    </row>
    <row r="1111" spans="1:11" ht="42" x14ac:dyDescent="0.2">
      <c r="A1111" s="396"/>
      <c r="B1111" s="363" t="s">
        <v>1168</v>
      </c>
      <c r="C1111" s="400"/>
      <c r="D1111" s="400"/>
      <c r="E1111" s="401"/>
      <c r="F1111" s="364"/>
      <c r="G1111" s="400"/>
      <c r="H1111" s="364"/>
      <c r="I1111" s="400"/>
      <c r="J1111" s="176"/>
      <c r="K1111" s="399"/>
    </row>
    <row r="1112" spans="1:11" x14ac:dyDescent="0.2">
      <c r="A1112" s="396"/>
      <c r="B1112" s="363" t="s">
        <v>1162</v>
      </c>
      <c r="C1112" s="400"/>
      <c r="D1112" s="400"/>
      <c r="E1112" s="401"/>
      <c r="F1112" s="364"/>
      <c r="G1112" s="400"/>
      <c r="H1112" s="364"/>
      <c r="I1112" s="400"/>
      <c r="J1112" s="176"/>
      <c r="K1112" s="399"/>
    </row>
    <row r="1113" spans="1:11" x14ac:dyDescent="0.2">
      <c r="A1113" s="402"/>
      <c r="B1113" s="394"/>
      <c r="C1113" s="403"/>
      <c r="D1113" s="403"/>
      <c r="E1113" s="404"/>
      <c r="F1113" s="171"/>
      <c r="G1113" s="403"/>
      <c r="H1113" s="171"/>
      <c r="I1113" s="403"/>
      <c r="J1113" s="405"/>
      <c r="K1113" s="406"/>
    </row>
    <row r="1114" spans="1:11" ht="42" x14ac:dyDescent="0.2">
      <c r="A1114" s="407">
        <v>7</v>
      </c>
      <c r="B1114" s="395" t="s">
        <v>1128</v>
      </c>
      <c r="C1114" s="397">
        <v>188601.87</v>
      </c>
      <c r="D1114" s="397">
        <v>201804</v>
      </c>
      <c r="E1114" s="398" t="s">
        <v>31</v>
      </c>
      <c r="F1114" s="408" t="s">
        <v>1187</v>
      </c>
      <c r="G1114" s="409">
        <v>195547.98</v>
      </c>
      <c r="H1114" s="408" t="s">
        <v>1187</v>
      </c>
      <c r="I1114" s="409">
        <v>195547.98</v>
      </c>
      <c r="J1114" s="410"/>
      <c r="K1114" s="399" t="s">
        <v>1188</v>
      </c>
    </row>
    <row r="1115" spans="1:11" ht="42" x14ac:dyDescent="0.2">
      <c r="A1115" s="396"/>
      <c r="B1115" s="363" t="s">
        <v>1189</v>
      </c>
      <c r="C1115" s="400"/>
      <c r="D1115" s="400"/>
      <c r="E1115" s="401"/>
      <c r="F1115" s="364"/>
      <c r="G1115" s="400"/>
      <c r="H1115" s="364"/>
      <c r="I1115" s="400"/>
      <c r="J1115" s="176"/>
      <c r="K1115" s="399" t="s">
        <v>1190</v>
      </c>
    </row>
    <row r="1116" spans="1:11" ht="42" x14ac:dyDescent="0.2">
      <c r="A1116" s="396"/>
      <c r="B1116" s="363" t="s">
        <v>1191</v>
      </c>
      <c r="C1116" s="400"/>
      <c r="D1116" s="400"/>
      <c r="E1116" s="401"/>
      <c r="F1116" s="364"/>
      <c r="G1116" s="400"/>
      <c r="H1116" s="364"/>
      <c r="I1116" s="400"/>
      <c r="J1116" s="176"/>
      <c r="K1116" s="399" t="s">
        <v>1192</v>
      </c>
    </row>
    <row r="1117" spans="1:11" ht="42" x14ac:dyDescent="0.2">
      <c r="A1117" s="396"/>
      <c r="B1117" s="363" t="s">
        <v>1193</v>
      </c>
      <c r="C1117" s="400"/>
      <c r="D1117" s="400"/>
      <c r="E1117" s="401"/>
      <c r="F1117" s="364"/>
      <c r="G1117" s="400"/>
      <c r="H1117" s="364"/>
      <c r="I1117" s="400"/>
      <c r="J1117" s="176"/>
      <c r="K1117" s="399"/>
    </row>
    <row r="1118" spans="1:11" ht="42" x14ac:dyDescent="0.2">
      <c r="A1118" s="396"/>
      <c r="B1118" s="363" t="s">
        <v>1194</v>
      </c>
      <c r="C1118" s="400"/>
      <c r="D1118" s="400"/>
      <c r="E1118" s="401"/>
      <c r="F1118" s="364"/>
      <c r="G1118" s="400"/>
      <c r="H1118" s="364"/>
      <c r="I1118" s="400"/>
      <c r="J1118" s="176"/>
      <c r="K1118" s="399"/>
    </row>
    <row r="1119" spans="1:11" x14ac:dyDescent="0.2">
      <c r="A1119" s="402"/>
      <c r="B1119" s="394"/>
      <c r="C1119" s="403"/>
      <c r="D1119" s="403"/>
      <c r="E1119" s="404"/>
      <c r="F1119" s="171"/>
      <c r="G1119" s="403"/>
      <c r="H1119" s="171"/>
      <c r="I1119" s="403"/>
      <c r="J1119" s="405"/>
      <c r="K1119" s="406"/>
    </row>
    <row r="1120" spans="1:11" ht="42" x14ac:dyDescent="0.2">
      <c r="A1120" s="407">
        <v>8</v>
      </c>
      <c r="B1120" s="395" t="s">
        <v>1128</v>
      </c>
      <c r="C1120" s="397">
        <v>259203.74</v>
      </c>
      <c r="D1120" s="397">
        <v>277348</v>
      </c>
      <c r="E1120" s="398" t="s">
        <v>31</v>
      </c>
      <c r="F1120" s="408" t="s">
        <v>1195</v>
      </c>
      <c r="G1120" s="409">
        <v>268472.82</v>
      </c>
      <c r="H1120" s="408" t="s">
        <v>1195</v>
      </c>
      <c r="I1120" s="409">
        <v>268472.82</v>
      </c>
      <c r="J1120" s="410"/>
      <c r="K1120" s="399" t="s">
        <v>1196</v>
      </c>
    </row>
    <row r="1121" spans="1:11" ht="42" x14ac:dyDescent="0.2">
      <c r="A1121" s="396"/>
      <c r="B1121" s="363" t="s">
        <v>1197</v>
      </c>
      <c r="C1121" s="400"/>
      <c r="D1121" s="400"/>
      <c r="E1121" s="401"/>
      <c r="F1121" s="364"/>
      <c r="G1121" s="400"/>
      <c r="H1121" s="364"/>
      <c r="I1121" s="400"/>
      <c r="J1121" s="176"/>
      <c r="K1121" s="399" t="s">
        <v>1198</v>
      </c>
    </row>
    <row r="1122" spans="1:11" ht="42" x14ac:dyDescent="0.2">
      <c r="A1122" s="396"/>
      <c r="B1122" s="363" t="s">
        <v>1199</v>
      </c>
      <c r="C1122" s="400"/>
      <c r="D1122" s="400"/>
      <c r="E1122" s="401"/>
      <c r="F1122" s="364"/>
      <c r="G1122" s="400"/>
      <c r="H1122" s="364"/>
      <c r="I1122" s="400"/>
      <c r="J1122" s="176"/>
      <c r="K1122" s="399" t="s">
        <v>1186</v>
      </c>
    </row>
    <row r="1123" spans="1:11" ht="42" x14ac:dyDescent="0.2">
      <c r="A1123" s="396"/>
      <c r="B1123" s="363" t="s">
        <v>1140</v>
      </c>
      <c r="C1123" s="400"/>
      <c r="D1123" s="400"/>
      <c r="E1123" s="401"/>
      <c r="F1123" s="364"/>
      <c r="G1123" s="400"/>
      <c r="H1123" s="364"/>
      <c r="I1123" s="400"/>
      <c r="J1123" s="176"/>
      <c r="K1123" s="399"/>
    </row>
    <row r="1124" spans="1:11" x14ac:dyDescent="0.2">
      <c r="A1124" s="396"/>
      <c r="B1124" s="363"/>
      <c r="C1124" s="400"/>
      <c r="D1124" s="400"/>
      <c r="E1124" s="401"/>
      <c r="F1124" s="364"/>
      <c r="G1124" s="400"/>
      <c r="H1124" s="364"/>
      <c r="I1124" s="400"/>
      <c r="J1124" s="176"/>
      <c r="K1124" s="399"/>
    </row>
    <row r="1125" spans="1:11" x14ac:dyDescent="0.2">
      <c r="A1125" s="402"/>
      <c r="B1125" s="394"/>
      <c r="C1125" s="403"/>
      <c r="D1125" s="403"/>
      <c r="E1125" s="404"/>
      <c r="F1125" s="171"/>
      <c r="G1125" s="403"/>
      <c r="H1125" s="171"/>
      <c r="I1125" s="403"/>
      <c r="J1125" s="405"/>
      <c r="K1125" s="406"/>
    </row>
    <row r="1126" spans="1:11" ht="42" x14ac:dyDescent="0.2">
      <c r="A1126" s="396">
        <v>9</v>
      </c>
      <c r="B1126" s="363" t="s">
        <v>1128</v>
      </c>
      <c r="C1126" s="400">
        <v>399085.05</v>
      </c>
      <c r="D1126" s="400">
        <v>427021</v>
      </c>
      <c r="E1126" s="398" t="s">
        <v>31</v>
      </c>
      <c r="F1126" s="364" t="s">
        <v>1200</v>
      </c>
      <c r="G1126" s="400">
        <v>413480.59</v>
      </c>
      <c r="H1126" s="364" t="s">
        <v>1200</v>
      </c>
      <c r="I1126" s="400">
        <v>413480.59</v>
      </c>
      <c r="J1126" s="176"/>
      <c r="K1126" s="399" t="s">
        <v>1201</v>
      </c>
    </row>
    <row r="1127" spans="1:11" ht="42" x14ac:dyDescent="0.2">
      <c r="A1127" s="396"/>
      <c r="B1127" s="363" t="s">
        <v>1132</v>
      </c>
      <c r="C1127" s="400"/>
      <c r="D1127" s="400"/>
      <c r="E1127" s="401"/>
      <c r="F1127" s="364"/>
      <c r="G1127" s="400"/>
      <c r="H1127" s="364"/>
      <c r="I1127" s="400"/>
      <c r="J1127" s="176"/>
      <c r="K1127" s="399" t="s">
        <v>1202</v>
      </c>
    </row>
    <row r="1128" spans="1:11" ht="42" x14ac:dyDescent="0.2">
      <c r="A1128" s="396"/>
      <c r="B1128" s="363" t="s">
        <v>1203</v>
      </c>
      <c r="C1128" s="400"/>
      <c r="D1128" s="400"/>
      <c r="E1128" s="401"/>
      <c r="F1128" s="364"/>
      <c r="G1128" s="400"/>
      <c r="H1128" s="364"/>
      <c r="I1128" s="400"/>
      <c r="J1128" s="176"/>
      <c r="K1128" s="399" t="s">
        <v>1204</v>
      </c>
    </row>
    <row r="1129" spans="1:11" ht="42" x14ac:dyDescent="0.2">
      <c r="A1129" s="396"/>
      <c r="B1129" s="363" t="s">
        <v>1205</v>
      </c>
      <c r="C1129" s="400"/>
      <c r="D1129" s="400"/>
      <c r="E1129" s="401"/>
      <c r="F1129" s="364"/>
      <c r="G1129" s="400"/>
      <c r="H1129" s="364"/>
      <c r="I1129" s="400"/>
      <c r="J1129" s="176"/>
      <c r="K1129" s="399"/>
    </row>
    <row r="1130" spans="1:11" ht="42" x14ac:dyDescent="0.2">
      <c r="A1130" s="396"/>
      <c r="B1130" s="363" t="s">
        <v>1194</v>
      </c>
      <c r="C1130" s="400"/>
      <c r="D1130" s="400"/>
      <c r="E1130" s="401"/>
      <c r="F1130" s="364"/>
      <c r="G1130" s="400"/>
      <c r="H1130" s="364"/>
      <c r="I1130" s="400"/>
      <c r="J1130" s="176"/>
      <c r="K1130" s="399"/>
    </row>
    <row r="1131" spans="1:11" x14ac:dyDescent="0.2">
      <c r="A1131" s="402"/>
      <c r="B1131" s="394"/>
      <c r="C1131" s="403"/>
      <c r="D1131" s="403"/>
      <c r="E1131" s="404"/>
      <c r="F1131" s="171"/>
      <c r="G1131" s="403"/>
      <c r="H1131" s="171"/>
      <c r="I1131" s="403"/>
      <c r="J1131" s="405"/>
      <c r="K1131" s="406"/>
    </row>
    <row r="1132" spans="1:11" ht="21.75" thickBot="1" x14ac:dyDescent="0.25">
      <c r="A1132" s="760" t="s">
        <v>1206</v>
      </c>
      <c r="B1132" s="761"/>
      <c r="C1132" s="411">
        <f>SUM(C1083:C1131)</f>
        <v>2920038.3099999996</v>
      </c>
      <c r="D1132" s="411">
        <f>SUM(D1083:D1131)</f>
        <v>3119955.56</v>
      </c>
      <c r="E1132" s="412"/>
      <c r="F1132" s="413"/>
      <c r="G1132" s="414"/>
      <c r="H1132" s="415"/>
      <c r="I1132" s="411">
        <f>SUM(I1083:I1131)</f>
        <v>3022476.3699999996</v>
      </c>
      <c r="J1132" s="415"/>
      <c r="K1132" s="415"/>
    </row>
    <row r="1133" spans="1:11" ht="22.5" thickTop="1" thickBot="1" x14ac:dyDescent="0.25">
      <c r="A1133" s="762" t="s">
        <v>1207</v>
      </c>
      <c r="B1133" s="763"/>
      <c r="C1133" s="416">
        <f>1096166.36+2920038.31</f>
        <v>4016204.67</v>
      </c>
      <c r="D1133" s="417">
        <f>1172898+3119955.56</f>
        <v>4292853.5600000005</v>
      </c>
      <c r="E1133" s="418"/>
      <c r="F1133" s="419"/>
      <c r="G1133" s="419"/>
      <c r="H1133" s="420"/>
      <c r="I1133" s="416">
        <f>569977.97+3022476.37</f>
        <v>3592454.34</v>
      </c>
      <c r="J1133" s="415"/>
      <c r="K1133" s="415"/>
    </row>
    <row r="1134" spans="1:11" ht="21.75" thickTop="1" x14ac:dyDescent="0.2"/>
    <row r="1137" spans="1:11" x14ac:dyDescent="0.2">
      <c r="A1137" s="1307"/>
      <c r="B1137" s="1308"/>
      <c r="C1137" s="1307"/>
      <c r="D1137" s="1307"/>
      <c r="E1137" s="1308"/>
      <c r="F1137" s="1307"/>
      <c r="G1137" s="1309"/>
      <c r="H1137" s="1307"/>
      <c r="I1137" s="1309"/>
      <c r="J1137" s="1309"/>
      <c r="K1137" s="1310" t="s">
        <v>0</v>
      </c>
    </row>
    <row r="1138" spans="1:11" x14ac:dyDescent="0.2">
      <c r="A1138" s="1311" t="s">
        <v>25</v>
      </c>
      <c r="B1138" s="1311"/>
      <c r="C1138" s="1311"/>
      <c r="D1138" s="1311"/>
      <c r="E1138" s="1311"/>
      <c r="F1138" s="1311"/>
      <c r="G1138" s="1311"/>
      <c r="H1138" s="1311"/>
      <c r="I1138" s="1311"/>
      <c r="J1138" s="1311"/>
      <c r="K1138" s="1311"/>
    </row>
    <row r="1139" spans="1:11" x14ac:dyDescent="0.2">
      <c r="A1139" s="1311" t="s">
        <v>1208</v>
      </c>
      <c r="B1139" s="1311"/>
      <c r="C1139" s="1311"/>
      <c r="D1139" s="1311"/>
      <c r="E1139" s="1311"/>
      <c r="F1139" s="1311"/>
      <c r="G1139" s="1311"/>
      <c r="H1139" s="1311"/>
      <c r="I1139" s="1311"/>
      <c r="J1139" s="1311"/>
      <c r="K1139" s="1311"/>
    </row>
    <row r="1140" spans="1:11" x14ac:dyDescent="0.2">
      <c r="A1140" s="1312"/>
      <c r="B1140" s="1313"/>
      <c r="C1140" s="1312"/>
      <c r="D1140" s="1312"/>
      <c r="E1140" s="1313"/>
      <c r="F1140" s="1312"/>
      <c r="G1140" s="1314"/>
      <c r="H1140" s="1312"/>
      <c r="I1140" s="1314"/>
      <c r="J1140" s="1314"/>
      <c r="K1140" s="1313"/>
    </row>
    <row r="1141" spans="1:11" x14ac:dyDescent="0.2">
      <c r="A1141" s="1315" t="s">
        <v>1</v>
      </c>
      <c r="B1141" s="1315" t="s">
        <v>2</v>
      </c>
      <c r="C1141" s="1316" t="s">
        <v>1209</v>
      </c>
      <c r="D1141" s="1315" t="s">
        <v>4</v>
      </c>
      <c r="E1141" s="1315" t="s">
        <v>5</v>
      </c>
      <c r="F1141" s="1315" t="s">
        <v>6</v>
      </c>
      <c r="G1141" s="1315"/>
      <c r="H1141" s="1315" t="s">
        <v>7</v>
      </c>
      <c r="I1141" s="1315"/>
      <c r="J1141" s="1315" t="s">
        <v>8</v>
      </c>
      <c r="K1141" s="1316" t="s">
        <v>9</v>
      </c>
    </row>
    <row r="1142" spans="1:11" ht="40.5" x14ac:dyDescent="0.2">
      <c r="A1142" s="1315"/>
      <c r="B1142" s="1315"/>
      <c r="C1142" s="1317"/>
      <c r="D1142" s="1315"/>
      <c r="E1142" s="1315"/>
      <c r="F1142" s="1318" t="s">
        <v>10</v>
      </c>
      <c r="G1142" s="1318" t="s">
        <v>11</v>
      </c>
      <c r="H1142" s="1318" t="s">
        <v>12</v>
      </c>
      <c r="I1142" s="1318" t="s">
        <v>13</v>
      </c>
      <c r="J1142" s="1315"/>
      <c r="K1142" s="1317"/>
    </row>
    <row r="1143" spans="1:11" ht="40.5" x14ac:dyDescent="0.2">
      <c r="A1143" s="1319"/>
      <c r="B1143" s="1319" t="s">
        <v>1210</v>
      </c>
      <c r="C1143" s="1320"/>
      <c r="D1143" s="1321"/>
      <c r="E1143" s="1322"/>
      <c r="F1143" s="1320"/>
      <c r="G1143" s="1321"/>
      <c r="H1143" s="1320"/>
      <c r="I1143" s="1321"/>
      <c r="J1143" s="1322"/>
      <c r="K1143" s="1319"/>
    </row>
    <row r="1146" spans="1:11" x14ac:dyDescent="0.2">
      <c r="A1146" s="195"/>
      <c r="B1146" s="42"/>
      <c r="C1146" s="137"/>
      <c r="D1146" s="137"/>
      <c r="E1146" s="42"/>
      <c r="F1146" s="195"/>
      <c r="G1146" s="219"/>
      <c r="H1146" s="195"/>
      <c r="I1146" s="219"/>
      <c r="J1146" s="219"/>
      <c r="K1146" s="1323" t="s">
        <v>0</v>
      </c>
    </row>
    <row r="1147" spans="1:11" x14ac:dyDescent="0.2">
      <c r="A1147" s="834" t="s">
        <v>25</v>
      </c>
      <c r="B1147" s="834"/>
      <c r="C1147" s="834"/>
      <c r="D1147" s="834"/>
      <c r="E1147" s="834"/>
      <c r="F1147" s="834"/>
      <c r="G1147" s="834"/>
      <c r="H1147" s="834"/>
      <c r="I1147" s="834"/>
      <c r="J1147" s="834"/>
      <c r="K1147" s="834"/>
    </row>
    <row r="1148" spans="1:11" x14ac:dyDescent="0.2">
      <c r="A1148" s="834" t="s">
        <v>1211</v>
      </c>
      <c r="B1148" s="834"/>
      <c r="C1148" s="834"/>
      <c r="D1148" s="834"/>
      <c r="E1148" s="834"/>
      <c r="F1148" s="834"/>
      <c r="G1148" s="834"/>
      <c r="H1148" s="834"/>
      <c r="I1148" s="834"/>
      <c r="J1148" s="834"/>
      <c r="K1148" s="834"/>
    </row>
    <row r="1149" spans="1:11" x14ac:dyDescent="0.2">
      <c r="A1149" s="834" t="s">
        <v>1212</v>
      </c>
      <c r="B1149" s="834"/>
      <c r="C1149" s="834"/>
      <c r="D1149" s="834"/>
      <c r="E1149" s="834"/>
      <c r="F1149" s="834"/>
      <c r="G1149" s="834"/>
      <c r="H1149" s="834"/>
      <c r="I1149" s="834"/>
      <c r="J1149" s="834"/>
      <c r="K1149" s="834"/>
    </row>
    <row r="1150" spans="1:11" x14ac:dyDescent="0.2">
      <c r="A1150" s="141"/>
      <c r="B1150" s="142"/>
      <c r="C1150" s="140"/>
      <c r="D1150" s="140"/>
      <c r="E1150" s="142"/>
      <c r="F1150" s="141"/>
      <c r="G1150" s="220"/>
      <c r="H1150" s="141"/>
      <c r="I1150" s="220"/>
      <c r="J1150" s="220"/>
      <c r="K1150" s="142"/>
    </row>
    <row r="1151" spans="1:11" x14ac:dyDescent="0.2">
      <c r="A1151" s="677" t="s">
        <v>1</v>
      </c>
      <c r="B1151" s="677" t="s">
        <v>2</v>
      </c>
      <c r="C1151" s="678" t="s">
        <v>3</v>
      </c>
      <c r="D1151" s="678" t="s">
        <v>4</v>
      </c>
      <c r="E1151" s="677" t="s">
        <v>5</v>
      </c>
      <c r="F1151" s="677" t="s">
        <v>6</v>
      </c>
      <c r="G1151" s="677"/>
      <c r="H1151" s="677" t="s">
        <v>7</v>
      </c>
      <c r="I1151" s="677"/>
      <c r="J1151" s="677" t="s">
        <v>8</v>
      </c>
      <c r="K1151" s="677" t="s">
        <v>9</v>
      </c>
    </row>
    <row r="1152" spans="1:11" ht="42" x14ac:dyDescent="0.2">
      <c r="A1152" s="677"/>
      <c r="B1152" s="677"/>
      <c r="C1152" s="678"/>
      <c r="D1152" s="678"/>
      <c r="E1152" s="677"/>
      <c r="F1152" s="516" t="s">
        <v>10</v>
      </c>
      <c r="G1152" s="516" t="s">
        <v>11</v>
      </c>
      <c r="H1152" s="516" t="s">
        <v>12</v>
      </c>
      <c r="I1152" s="516" t="s">
        <v>13</v>
      </c>
      <c r="J1152" s="677"/>
      <c r="K1152" s="677"/>
    </row>
    <row r="1153" spans="1:11" x14ac:dyDescent="0.2">
      <c r="A1153" s="586">
        <v>1</v>
      </c>
      <c r="B1153" s="587" t="s">
        <v>1213</v>
      </c>
      <c r="C1153" s="589">
        <v>25498100</v>
      </c>
      <c r="D1153" s="589">
        <v>23590766</v>
      </c>
      <c r="E1153" s="582" t="s">
        <v>591</v>
      </c>
      <c r="F1153" s="38" t="s">
        <v>534</v>
      </c>
      <c r="G1153" s="41">
        <v>18872111</v>
      </c>
      <c r="H1153" s="592" t="s">
        <v>1214</v>
      </c>
      <c r="I1153" s="589">
        <v>17693075</v>
      </c>
      <c r="J1153" s="582" t="s">
        <v>21</v>
      </c>
      <c r="K1153" s="594">
        <v>46157</v>
      </c>
    </row>
    <row r="1154" spans="1:11" ht="42" x14ac:dyDescent="0.2">
      <c r="A1154" s="576"/>
      <c r="B1154" s="596"/>
      <c r="C1154" s="597"/>
      <c r="D1154" s="597"/>
      <c r="E1154" s="583"/>
      <c r="F1154" s="38" t="s">
        <v>1214</v>
      </c>
      <c r="G1154" s="41">
        <v>17693075</v>
      </c>
      <c r="H1154" s="598"/>
      <c r="I1154" s="597"/>
      <c r="J1154" s="583"/>
      <c r="K1154" s="599"/>
    </row>
    <row r="1155" spans="1:11" x14ac:dyDescent="0.2">
      <c r="A1155" s="586">
        <v>2</v>
      </c>
      <c r="B1155" s="587" t="s">
        <v>1215</v>
      </c>
      <c r="C1155" s="589">
        <v>16157000</v>
      </c>
      <c r="D1155" s="589">
        <v>16263077</v>
      </c>
      <c r="E1155" s="582" t="s">
        <v>591</v>
      </c>
      <c r="F1155" s="38" t="s">
        <v>534</v>
      </c>
      <c r="G1155" s="41">
        <v>13333555</v>
      </c>
      <c r="H1155" s="592" t="s">
        <v>1214</v>
      </c>
      <c r="I1155" s="589">
        <v>13010462</v>
      </c>
      <c r="J1155" s="582" t="s">
        <v>21</v>
      </c>
      <c r="K1155" s="584">
        <v>46157</v>
      </c>
    </row>
    <row r="1156" spans="1:11" ht="42" x14ac:dyDescent="0.2">
      <c r="A1156" s="576"/>
      <c r="B1156" s="596"/>
      <c r="C1156" s="597"/>
      <c r="D1156" s="597"/>
      <c r="E1156" s="583"/>
      <c r="F1156" s="38" t="s">
        <v>1214</v>
      </c>
      <c r="G1156" s="41">
        <v>13010462</v>
      </c>
      <c r="H1156" s="598" t="s">
        <v>1214</v>
      </c>
      <c r="I1156" s="597">
        <v>13010462</v>
      </c>
      <c r="J1156" s="583"/>
      <c r="K1156" s="585"/>
    </row>
    <row r="1157" spans="1:11" x14ac:dyDescent="0.2">
      <c r="A1157" s="586">
        <v>3</v>
      </c>
      <c r="B1157" s="587" t="s">
        <v>1216</v>
      </c>
      <c r="C1157" s="589">
        <v>29649700</v>
      </c>
      <c r="D1157" s="589">
        <v>24760579</v>
      </c>
      <c r="E1157" s="582" t="s">
        <v>591</v>
      </c>
      <c r="F1157" s="38" t="s">
        <v>277</v>
      </c>
      <c r="G1157" s="421">
        <v>24760000</v>
      </c>
      <c r="H1157" s="592" t="s">
        <v>534</v>
      </c>
      <c r="I1157" s="589">
        <v>21789789</v>
      </c>
      <c r="J1157" s="582" t="s">
        <v>21</v>
      </c>
      <c r="K1157" s="594">
        <v>46154</v>
      </c>
    </row>
    <row r="1158" spans="1:11" x14ac:dyDescent="0.2">
      <c r="A1158" s="577"/>
      <c r="B1158" s="588"/>
      <c r="C1158" s="590"/>
      <c r="D1158" s="590"/>
      <c r="E1158" s="591"/>
      <c r="F1158" s="38" t="s">
        <v>534</v>
      </c>
      <c r="G1158" s="41">
        <v>21789789</v>
      </c>
      <c r="H1158" s="593" t="s">
        <v>1214</v>
      </c>
      <c r="I1158" s="590"/>
      <c r="J1158" s="591"/>
      <c r="K1158" s="595"/>
    </row>
    <row r="1159" spans="1:11" x14ac:dyDescent="0.2">
      <c r="A1159" s="1324" t="s">
        <v>149</v>
      </c>
      <c r="B1159" s="1324"/>
      <c r="C1159" s="1324"/>
      <c r="D1159" s="1324"/>
      <c r="E1159" s="1324"/>
      <c r="F1159" s="1324"/>
      <c r="G1159" s="1324"/>
      <c r="H1159" s="1324"/>
      <c r="I1159" s="1324"/>
      <c r="J1159" s="1324"/>
      <c r="K1159" s="1324"/>
    </row>
    <row r="1160" spans="1:11" x14ac:dyDescent="0.2">
      <c r="A1160" s="1324" t="s">
        <v>1217</v>
      </c>
      <c r="B1160" s="1324"/>
      <c r="C1160" s="1324"/>
      <c r="D1160" s="1324"/>
      <c r="E1160" s="1324"/>
      <c r="F1160" s="1324"/>
      <c r="G1160" s="1324"/>
      <c r="H1160" s="1324"/>
      <c r="I1160" s="1324"/>
      <c r="J1160" s="1324"/>
      <c r="K1160" s="1324"/>
    </row>
    <row r="1161" spans="1:11" x14ac:dyDescent="0.2">
      <c r="A1161" s="1324" t="s">
        <v>639</v>
      </c>
      <c r="B1161" s="1324"/>
      <c r="C1161" s="1324"/>
      <c r="D1161" s="1324"/>
      <c r="E1161" s="1324"/>
      <c r="F1161" s="1324"/>
      <c r="G1161" s="1324"/>
      <c r="H1161" s="1324"/>
      <c r="I1161" s="1324"/>
      <c r="J1161" s="1324"/>
      <c r="K1161" s="1324"/>
    </row>
    <row r="1162" spans="1:11" x14ac:dyDescent="0.2">
      <c r="A1162" s="1325"/>
      <c r="B1162" s="1325"/>
      <c r="C1162" s="1325"/>
      <c r="D1162" s="1325"/>
      <c r="E1162" s="1325"/>
      <c r="F1162" s="1326"/>
      <c r="G1162" s="1326"/>
      <c r="H1162" s="1325"/>
      <c r="I1162" s="1325"/>
      <c r="J1162" s="1325"/>
      <c r="K1162" s="1325"/>
    </row>
    <row r="1163" spans="1:11" x14ac:dyDescent="0.2">
      <c r="A1163" s="1327" t="s">
        <v>1218</v>
      </c>
      <c r="B1163" s="1324"/>
      <c r="C1163" s="1324"/>
      <c r="D1163" s="1324"/>
      <c r="E1163" s="1324"/>
      <c r="F1163" s="1324"/>
      <c r="G1163" s="1324"/>
      <c r="H1163" s="1324"/>
      <c r="I1163" s="1324"/>
      <c r="J1163" s="1324"/>
      <c r="K1163" s="1324"/>
    </row>
    <row r="1164" spans="1:11" x14ac:dyDescent="0.2">
      <c r="A1164" s="1328"/>
      <c r="B1164" s="1328"/>
      <c r="C1164" s="1328"/>
      <c r="D1164" s="1328"/>
      <c r="E1164" s="1328"/>
      <c r="F1164" s="1329"/>
      <c r="G1164" s="1330"/>
      <c r="H1164" s="1328"/>
      <c r="I1164" s="1331"/>
      <c r="J1164" s="1331"/>
      <c r="K1164" s="1332"/>
    </row>
    <row r="1165" spans="1:11" ht="34.5" x14ac:dyDescent="0.2">
      <c r="A1165" s="1333" t="s">
        <v>1</v>
      </c>
      <c r="B1165" s="1333" t="s">
        <v>2</v>
      </c>
      <c r="C1165" s="1334" t="s">
        <v>642</v>
      </c>
      <c r="D1165" s="1333" t="s">
        <v>4</v>
      </c>
      <c r="E1165" s="1333" t="s">
        <v>5</v>
      </c>
      <c r="F1165" s="1335" t="s">
        <v>6</v>
      </c>
      <c r="G1165" s="1336"/>
      <c r="H1165" s="1335" t="s">
        <v>1219</v>
      </c>
      <c r="I1165" s="1336"/>
      <c r="J1165" s="1333" t="s">
        <v>8</v>
      </c>
      <c r="K1165" s="1334" t="s">
        <v>1220</v>
      </c>
    </row>
    <row r="1166" spans="1:11" x14ac:dyDescent="0.2">
      <c r="A1166" s="1337"/>
      <c r="B1166" s="1337"/>
      <c r="C1166" s="1338" t="s">
        <v>643</v>
      </c>
      <c r="D1166" s="1337"/>
      <c r="E1166" s="1337"/>
      <c r="F1166" s="1339" t="s">
        <v>10</v>
      </c>
      <c r="G1166" s="1340" t="s">
        <v>11</v>
      </c>
      <c r="H1166" s="1339" t="s">
        <v>12</v>
      </c>
      <c r="I1166" s="1340" t="s">
        <v>13</v>
      </c>
      <c r="J1166" s="1337"/>
      <c r="K1166" s="1338" t="s">
        <v>1221</v>
      </c>
    </row>
    <row r="1167" spans="1:11" ht="34.5" x14ac:dyDescent="0.2">
      <c r="A1167" s="553">
        <v>1</v>
      </c>
      <c r="B1167" s="1341" t="s">
        <v>1222</v>
      </c>
      <c r="C1167" s="1046">
        <v>19795000</v>
      </c>
      <c r="D1167" s="1046">
        <v>19762181</v>
      </c>
      <c r="E1167" s="578" t="s">
        <v>1223</v>
      </c>
      <c r="F1167" s="1341" t="s">
        <v>1224</v>
      </c>
      <c r="G1167" s="1046">
        <v>13640000</v>
      </c>
      <c r="H1167" s="1341" t="str">
        <f>F1167</f>
        <v>บริษัท พงศ์พัช ไฮโดร จำกัด</v>
      </c>
      <c r="I1167" s="1046">
        <f>G1167</f>
        <v>13640000</v>
      </c>
      <c r="J1167" s="581" t="s">
        <v>21</v>
      </c>
      <c r="K1167" s="1341" t="s">
        <v>1225</v>
      </c>
    </row>
    <row r="1168" spans="1:11" ht="34.5" x14ac:dyDescent="0.2">
      <c r="A1168" s="554"/>
      <c r="B1168" s="1342" t="s">
        <v>1226</v>
      </c>
      <c r="C1168" s="1047"/>
      <c r="D1168" s="1047"/>
      <c r="E1168" s="579"/>
      <c r="F1168" s="1342" t="s">
        <v>1227</v>
      </c>
      <c r="G1168" s="1343">
        <v>14100000</v>
      </c>
      <c r="H1168" s="1342"/>
      <c r="I1168" s="1047"/>
      <c r="J1168" s="1048"/>
      <c r="K1168" s="1342" t="s">
        <v>1228</v>
      </c>
    </row>
    <row r="1169" spans="1:11" x14ac:dyDescent="0.2">
      <c r="A1169" s="554"/>
      <c r="B1169" s="1342"/>
      <c r="C1169" s="1047"/>
      <c r="D1169" s="1047"/>
      <c r="E1169" s="579"/>
      <c r="F1169" s="1342" t="s">
        <v>800</v>
      </c>
      <c r="G1169" s="1343">
        <v>19169315</v>
      </c>
      <c r="H1169" s="1342"/>
      <c r="I1169" s="1344"/>
      <c r="J1169" s="1048"/>
      <c r="K1169" s="1342"/>
    </row>
    <row r="1170" spans="1:11" x14ac:dyDescent="0.2">
      <c r="A1170" s="555"/>
      <c r="B1170" s="1345"/>
      <c r="C1170" s="1049"/>
      <c r="D1170" s="1049"/>
      <c r="E1170" s="580"/>
      <c r="F1170" s="1345"/>
      <c r="G1170" s="1049"/>
      <c r="H1170" s="1049"/>
      <c r="I1170" s="1346"/>
      <c r="J1170" s="1050"/>
      <c r="K1170" s="555"/>
    </row>
    <row r="1194" spans="1:11" ht="24" x14ac:dyDescent="0.2">
      <c r="A1194" s="1347"/>
      <c r="B1194" s="1348"/>
      <c r="C1194" s="1347"/>
      <c r="D1194" s="1347"/>
      <c r="E1194" s="1349"/>
      <c r="F1194" s="1347"/>
      <c r="G1194" s="1350"/>
      <c r="H1194" s="1347"/>
      <c r="I1194" s="1350"/>
      <c r="J1194" s="1350"/>
      <c r="K1194" s="1351" t="s">
        <v>0</v>
      </c>
    </row>
    <row r="1195" spans="1:11" ht="24" x14ac:dyDescent="0.2">
      <c r="A1195" s="1352" t="s">
        <v>25</v>
      </c>
      <c r="B1195" s="1352"/>
      <c r="C1195" s="1352"/>
      <c r="D1195" s="1352"/>
      <c r="E1195" s="1352"/>
      <c r="F1195" s="1352"/>
      <c r="G1195" s="1352"/>
      <c r="H1195" s="1352"/>
      <c r="I1195" s="1352"/>
      <c r="J1195" s="1352"/>
      <c r="K1195" s="1352"/>
    </row>
    <row r="1196" spans="1:11" ht="24" x14ac:dyDescent="0.2">
      <c r="A1196" s="1353" t="s">
        <v>1229</v>
      </c>
      <c r="B1196" s="1353"/>
      <c r="C1196" s="1353"/>
      <c r="D1196" s="1353"/>
      <c r="E1196" s="1353"/>
      <c r="F1196" s="1353"/>
      <c r="G1196" s="1353"/>
      <c r="H1196" s="1353"/>
      <c r="I1196" s="1353"/>
      <c r="J1196" s="1353"/>
      <c r="K1196" s="1353"/>
    </row>
    <row r="1197" spans="1:11" ht="24" x14ac:dyDescent="0.2">
      <c r="A1197" s="1354" t="s">
        <v>1097</v>
      </c>
      <c r="B1197" s="1354"/>
      <c r="C1197" s="1354"/>
      <c r="D1197" s="1354"/>
      <c r="E1197" s="1354"/>
      <c r="F1197" s="1354"/>
      <c r="G1197" s="1354"/>
      <c r="H1197" s="1354"/>
      <c r="I1197" s="1354"/>
      <c r="J1197" s="1354"/>
      <c r="K1197" s="1354"/>
    </row>
    <row r="1198" spans="1:11" ht="24" x14ac:dyDescent="0.2">
      <c r="A1198" s="1353" t="s">
        <v>19</v>
      </c>
      <c r="B1198" s="1353"/>
      <c r="C1198" s="1353"/>
      <c r="D1198" s="1353"/>
      <c r="E1198" s="1353"/>
      <c r="F1198" s="1353"/>
      <c r="G1198" s="1353"/>
      <c r="H1198" s="1353"/>
      <c r="I1198" s="1353"/>
      <c r="J1198" s="1353"/>
      <c r="K1198" s="1353"/>
    </row>
    <row r="1199" spans="1:11" ht="24" x14ac:dyDescent="0.2">
      <c r="A1199" s="1355"/>
      <c r="B1199" s="1355"/>
      <c r="C1199" s="1355"/>
      <c r="D1199" s="1355"/>
      <c r="E1199" s="1355"/>
      <c r="F1199" s="1355"/>
      <c r="G1199" s="1355"/>
      <c r="H1199" s="1355"/>
      <c r="I1199" s="1355"/>
      <c r="J1199" s="1355"/>
      <c r="K1199" s="1355"/>
    </row>
    <row r="1200" spans="1:11" ht="24" x14ac:dyDescent="0.2">
      <c r="A1200" s="1356" t="s">
        <v>1</v>
      </c>
      <c r="B1200" s="1356" t="s">
        <v>2</v>
      </c>
      <c r="C1200" s="1357" t="s">
        <v>1230</v>
      </c>
      <c r="D1200" s="1356" t="s">
        <v>1231</v>
      </c>
      <c r="E1200" s="1356" t="s">
        <v>5</v>
      </c>
      <c r="F1200" s="1358" t="s">
        <v>6</v>
      </c>
      <c r="G1200" s="1359"/>
      <c r="H1200" s="1358" t="s">
        <v>7</v>
      </c>
      <c r="I1200" s="1359"/>
      <c r="J1200" s="1356" t="s">
        <v>8</v>
      </c>
      <c r="K1200" s="1357" t="s">
        <v>9</v>
      </c>
    </row>
    <row r="1201" spans="1:11" ht="72" x14ac:dyDescent="0.2">
      <c r="A1201" s="1356"/>
      <c r="B1201" s="1356"/>
      <c r="C1201" s="1360"/>
      <c r="D1201" s="1356"/>
      <c r="E1201" s="1356"/>
      <c r="F1201" s="1361" t="s">
        <v>10</v>
      </c>
      <c r="G1201" s="1362" t="s">
        <v>1232</v>
      </c>
      <c r="H1201" s="1361" t="s">
        <v>12</v>
      </c>
      <c r="I1201" s="1361" t="s">
        <v>1233</v>
      </c>
      <c r="J1201" s="1356"/>
      <c r="K1201" s="1360"/>
    </row>
    <row r="1202" spans="1:11" ht="336" x14ac:dyDescent="0.2">
      <c r="A1202" s="467">
        <v>1</v>
      </c>
      <c r="B1202" s="468" t="s">
        <v>1234</v>
      </c>
      <c r="C1202" s="468">
        <v>466500</v>
      </c>
      <c r="D1202" s="468">
        <v>498506.58</v>
      </c>
      <c r="E1202" s="468" t="s">
        <v>19</v>
      </c>
      <c r="F1202" s="469" t="s">
        <v>1235</v>
      </c>
      <c r="G1202" s="468">
        <f>451937*1.07</f>
        <v>483572.59</v>
      </c>
      <c r="H1202" s="469" t="s">
        <v>1235</v>
      </c>
      <c r="I1202" s="468">
        <f>451937*1.07</f>
        <v>483572.59</v>
      </c>
      <c r="J1202" s="468" t="s">
        <v>1236</v>
      </c>
      <c r="K1202" s="469" t="s">
        <v>1237</v>
      </c>
    </row>
    <row r="1203" spans="1:11" ht="336" x14ac:dyDescent="0.2">
      <c r="A1203" s="467">
        <v>2</v>
      </c>
      <c r="B1203" s="468" t="s">
        <v>1238</v>
      </c>
      <c r="C1203" s="468">
        <v>9000</v>
      </c>
      <c r="D1203" s="468">
        <v>8025</v>
      </c>
      <c r="E1203" s="468" t="s">
        <v>19</v>
      </c>
      <c r="F1203" s="469" t="s">
        <v>1239</v>
      </c>
      <c r="G1203" s="468">
        <v>8025</v>
      </c>
      <c r="H1203" s="469" t="s">
        <v>1239</v>
      </c>
      <c r="I1203" s="468">
        <v>8025</v>
      </c>
      <c r="J1203" s="468" t="s">
        <v>1236</v>
      </c>
      <c r="K1203" s="469" t="s">
        <v>1240</v>
      </c>
    </row>
    <row r="1204" spans="1:11" ht="336" x14ac:dyDescent="0.2">
      <c r="A1204" s="467">
        <v>3</v>
      </c>
      <c r="B1204" s="468" t="s">
        <v>1241</v>
      </c>
      <c r="C1204" s="468">
        <v>467000</v>
      </c>
      <c r="D1204" s="468">
        <v>499611</v>
      </c>
      <c r="E1204" s="468" t="s">
        <v>19</v>
      </c>
      <c r="F1204" s="469" t="s">
        <v>1242</v>
      </c>
      <c r="G1204" s="468">
        <v>484600</v>
      </c>
      <c r="H1204" s="469" t="s">
        <v>1242</v>
      </c>
      <c r="I1204" s="468">
        <v>484600</v>
      </c>
      <c r="J1204" s="468" t="s">
        <v>1236</v>
      </c>
      <c r="K1204" s="469" t="s">
        <v>1243</v>
      </c>
    </row>
    <row r="1205" spans="1:11" ht="336" x14ac:dyDescent="0.2">
      <c r="A1205" s="467">
        <v>4</v>
      </c>
      <c r="B1205" s="468" t="s">
        <v>1244</v>
      </c>
      <c r="C1205" s="468">
        <v>20333.5</v>
      </c>
      <c r="D1205" s="468">
        <v>21756.85</v>
      </c>
      <c r="E1205" s="468" t="s">
        <v>19</v>
      </c>
      <c r="F1205" s="469" t="s">
        <v>1245</v>
      </c>
      <c r="G1205" s="468">
        <v>21756.85</v>
      </c>
      <c r="H1205" s="469" t="s">
        <v>1245</v>
      </c>
      <c r="I1205" s="468">
        <v>21756.85</v>
      </c>
      <c r="J1205" s="468" t="s">
        <v>1236</v>
      </c>
      <c r="K1205" s="469" t="s">
        <v>1246</v>
      </c>
    </row>
    <row r="1206" spans="1:11" ht="336" x14ac:dyDescent="0.2">
      <c r="A1206" s="467">
        <v>5</v>
      </c>
      <c r="B1206" s="468" t="s">
        <v>1247</v>
      </c>
      <c r="C1206" s="468">
        <v>6100</v>
      </c>
      <c r="D1206" s="468">
        <v>6216.7</v>
      </c>
      <c r="E1206" s="468" t="s">
        <v>19</v>
      </c>
      <c r="F1206" s="469" t="s">
        <v>1248</v>
      </c>
      <c r="G1206" s="468">
        <f>5810*1.07</f>
        <v>6216.7000000000007</v>
      </c>
      <c r="H1206" s="469" t="s">
        <v>1248</v>
      </c>
      <c r="I1206" s="468">
        <f>5810*1.07</f>
        <v>6216.7000000000007</v>
      </c>
      <c r="J1206" s="468" t="s">
        <v>1236</v>
      </c>
      <c r="K1206" s="469" t="s">
        <v>1249</v>
      </c>
    </row>
    <row r="1213" spans="1:11" ht="24" x14ac:dyDescent="0.2">
      <c r="A1213" s="1347"/>
      <c r="B1213" s="1348"/>
      <c r="C1213" s="1347"/>
      <c r="D1213" s="1347"/>
      <c r="E1213" s="1349"/>
      <c r="F1213" s="1347"/>
      <c r="G1213" s="1350"/>
      <c r="H1213" s="1347"/>
      <c r="I1213" s="1350"/>
      <c r="J1213" s="1350"/>
      <c r="K1213" s="1351" t="s">
        <v>0</v>
      </c>
    </row>
    <row r="1214" spans="1:11" ht="24" x14ac:dyDescent="0.2">
      <c r="A1214" s="1363" t="s">
        <v>744</v>
      </c>
      <c r="B1214" s="1363"/>
      <c r="C1214" s="1363"/>
      <c r="D1214" s="1363"/>
      <c r="E1214" s="1363"/>
      <c r="F1214" s="1363"/>
      <c r="G1214" s="1363"/>
      <c r="H1214" s="1363"/>
      <c r="I1214" s="1363"/>
      <c r="J1214" s="1363"/>
      <c r="K1214" s="1363"/>
    </row>
    <row r="1215" spans="1:11" ht="24" x14ac:dyDescent="0.2">
      <c r="A1215" s="1364" t="s">
        <v>25</v>
      </c>
      <c r="B1215" s="1364"/>
      <c r="C1215" s="1364"/>
      <c r="D1215" s="1364"/>
      <c r="E1215" s="1364"/>
      <c r="F1215" s="1364"/>
      <c r="G1215" s="1364"/>
      <c r="H1215" s="1364"/>
      <c r="I1215" s="1364"/>
      <c r="J1215" s="1364"/>
      <c r="K1215" s="1364"/>
    </row>
    <row r="1216" spans="1:11" ht="24" x14ac:dyDescent="0.2">
      <c r="A1216" s="1364" t="s">
        <v>1250</v>
      </c>
      <c r="B1216" s="1364"/>
      <c r="C1216" s="1364"/>
      <c r="D1216" s="1364"/>
      <c r="E1216" s="1364"/>
      <c r="F1216" s="1364"/>
      <c r="G1216" s="1364"/>
      <c r="H1216" s="1364"/>
      <c r="I1216" s="1364"/>
      <c r="J1216" s="1364"/>
      <c r="K1216" s="1364"/>
    </row>
    <row r="1217" spans="1:11" ht="24" x14ac:dyDescent="0.2">
      <c r="A1217" s="1365" t="s">
        <v>19</v>
      </c>
      <c r="B1217" s="1366"/>
      <c r="C1217" s="1366"/>
      <c r="D1217" s="1366"/>
      <c r="E1217" s="1366"/>
      <c r="F1217" s="1366"/>
      <c r="G1217" s="1366"/>
      <c r="H1217" s="1366"/>
      <c r="I1217" s="1366"/>
      <c r="J1217" s="1366"/>
      <c r="K1217" s="1366"/>
    </row>
    <row r="1218" spans="1:11" x14ac:dyDescent="0.2">
      <c r="A1218" s="1367" t="s">
        <v>1</v>
      </c>
      <c r="B1218" s="1368" t="s">
        <v>52</v>
      </c>
      <c r="C1218" s="1369" t="s">
        <v>1251</v>
      </c>
      <c r="D1218" s="1369" t="s">
        <v>4</v>
      </c>
      <c r="E1218" s="1367" t="s">
        <v>748</v>
      </c>
      <c r="F1218" s="1367" t="s">
        <v>258</v>
      </c>
      <c r="G1218" s="1367"/>
      <c r="H1218" s="1367" t="s">
        <v>749</v>
      </c>
      <c r="I1218" s="1367"/>
      <c r="J1218" s="1367" t="s">
        <v>8</v>
      </c>
      <c r="K1218" s="1367" t="s">
        <v>750</v>
      </c>
    </row>
    <row r="1219" spans="1:11" x14ac:dyDescent="0.2">
      <c r="A1219" s="1367"/>
      <c r="B1219" s="1368"/>
      <c r="C1219" s="1369"/>
      <c r="D1219" s="1369"/>
      <c r="E1219" s="1367"/>
      <c r="F1219" s="1367"/>
      <c r="G1219" s="1367"/>
      <c r="H1219" s="1367"/>
      <c r="I1219" s="1367"/>
      <c r="J1219" s="1367"/>
      <c r="K1219" s="1367"/>
    </row>
    <row r="1220" spans="1:11" x14ac:dyDescent="0.2">
      <c r="A1220" s="1367"/>
      <c r="B1220" s="1368"/>
      <c r="C1220" s="1369"/>
      <c r="D1220" s="1369"/>
      <c r="E1220" s="1367"/>
      <c r="F1220" s="1367" t="s">
        <v>10</v>
      </c>
      <c r="G1220" s="1367" t="s">
        <v>11</v>
      </c>
      <c r="H1220" s="1367" t="s">
        <v>12</v>
      </c>
      <c r="I1220" s="1369" t="s">
        <v>13</v>
      </c>
      <c r="J1220" s="1367"/>
      <c r="K1220" s="1367"/>
    </row>
    <row r="1221" spans="1:11" x14ac:dyDescent="0.2">
      <c r="A1221" s="1367"/>
      <c r="B1221" s="1368"/>
      <c r="C1221" s="1369"/>
      <c r="D1221" s="1369"/>
      <c r="E1221" s="1367"/>
      <c r="F1221" s="1367"/>
      <c r="G1221" s="1367"/>
      <c r="H1221" s="1367"/>
      <c r="I1221" s="1369"/>
      <c r="J1221" s="1367"/>
      <c r="K1221" s="1367"/>
    </row>
    <row r="1222" spans="1:11" ht="144" x14ac:dyDescent="0.2">
      <c r="A1222" s="1370">
        <v>1</v>
      </c>
      <c r="B1222" s="1371" t="s">
        <v>1252</v>
      </c>
      <c r="C1222" s="1372">
        <f t="shared" ref="C1222:C1225" si="15">D1222/107*100</f>
        <v>305865.42056074768</v>
      </c>
      <c r="D1222" s="1372">
        <v>327276</v>
      </c>
      <c r="E1222" s="1370" t="s">
        <v>31</v>
      </c>
      <c r="F1222" s="1373" t="s">
        <v>1253</v>
      </c>
      <c r="G1222" s="1372">
        <v>327276</v>
      </c>
      <c r="H1222" s="1373" t="s">
        <v>1253</v>
      </c>
      <c r="I1222" s="1372">
        <v>327276</v>
      </c>
      <c r="J1222" s="1374" t="s">
        <v>59</v>
      </c>
      <c r="K1222" s="1374" t="s">
        <v>1254</v>
      </c>
    </row>
    <row r="1223" spans="1:11" ht="96" x14ac:dyDescent="0.2">
      <c r="A1223" s="1370">
        <v>2</v>
      </c>
      <c r="B1223" s="1371" t="s">
        <v>1255</v>
      </c>
      <c r="C1223" s="1372">
        <f t="shared" si="15"/>
        <v>299278</v>
      </c>
      <c r="D1223" s="1372">
        <v>320227.46000000002</v>
      </c>
      <c r="E1223" s="1370" t="s">
        <v>31</v>
      </c>
      <c r="F1223" s="1373" t="s">
        <v>1256</v>
      </c>
      <c r="G1223" s="1372">
        <v>320227.46000000002</v>
      </c>
      <c r="H1223" s="1373" t="s">
        <v>1256</v>
      </c>
      <c r="I1223" s="1372">
        <v>320227.46000000002</v>
      </c>
      <c r="J1223" s="1374" t="s">
        <v>59</v>
      </c>
      <c r="K1223" s="1374" t="s">
        <v>1257</v>
      </c>
    </row>
    <row r="1224" spans="1:11" ht="96" x14ac:dyDescent="0.2">
      <c r="A1224" s="1370">
        <v>3</v>
      </c>
      <c r="B1224" s="1371" t="s">
        <v>1258</v>
      </c>
      <c r="C1224" s="1372">
        <f t="shared" si="15"/>
        <v>145110</v>
      </c>
      <c r="D1224" s="1372">
        <v>155267.70000000001</v>
      </c>
      <c r="E1224" s="1370" t="s">
        <v>31</v>
      </c>
      <c r="F1224" s="1373" t="s">
        <v>1259</v>
      </c>
      <c r="G1224" s="1372">
        <v>155267.70000000001</v>
      </c>
      <c r="H1224" s="1373" t="s">
        <v>1259</v>
      </c>
      <c r="I1224" s="1372">
        <v>155267.70000000001</v>
      </c>
      <c r="J1224" s="1374" t="s">
        <v>59</v>
      </c>
      <c r="K1224" s="1374" t="s">
        <v>1260</v>
      </c>
    </row>
    <row r="1225" spans="1:11" ht="96" x14ac:dyDescent="0.2">
      <c r="A1225" s="1370">
        <v>4</v>
      </c>
      <c r="B1225" s="1371" t="s">
        <v>1261</v>
      </c>
      <c r="C1225" s="1372">
        <f t="shared" si="15"/>
        <v>17760</v>
      </c>
      <c r="D1225" s="1372">
        <v>19003.2</v>
      </c>
      <c r="E1225" s="1370" t="s">
        <v>31</v>
      </c>
      <c r="F1225" s="1373" t="s">
        <v>1262</v>
      </c>
      <c r="G1225" s="1372">
        <v>19003.2</v>
      </c>
      <c r="H1225" s="1373" t="s">
        <v>1262</v>
      </c>
      <c r="I1225" s="1372">
        <v>19003.2</v>
      </c>
      <c r="J1225" s="1374" t="s">
        <v>59</v>
      </c>
      <c r="K1225" s="1374" t="s">
        <v>1263</v>
      </c>
    </row>
    <row r="1226" spans="1:11" ht="96" x14ac:dyDescent="0.2">
      <c r="A1226" s="1370">
        <v>5</v>
      </c>
      <c r="B1226" s="1371" t="s">
        <v>1264</v>
      </c>
      <c r="C1226" s="1372">
        <v>20000</v>
      </c>
      <c r="D1226" s="1372">
        <v>20000</v>
      </c>
      <c r="E1226" s="1370" t="s">
        <v>31</v>
      </c>
      <c r="F1226" s="1373" t="s">
        <v>1265</v>
      </c>
      <c r="G1226" s="1372">
        <v>20000</v>
      </c>
      <c r="H1226" s="1373" t="s">
        <v>1265</v>
      </c>
      <c r="I1226" s="1372">
        <v>20000</v>
      </c>
      <c r="J1226" s="1374" t="s">
        <v>59</v>
      </c>
      <c r="K1226" s="1374" t="s">
        <v>1266</v>
      </c>
    </row>
    <row r="1227" spans="1:11" ht="26.25" x14ac:dyDescent="0.2">
      <c r="A1227" s="1375"/>
      <c r="B1227" s="1376"/>
      <c r="C1227" s="1377"/>
      <c r="D1227" s="1377"/>
      <c r="E1227" s="1375"/>
      <c r="F1227" s="1378"/>
      <c r="G1227" s="1377"/>
      <c r="H1227" s="1378"/>
      <c r="I1227" s="1379">
        <f>SUM(I1221:I1226)</f>
        <v>841774.35999999987</v>
      </c>
      <c r="J1227" s="1380"/>
      <c r="K1227" s="1380"/>
    </row>
    <row r="1230" spans="1:11" ht="24" x14ac:dyDescent="0.2">
      <c r="A1230" s="1381" t="s">
        <v>772</v>
      </c>
      <c r="B1230" s="1382"/>
      <c r="C1230" s="1382"/>
      <c r="D1230" s="1382"/>
      <c r="E1230" s="1382"/>
      <c r="F1230" s="1382"/>
      <c r="G1230" s="1382"/>
      <c r="H1230" s="1382"/>
      <c r="I1230" s="1382"/>
      <c r="J1230" s="1382"/>
      <c r="K1230" s="1382"/>
    </row>
    <row r="1231" spans="1:11" x14ac:dyDescent="0.2">
      <c r="A1231" s="1383" t="s">
        <v>1</v>
      </c>
      <c r="B1231" s="1383" t="s">
        <v>52</v>
      </c>
      <c r="C1231" s="1384" t="s">
        <v>1251</v>
      </c>
      <c r="D1231" s="1384" t="s">
        <v>4</v>
      </c>
      <c r="E1231" s="1383" t="s">
        <v>748</v>
      </c>
      <c r="F1231" s="1385" t="s">
        <v>258</v>
      </c>
      <c r="G1231" s="1386"/>
      <c r="H1231" s="1387" t="s">
        <v>749</v>
      </c>
      <c r="I1231" s="1387"/>
      <c r="J1231" s="1383" t="s">
        <v>8</v>
      </c>
      <c r="K1231" s="1383" t="s">
        <v>226</v>
      </c>
    </row>
    <row r="1232" spans="1:11" x14ac:dyDescent="0.2">
      <c r="A1232" s="1388"/>
      <c r="B1232" s="1388"/>
      <c r="C1232" s="1389"/>
      <c r="D1232" s="1389"/>
      <c r="E1232" s="1388"/>
      <c r="F1232" s="1390"/>
      <c r="G1232" s="1391"/>
      <c r="H1232" s="1387"/>
      <c r="I1232" s="1387"/>
      <c r="J1232" s="1388"/>
      <c r="K1232" s="1388"/>
    </row>
    <row r="1233" spans="1:11" x14ac:dyDescent="0.2">
      <c r="A1233" s="1388"/>
      <c r="B1233" s="1388"/>
      <c r="C1233" s="1389"/>
      <c r="D1233" s="1389"/>
      <c r="E1233" s="1388"/>
      <c r="F1233" s="1383" t="s">
        <v>10</v>
      </c>
      <c r="G1233" s="1387" t="s">
        <v>11</v>
      </c>
      <c r="H1233" s="1387" t="s">
        <v>12</v>
      </c>
      <c r="I1233" s="1387" t="s">
        <v>13</v>
      </c>
      <c r="J1233" s="1388"/>
      <c r="K1233" s="1388"/>
    </row>
    <row r="1234" spans="1:11" x14ac:dyDescent="0.2">
      <c r="A1234" s="1392"/>
      <c r="B1234" s="1392"/>
      <c r="C1234" s="1393"/>
      <c r="D1234" s="1393"/>
      <c r="E1234" s="1392"/>
      <c r="F1234" s="1392"/>
      <c r="G1234" s="1387"/>
      <c r="H1234" s="1387"/>
      <c r="I1234" s="1387"/>
      <c r="J1234" s="1392"/>
      <c r="K1234" s="1392"/>
    </row>
    <row r="1235" spans="1:11" ht="48" x14ac:dyDescent="0.2">
      <c r="A1235" s="767">
        <v>1</v>
      </c>
      <c r="B1235" s="764" t="s">
        <v>1267</v>
      </c>
      <c r="C1235" s="1051">
        <f>D1235/107*100</f>
        <v>1099710</v>
      </c>
      <c r="D1235" s="1052">
        <v>1176689.7</v>
      </c>
      <c r="E1235" s="767" t="s">
        <v>141</v>
      </c>
      <c r="F1235" s="499" t="s">
        <v>1268</v>
      </c>
      <c r="G1235" s="502">
        <v>529900</v>
      </c>
      <c r="H1235" s="767" t="s">
        <v>1269</v>
      </c>
      <c r="I1235" s="770">
        <v>529900</v>
      </c>
      <c r="J1235" s="767" t="s">
        <v>21</v>
      </c>
      <c r="K1235" s="773" t="s">
        <v>1270</v>
      </c>
    </row>
    <row r="1236" spans="1:11" ht="48" x14ac:dyDescent="0.2">
      <c r="A1236" s="768"/>
      <c r="B1236" s="765"/>
      <c r="C1236" s="1053"/>
      <c r="D1236" s="1054"/>
      <c r="E1236" s="768"/>
      <c r="F1236" s="500" t="s">
        <v>1271</v>
      </c>
      <c r="G1236" s="503">
        <v>723000</v>
      </c>
      <c r="H1236" s="768"/>
      <c r="I1236" s="771"/>
      <c r="J1236" s="768"/>
      <c r="K1236" s="774"/>
    </row>
    <row r="1237" spans="1:11" ht="24" x14ac:dyDescent="0.2">
      <c r="A1237" s="768"/>
      <c r="B1237" s="765"/>
      <c r="C1237" s="1053"/>
      <c r="D1237" s="1054"/>
      <c r="E1237" s="768"/>
      <c r="F1237" s="500" t="s">
        <v>1272</v>
      </c>
      <c r="G1237" s="503">
        <v>980000</v>
      </c>
      <c r="H1237" s="768"/>
      <c r="I1237" s="771"/>
      <c r="J1237" s="768"/>
      <c r="K1237" s="774"/>
    </row>
    <row r="1238" spans="1:11" ht="24" x14ac:dyDescent="0.2">
      <c r="A1238" s="768"/>
      <c r="B1238" s="765"/>
      <c r="C1238" s="1053"/>
      <c r="D1238" s="1054"/>
      <c r="E1238" s="768"/>
      <c r="F1238" s="500" t="s">
        <v>1273</v>
      </c>
      <c r="G1238" s="503">
        <v>1094000</v>
      </c>
      <c r="H1238" s="768"/>
      <c r="I1238" s="771"/>
      <c r="J1238" s="768"/>
      <c r="K1238" s="774"/>
    </row>
    <row r="1239" spans="1:11" ht="24" x14ac:dyDescent="0.2">
      <c r="A1239" s="768"/>
      <c r="B1239" s="765"/>
      <c r="C1239" s="1053"/>
      <c r="D1239" s="1054"/>
      <c r="E1239" s="768"/>
      <c r="F1239" s="500"/>
      <c r="G1239" s="503"/>
      <c r="H1239" s="768"/>
      <c r="I1239" s="771"/>
      <c r="J1239" s="768"/>
      <c r="K1239" s="774"/>
    </row>
    <row r="1240" spans="1:11" ht="24" x14ac:dyDescent="0.2">
      <c r="A1240" s="769"/>
      <c r="B1240" s="766"/>
      <c r="C1240" s="1055"/>
      <c r="D1240" s="1056"/>
      <c r="E1240" s="769"/>
      <c r="F1240" s="501"/>
      <c r="G1240" s="504"/>
      <c r="H1240" s="769"/>
      <c r="I1240" s="772"/>
      <c r="J1240" s="769"/>
      <c r="K1240" s="775"/>
    </row>
    <row r="1241" spans="1:11" ht="26.25" x14ac:dyDescent="0.2">
      <c r="A1241" s="1394"/>
      <c r="B1241" s="1395"/>
      <c r="C1241" s="1396"/>
      <c r="D1241" s="1397"/>
      <c r="E1241" s="1394"/>
      <c r="F1241" s="1394"/>
      <c r="G1241" s="1398"/>
      <c r="H1241" s="1394"/>
      <c r="I1241" s="1399">
        <f>SUM(I1235:I1240)</f>
        <v>529900</v>
      </c>
      <c r="J1241" s="1394"/>
      <c r="K1241" s="1400"/>
    </row>
    <row r="1242" spans="1:11" ht="27" thickBot="1" x14ac:dyDescent="0.25">
      <c r="A1242" s="1394"/>
      <c r="B1242" s="1395"/>
      <c r="C1242" s="1396"/>
      <c r="D1242" s="1397"/>
      <c r="E1242" s="1394"/>
      <c r="F1242" s="1394"/>
      <c r="G1242" s="1398"/>
      <c r="H1242" s="1394"/>
      <c r="I1242" s="1399"/>
      <c r="J1242" s="1394"/>
      <c r="K1242" s="1400"/>
    </row>
    <row r="1243" spans="1:11" ht="21.75" thickBot="1" x14ac:dyDescent="0.25">
      <c r="A1243" s="1401"/>
      <c r="B1243" s="1401"/>
      <c r="C1243" s="1401"/>
      <c r="D1243" s="1401"/>
      <c r="E1243" s="1401"/>
      <c r="F1243" s="1401"/>
      <c r="G1243" s="1401"/>
      <c r="H1243" s="1401"/>
      <c r="I1243" s="1401"/>
      <c r="J1243" s="1401"/>
      <c r="K1243" s="1401"/>
    </row>
    <row r="1244" spans="1:11" ht="21.75" thickBot="1" x14ac:dyDescent="0.25">
      <c r="A1244" s="1402" t="s">
        <v>149</v>
      </c>
      <c r="B1244" s="1403"/>
      <c r="C1244" s="1403"/>
      <c r="D1244" s="1403"/>
      <c r="E1244" s="1403"/>
      <c r="F1244" s="1403"/>
      <c r="G1244" s="1403"/>
      <c r="H1244" s="1403"/>
      <c r="I1244" s="1403"/>
      <c r="J1244" s="1403"/>
      <c r="K1244" s="1403"/>
    </row>
    <row r="1245" spans="1:11" ht="21.75" thickBot="1" x14ac:dyDescent="0.25">
      <c r="A1245" s="1402" t="s">
        <v>1274</v>
      </c>
      <c r="B1245" s="1403"/>
      <c r="C1245" s="1403"/>
      <c r="D1245" s="1403"/>
      <c r="E1245" s="1403"/>
      <c r="F1245" s="1403"/>
      <c r="G1245" s="1403"/>
      <c r="H1245" s="1403"/>
      <c r="I1245" s="1403"/>
      <c r="J1245" s="1403"/>
      <c r="K1245" s="1403"/>
    </row>
    <row r="1246" spans="1:11" ht="21.75" thickBot="1" x14ac:dyDescent="0.25">
      <c r="A1246" s="1404" t="s">
        <v>1282</v>
      </c>
      <c r="B1246" s="1405"/>
      <c r="C1246" s="1405"/>
      <c r="D1246" s="1405"/>
      <c r="E1246" s="1405"/>
      <c r="F1246" s="1405"/>
      <c r="G1246" s="1405"/>
      <c r="H1246" s="1405"/>
      <c r="I1246" s="1405"/>
      <c r="J1246" s="1405"/>
      <c r="K1246" s="1405"/>
    </row>
    <row r="1247" spans="1:11" ht="42" customHeight="1" thickBot="1" x14ac:dyDescent="0.25">
      <c r="A1247" s="1406" t="s">
        <v>1</v>
      </c>
      <c r="B1247" s="1406" t="s">
        <v>52</v>
      </c>
      <c r="C1247" s="1406" t="s">
        <v>3</v>
      </c>
      <c r="D1247" s="1406" t="s">
        <v>4</v>
      </c>
      <c r="E1247" s="1406" t="s">
        <v>5</v>
      </c>
      <c r="F1247" s="1407" t="s">
        <v>6</v>
      </c>
      <c r="G1247" s="1408"/>
      <c r="H1247" s="1407" t="s">
        <v>7</v>
      </c>
      <c r="I1247" s="1408"/>
      <c r="J1247" s="1406" t="s">
        <v>8</v>
      </c>
      <c r="K1247" s="1409" t="s">
        <v>9</v>
      </c>
    </row>
    <row r="1248" spans="1:11" ht="42.75" thickBot="1" x14ac:dyDescent="0.25">
      <c r="A1248" s="1410"/>
      <c r="B1248" s="1410"/>
      <c r="C1248" s="1410"/>
      <c r="D1248" s="1410"/>
      <c r="E1248" s="1410"/>
      <c r="F1248" s="1411" t="s">
        <v>10</v>
      </c>
      <c r="G1248" s="1411" t="s">
        <v>11</v>
      </c>
      <c r="H1248" s="1411" t="s">
        <v>12</v>
      </c>
      <c r="I1248" s="1411" t="s">
        <v>13</v>
      </c>
      <c r="J1248" s="1410"/>
      <c r="K1248" s="1411" t="s">
        <v>1275</v>
      </c>
    </row>
    <row r="1249" spans="1:11" ht="125.25" customHeight="1" thickBot="1" x14ac:dyDescent="0.25">
      <c r="A1249" s="776">
        <v>1</v>
      </c>
      <c r="B1249" s="778" t="s">
        <v>1276</v>
      </c>
      <c r="C1249" s="780">
        <v>514518.31</v>
      </c>
      <c r="D1249" s="780">
        <v>514518.31</v>
      </c>
      <c r="E1249" s="778" t="s">
        <v>1277</v>
      </c>
      <c r="F1249" s="470" t="s">
        <v>1278</v>
      </c>
      <c r="G1249" s="471">
        <v>354000</v>
      </c>
      <c r="H1249" s="778" t="s">
        <v>1278</v>
      </c>
      <c r="I1249" s="780">
        <v>353999.99</v>
      </c>
      <c r="J1249" s="778" t="s">
        <v>1279</v>
      </c>
      <c r="K1249" s="776" t="s">
        <v>1280</v>
      </c>
    </row>
    <row r="1250" spans="1:11" ht="21.75" thickBot="1" x14ac:dyDescent="0.25">
      <c r="A1250" s="777"/>
      <c r="B1250" s="779"/>
      <c r="C1250" s="781"/>
      <c r="D1250" s="781"/>
      <c r="E1250" s="779"/>
      <c r="F1250" s="470" t="s">
        <v>1281</v>
      </c>
      <c r="G1250" s="471">
        <v>405440</v>
      </c>
      <c r="H1250" s="779"/>
      <c r="I1250" s="781"/>
      <c r="J1250" s="779"/>
      <c r="K1250" s="777"/>
    </row>
    <row r="1257" spans="1:11" x14ac:dyDescent="0.2">
      <c r="A1257" s="132"/>
      <c r="B1257" s="186"/>
      <c r="C1257" s="132"/>
      <c r="D1257" s="132"/>
      <c r="E1257" s="186"/>
      <c r="F1257" s="132"/>
      <c r="G1257" s="868"/>
      <c r="H1257" s="132"/>
      <c r="I1257" s="868"/>
      <c r="J1257" s="868"/>
      <c r="K1257" s="1412" t="s">
        <v>0</v>
      </c>
    </row>
    <row r="1258" spans="1:11" x14ac:dyDescent="0.2">
      <c r="A1258" s="820" t="s">
        <v>25</v>
      </c>
      <c r="B1258" s="820"/>
      <c r="C1258" s="820"/>
      <c r="D1258" s="820"/>
      <c r="E1258" s="820"/>
      <c r="F1258" s="820"/>
      <c r="G1258" s="820"/>
      <c r="H1258" s="820"/>
      <c r="I1258" s="820"/>
      <c r="J1258" s="820"/>
      <c r="K1258" s="820"/>
    </row>
    <row r="1259" spans="1:11" x14ac:dyDescent="0.2">
      <c r="A1259" s="820" t="s">
        <v>1283</v>
      </c>
      <c r="B1259" s="820"/>
      <c r="C1259" s="820"/>
      <c r="D1259" s="820"/>
      <c r="E1259" s="820"/>
      <c r="F1259" s="820"/>
      <c r="G1259" s="820"/>
      <c r="H1259" s="820"/>
      <c r="I1259" s="820"/>
      <c r="J1259" s="820"/>
      <c r="K1259" s="820"/>
    </row>
    <row r="1260" spans="1:11" x14ac:dyDescent="0.2">
      <c r="A1260" s="820" t="s">
        <v>1284</v>
      </c>
      <c r="B1260" s="820"/>
      <c r="C1260" s="820"/>
      <c r="D1260" s="820"/>
      <c r="E1260" s="820"/>
      <c r="F1260" s="820"/>
      <c r="G1260" s="820"/>
      <c r="H1260" s="820"/>
      <c r="I1260" s="820"/>
      <c r="J1260" s="820"/>
      <c r="K1260" s="820"/>
    </row>
    <row r="1261" spans="1:11" x14ac:dyDescent="0.2">
      <c r="A1261" s="141"/>
      <c r="B1261" s="142"/>
      <c r="C1261" s="141"/>
      <c r="D1261" s="141"/>
      <c r="E1261" s="142"/>
      <c r="F1261" s="141"/>
      <c r="G1261" s="220"/>
      <c r="H1261" s="141"/>
      <c r="I1261" s="220"/>
      <c r="J1261" s="220"/>
      <c r="K1261" s="142"/>
    </row>
    <row r="1262" spans="1:11" x14ac:dyDescent="0.2">
      <c r="A1262" s="677" t="s">
        <v>1</v>
      </c>
      <c r="B1262" s="677" t="s">
        <v>2</v>
      </c>
      <c r="C1262" s="731" t="s">
        <v>3</v>
      </c>
      <c r="D1262" s="677" t="s">
        <v>4</v>
      </c>
      <c r="E1262" s="677" t="s">
        <v>5</v>
      </c>
      <c r="F1262" s="677" t="s">
        <v>6</v>
      </c>
      <c r="G1262" s="677"/>
      <c r="H1262" s="677" t="s">
        <v>7</v>
      </c>
      <c r="I1262" s="677"/>
      <c r="J1262" s="677" t="s">
        <v>8</v>
      </c>
      <c r="K1262" s="731" t="s">
        <v>9</v>
      </c>
    </row>
    <row r="1263" spans="1:11" ht="42" x14ac:dyDescent="0.2">
      <c r="A1263" s="677"/>
      <c r="B1263" s="677"/>
      <c r="C1263" s="746"/>
      <c r="D1263" s="677"/>
      <c r="E1263" s="677"/>
      <c r="F1263" s="516" t="s">
        <v>10</v>
      </c>
      <c r="G1263" s="516" t="s">
        <v>11</v>
      </c>
      <c r="H1263" s="516" t="s">
        <v>12</v>
      </c>
      <c r="I1263" s="516" t="s">
        <v>13</v>
      </c>
      <c r="J1263" s="677"/>
      <c r="K1263" s="746"/>
    </row>
    <row r="1264" spans="1:11" ht="63" x14ac:dyDescent="0.2">
      <c r="A1264" s="51">
        <v>1</v>
      </c>
      <c r="B1264" s="38" t="s">
        <v>1285</v>
      </c>
      <c r="C1264" s="267">
        <v>826</v>
      </c>
      <c r="D1264" s="267">
        <v>826</v>
      </c>
      <c r="E1264" s="37" t="s">
        <v>41</v>
      </c>
      <c r="F1264" s="51" t="s">
        <v>1286</v>
      </c>
      <c r="G1264" s="267">
        <v>826</v>
      </c>
      <c r="H1264" s="51" t="s">
        <v>1287</v>
      </c>
      <c r="I1264" s="267">
        <v>826</v>
      </c>
      <c r="J1264" s="1057" t="s">
        <v>1288</v>
      </c>
      <c r="K1264" s="39" t="s">
        <v>1289</v>
      </c>
    </row>
    <row r="1265" spans="1:11" x14ac:dyDescent="0.2">
      <c r="A1265" s="51" t="s">
        <v>1290</v>
      </c>
      <c r="B1265" s="38" t="s">
        <v>1290</v>
      </c>
      <c r="C1265" s="267" t="s">
        <v>1290</v>
      </c>
      <c r="D1265" s="267" t="s">
        <v>1290</v>
      </c>
      <c r="E1265" s="37" t="s">
        <v>1290</v>
      </c>
      <c r="F1265" s="51" t="s">
        <v>1290</v>
      </c>
      <c r="G1265" s="267" t="s">
        <v>1290</v>
      </c>
      <c r="H1265" s="51" t="s">
        <v>1290</v>
      </c>
      <c r="I1265" s="267" t="s">
        <v>1290</v>
      </c>
      <c r="J1265" s="1057" t="s">
        <v>1290</v>
      </c>
      <c r="K1265" s="39" t="s">
        <v>1290</v>
      </c>
    </row>
    <row r="1266" spans="1:11" x14ac:dyDescent="0.2">
      <c r="A1266" s="51"/>
      <c r="B1266" s="472" t="s">
        <v>1095</v>
      </c>
      <c r="C1266" s="267">
        <v>826</v>
      </c>
      <c r="D1266" s="267">
        <v>826</v>
      </c>
      <c r="E1266" s="37"/>
      <c r="F1266" s="51"/>
      <c r="G1266" s="267">
        <v>826</v>
      </c>
      <c r="H1266" s="267"/>
      <c r="I1266" s="267">
        <v>826</v>
      </c>
      <c r="J1266" s="37"/>
      <c r="K1266" s="39"/>
    </row>
    <row r="1267" spans="1:11" x14ac:dyDescent="0.2">
      <c r="A1267" s="51"/>
      <c r="B1267" s="38"/>
      <c r="C1267" s="267" t="s">
        <v>1290</v>
      </c>
      <c r="D1267" s="267" t="s">
        <v>1290</v>
      </c>
      <c r="E1267" s="37"/>
      <c r="F1267" s="51"/>
      <c r="G1267" s="1058" t="s">
        <v>1290</v>
      </c>
      <c r="H1267" s="267"/>
      <c r="I1267" s="267" t="s">
        <v>1290</v>
      </c>
      <c r="J1267" s="37"/>
      <c r="K1267" s="39"/>
    </row>
    <row r="1269" spans="1:11" x14ac:dyDescent="0.2">
      <c r="A1269" s="195"/>
      <c r="B1269" s="42"/>
      <c r="C1269" s="1413"/>
      <c r="D1269" s="1413"/>
      <c r="E1269" s="42"/>
      <c r="F1269" s="42"/>
      <c r="G1269" s="1413"/>
      <c r="H1269" s="1414"/>
      <c r="I1269" s="1415"/>
      <c r="J1269" s="42"/>
      <c r="K1269" s="1416" t="s">
        <v>48</v>
      </c>
    </row>
    <row r="1270" spans="1:11" x14ac:dyDescent="0.2">
      <c r="A1270" s="834" t="s">
        <v>1291</v>
      </c>
      <c r="B1270" s="834"/>
      <c r="C1270" s="834"/>
      <c r="D1270" s="834"/>
      <c r="E1270" s="834"/>
      <c r="F1270" s="834"/>
      <c r="G1270" s="834"/>
      <c r="H1270" s="834"/>
      <c r="I1270" s="834"/>
      <c r="J1270" s="834"/>
      <c r="K1270" s="834"/>
    </row>
    <row r="1271" spans="1:11" x14ac:dyDescent="0.2">
      <c r="A1271" s="834" t="s">
        <v>1292</v>
      </c>
      <c r="B1271" s="834"/>
      <c r="C1271" s="834"/>
      <c r="D1271" s="834"/>
      <c r="E1271" s="834"/>
      <c r="F1271" s="834"/>
      <c r="G1271" s="834"/>
      <c r="H1271" s="834"/>
      <c r="I1271" s="834"/>
      <c r="J1271" s="834"/>
      <c r="K1271" s="834"/>
    </row>
    <row r="1272" spans="1:11" x14ac:dyDescent="0.2">
      <c r="A1272" s="834" t="s">
        <v>1293</v>
      </c>
      <c r="B1272" s="834"/>
      <c r="C1272" s="834"/>
      <c r="D1272" s="834"/>
      <c r="E1272" s="834"/>
      <c r="F1272" s="834"/>
      <c r="G1272" s="834"/>
      <c r="H1272" s="834"/>
      <c r="I1272" s="834"/>
      <c r="J1272" s="834"/>
      <c r="K1272" s="834"/>
    </row>
    <row r="1273" spans="1:11" x14ac:dyDescent="0.2">
      <c r="A1273" s="1416"/>
      <c r="B1273" s="1416"/>
      <c r="C1273" s="1416"/>
      <c r="D1273" s="1416"/>
      <c r="E1273" s="1416"/>
      <c r="F1273" s="1416"/>
      <c r="G1273" s="1416"/>
      <c r="H1273" s="1416"/>
      <c r="I1273" s="1416"/>
      <c r="J1273" s="1416"/>
      <c r="K1273" s="42"/>
    </row>
    <row r="1274" spans="1:11" ht="42" x14ac:dyDescent="0.2">
      <c r="A1274" s="1417" t="s">
        <v>1</v>
      </c>
      <c r="B1274" s="1417" t="s">
        <v>52</v>
      </c>
      <c r="C1274" s="1418" t="s">
        <v>1294</v>
      </c>
      <c r="D1274" s="1418" t="s">
        <v>54</v>
      </c>
      <c r="E1274" s="1417" t="s">
        <v>55</v>
      </c>
      <c r="F1274" s="1417" t="s">
        <v>6</v>
      </c>
      <c r="G1274" s="1417"/>
      <c r="H1274" s="1419" t="s">
        <v>7</v>
      </c>
      <c r="I1274" s="1419"/>
      <c r="J1274" s="1255" t="s">
        <v>1295</v>
      </c>
      <c r="K1274" s="1417" t="s">
        <v>998</v>
      </c>
    </row>
    <row r="1275" spans="1:11" ht="63" x14ac:dyDescent="0.2">
      <c r="A1275" s="570"/>
      <c r="B1275" s="570"/>
      <c r="C1275" s="1420" t="s">
        <v>1296</v>
      </c>
      <c r="D1275" s="1421" t="s">
        <v>1297</v>
      </c>
      <c r="E1275" s="570"/>
      <c r="F1275" s="558" t="s">
        <v>10</v>
      </c>
      <c r="G1275" s="561" t="s">
        <v>1298</v>
      </c>
      <c r="H1275" s="1422" t="s">
        <v>12</v>
      </c>
      <c r="I1275" s="1423" t="s">
        <v>1299</v>
      </c>
      <c r="J1275" s="1424"/>
      <c r="K1275" s="570"/>
    </row>
    <row r="1276" spans="1:11" ht="42" x14ac:dyDescent="0.2">
      <c r="A1276" s="586">
        <v>1</v>
      </c>
      <c r="B1276" s="494" t="s">
        <v>1300</v>
      </c>
      <c r="C1276" s="1425">
        <v>16480</v>
      </c>
      <c r="D1276" s="567">
        <v>17633.599999999999</v>
      </c>
      <c r="E1276" s="586" t="s">
        <v>31</v>
      </c>
      <c r="F1276" s="558" t="s">
        <v>1301</v>
      </c>
      <c r="G1276" s="561">
        <v>17633.599999999999</v>
      </c>
      <c r="H1276" s="1426" t="s">
        <v>1301</v>
      </c>
      <c r="I1276" s="1427">
        <v>17633.599999999999</v>
      </c>
      <c r="J1276" s="1428"/>
      <c r="K1276" s="558"/>
    </row>
    <row r="1277" spans="1:11" ht="42" x14ac:dyDescent="0.2">
      <c r="A1277" s="576"/>
      <c r="B1277" s="495" t="s">
        <v>1302</v>
      </c>
      <c r="C1277" s="1429"/>
      <c r="D1277" s="568"/>
      <c r="E1277" s="576"/>
      <c r="F1277" s="506" t="s">
        <v>1303</v>
      </c>
      <c r="G1277" s="556">
        <v>18446.8</v>
      </c>
      <c r="H1277" s="1430"/>
      <c r="I1277" s="1431"/>
      <c r="J1277" s="532" t="s">
        <v>1304</v>
      </c>
      <c r="K1277" s="179" t="s">
        <v>1305</v>
      </c>
    </row>
    <row r="1278" spans="1:11" ht="42" x14ac:dyDescent="0.2">
      <c r="A1278" s="576"/>
      <c r="B1278" s="495" t="s">
        <v>1306</v>
      </c>
      <c r="C1278" s="1429"/>
      <c r="D1278" s="568"/>
      <c r="E1278" s="576"/>
      <c r="F1278" s="576" t="s">
        <v>1307</v>
      </c>
      <c r="G1278" s="568">
        <v>19040.650000000001</v>
      </c>
      <c r="H1278" s="1430"/>
      <c r="I1278" s="1431"/>
      <c r="J1278" s="532" t="s">
        <v>1308</v>
      </c>
      <c r="K1278" s="495" t="s">
        <v>1174</v>
      </c>
    </row>
    <row r="1279" spans="1:11" x14ac:dyDescent="0.2">
      <c r="A1279" s="577"/>
      <c r="B1279" s="496"/>
      <c r="C1279" s="1432"/>
      <c r="D1279" s="569"/>
      <c r="E1279" s="577"/>
      <c r="F1279" s="577"/>
      <c r="G1279" s="569"/>
      <c r="H1279" s="1433"/>
      <c r="I1279" s="1434"/>
      <c r="J1279" s="1435"/>
      <c r="K1279" s="560"/>
    </row>
    <row r="1280" spans="1:11" ht="63" x14ac:dyDescent="0.2">
      <c r="A1280" s="586">
        <v>2</v>
      </c>
      <c r="B1280" s="495" t="s">
        <v>1309</v>
      </c>
      <c r="C1280" s="567">
        <v>63020</v>
      </c>
      <c r="D1280" s="567">
        <v>67431.399999999994</v>
      </c>
      <c r="E1280" s="586" t="s">
        <v>31</v>
      </c>
      <c r="F1280" s="559" t="s">
        <v>1310</v>
      </c>
      <c r="G1280" s="562">
        <v>67431.399999999994</v>
      </c>
      <c r="H1280" s="1426" t="s">
        <v>1310</v>
      </c>
      <c r="I1280" s="1427">
        <v>67431.399999999994</v>
      </c>
      <c r="J1280" s="1436"/>
      <c r="K1280" s="559"/>
    </row>
    <row r="1281" spans="1:11" ht="42" x14ac:dyDescent="0.2">
      <c r="A1281" s="576"/>
      <c r="B1281" s="495" t="s">
        <v>1311</v>
      </c>
      <c r="C1281" s="568"/>
      <c r="D1281" s="568"/>
      <c r="E1281" s="576"/>
      <c r="F1281" s="506" t="s">
        <v>1312</v>
      </c>
      <c r="G1281" s="556">
        <v>70427.399999999994</v>
      </c>
      <c r="H1281" s="1430"/>
      <c r="I1281" s="1431"/>
      <c r="J1281" s="532" t="s">
        <v>1304</v>
      </c>
      <c r="K1281" s="179" t="s">
        <v>1313</v>
      </c>
    </row>
    <row r="1282" spans="1:11" ht="42" x14ac:dyDescent="0.2">
      <c r="A1282" s="576"/>
      <c r="B1282" s="495"/>
      <c r="C1282" s="568"/>
      <c r="D1282" s="568"/>
      <c r="E1282" s="576"/>
      <c r="F1282" s="576" t="s">
        <v>1314</v>
      </c>
      <c r="G1282" s="568">
        <v>74921.399999999994</v>
      </c>
      <c r="H1282" s="1430"/>
      <c r="I1282" s="1431"/>
      <c r="J1282" s="532" t="s">
        <v>1308</v>
      </c>
      <c r="K1282" s="495" t="s">
        <v>1315</v>
      </c>
    </row>
    <row r="1283" spans="1:11" x14ac:dyDescent="0.2">
      <c r="A1283" s="577"/>
      <c r="B1283" s="495"/>
      <c r="C1283" s="569"/>
      <c r="D1283" s="569"/>
      <c r="E1283" s="577"/>
      <c r="F1283" s="577"/>
      <c r="G1283" s="569"/>
      <c r="H1283" s="1433"/>
      <c r="I1283" s="1434"/>
      <c r="J1283" s="1436"/>
      <c r="K1283" s="559"/>
    </row>
    <row r="1284" spans="1:11" ht="63" x14ac:dyDescent="0.2">
      <c r="A1284" s="586">
        <v>3</v>
      </c>
      <c r="B1284" s="494" t="s">
        <v>1316</v>
      </c>
      <c r="C1284" s="1425">
        <v>13476</v>
      </c>
      <c r="D1284" s="567">
        <v>13803</v>
      </c>
      <c r="E1284" s="586" t="s">
        <v>31</v>
      </c>
      <c r="F1284" s="558" t="s">
        <v>1317</v>
      </c>
      <c r="G1284" s="561">
        <v>13803</v>
      </c>
      <c r="H1284" s="570" t="s">
        <v>1317</v>
      </c>
      <c r="I1284" s="1427">
        <v>13803</v>
      </c>
      <c r="J1284" s="1428"/>
      <c r="K1284" s="558"/>
    </row>
    <row r="1285" spans="1:11" ht="42" x14ac:dyDescent="0.2">
      <c r="A1285" s="576"/>
      <c r="B1285" s="495" t="s">
        <v>1318</v>
      </c>
      <c r="C1285" s="1429"/>
      <c r="D1285" s="568"/>
      <c r="E1285" s="576"/>
      <c r="F1285" s="506" t="s">
        <v>1319</v>
      </c>
      <c r="G1285" s="556">
        <v>15953.7</v>
      </c>
      <c r="H1285" s="571"/>
      <c r="I1285" s="1431"/>
      <c r="J1285" s="532" t="s">
        <v>1304</v>
      </c>
      <c r="K1285" s="179" t="s">
        <v>1320</v>
      </c>
    </row>
    <row r="1286" spans="1:11" ht="42" x14ac:dyDescent="0.2">
      <c r="A1286" s="576"/>
      <c r="B1286" s="495"/>
      <c r="C1286" s="1429"/>
      <c r="D1286" s="568"/>
      <c r="E1286" s="576"/>
      <c r="F1286" s="576" t="s">
        <v>1321</v>
      </c>
      <c r="G1286" s="568">
        <v>16675.95</v>
      </c>
      <c r="H1286" s="571"/>
      <c r="I1286" s="1431"/>
      <c r="J1286" s="532" t="s">
        <v>1308</v>
      </c>
      <c r="K1286" s="495" t="s">
        <v>1192</v>
      </c>
    </row>
    <row r="1287" spans="1:11" x14ac:dyDescent="0.2">
      <c r="A1287" s="577"/>
      <c r="B1287" s="496"/>
      <c r="C1287" s="1432"/>
      <c r="D1287" s="569"/>
      <c r="E1287" s="577"/>
      <c r="F1287" s="577"/>
      <c r="G1287" s="569"/>
      <c r="H1287" s="572"/>
      <c r="I1287" s="1434"/>
      <c r="J1287" s="1435"/>
      <c r="K1287" s="560"/>
    </row>
    <row r="1288" spans="1:11" x14ac:dyDescent="0.2">
      <c r="A1288" s="1437"/>
      <c r="B1288" s="1438" t="s">
        <v>1322</v>
      </c>
      <c r="C1288" s="1438"/>
      <c r="D1288" s="1438"/>
      <c r="E1288" s="1438"/>
      <c r="F1288" s="1438"/>
      <c r="G1288" s="1438"/>
      <c r="H1288" s="1439"/>
      <c r="I1288" s="1440">
        <f>SUM(I1276:I1287)</f>
        <v>98868</v>
      </c>
      <c r="J1288" s="1441"/>
      <c r="K1288" s="1442"/>
    </row>
    <row r="1289" spans="1:11" x14ac:dyDescent="0.2">
      <c r="A1289" s="195"/>
      <c r="B1289" s="42"/>
      <c r="C1289" s="1413"/>
      <c r="D1289" s="1413"/>
      <c r="E1289" s="42"/>
      <c r="F1289" s="42"/>
      <c r="G1289" s="1413"/>
      <c r="H1289" s="1414"/>
      <c r="I1289" s="1415"/>
      <c r="J1289" s="42"/>
      <c r="K1289" s="42"/>
    </row>
    <row r="1290" spans="1:11" x14ac:dyDescent="0.2">
      <c r="A1290" s="195"/>
      <c r="B1290" s="42"/>
      <c r="C1290" s="1413"/>
      <c r="D1290" s="1413"/>
      <c r="E1290" s="42"/>
      <c r="F1290" s="42"/>
      <c r="G1290" s="1413"/>
      <c r="H1290" s="1414"/>
      <c r="I1290" s="1415"/>
      <c r="J1290" s="42"/>
      <c r="K1290" s="42"/>
    </row>
    <row r="1291" spans="1:11" x14ac:dyDescent="0.2">
      <c r="A1291" s="834" t="s">
        <v>1323</v>
      </c>
      <c r="B1291" s="834"/>
      <c r="C1291" s="834"/>
      <c r="D1291" s="834"/>
      <c r="E1291" s="834"/>
      <c r="F1291" s="834"/>
      <c r="G1291" s="834"/>
      <c r="H1291" s="834"/>
      <c r="I1291" s="834"/>
      <c r="J1291" s="834"/>
      <c r="K1291" s="834"/>
    </row>
    <row r="1292" spans="1:11" x14ac:dyDescent="0.2">
      <c r="A1292" s="195"/>
      <c r="B1292" s="42"/>
      <c r="C1292" s="1413"/>
      <c r="D1292" s="1413"/>
      <c r="E1292" s="42"/>
      <c r="F1292" s="42"/>
      <c r="G1292" s="1413"/>
      <c r="H1292" s="1414"/>
      <c r="I1292" s="1415"/>
      <c r="J1292" s="42"/>
      <c r="K1292" s="42"/>
    </row>
    <row r="1293" spans="1:11" ht="42" x14ac:dyDescent="0.2">
      <c r="A1293" s="1417" t="s">
        <v>1</v>
      </c>
      <c r="B1293" s="1417" t="s">
        <v>52</v>
      </c>
      <c r="C1293" s="1418" t="s">
        <v>1294</v>
      </c>
      <c r="D1293" s="1418" t="s">
        <v>54</v>
      </c>
      <c r="E1293" s="1417" t="s">
        <v>55</v>
      </c>
      <c r="F1293" s="1417" t="s">
        <v>6</v>
      </c>
      <c r="G1293" s="1417"/>
      <c r="H1293" s="1419" t="s">
        <v>7</v>
      </c>
      <c r="I1293" s="1419"/>
      <c r="J1293" s="1255" t="s">
        <v>1295</v>
      </c>
      <c r="K1293" s="1417" t="s">
        <v>998</v>
      </c>
    </row>
    <row r="1294" spans="1:11" ht="63" x14ac:dyDescent="0.2">
      <c r="A1294" s="1417"/>
      <c r="B1294" s="1417"/>
      <c r="C1294" s="1443" t="s">
        <v>1296</v>
      </c>
      <c r="D1294" s="1444" t="s">
        <v>1297</v>
      </c>
      <c r="E1294" s="1417"/>
      <c r="F1294" s="487" t="s">
        <v>10</v>
      </c>
      <c r="G1294" s="1418" t="s">
        <v>1298</v>
      </c>
      <c r="H1294" s="1445" t="s">
        <v>12</v>
      </c>
      <c r="I1294" s="1446" t="s">
        <v>1299</v>
      </c>
      <c r="J1294" s="1255"/>
      <c r="K1294" s="1417"/>
    </row>
    <row r="1295" spans="1:11" ht="42" x14ac:dyDescent="0.2">
      <c r="A1295" s="586">
        <v>1</v>
      </c>
      <c r="B1295" s="494" t="s">
        <v>1324</v>
      </c>
      <c r="C1295" s="567">
        <v>4600000</v>
      </c>
      <c r="D1295" s="567">
        <v>2220635</v>
      </c>
      <c r="E1295" s="586" t="s">
        <v>141</v>
      </c>
      <c r="F1295" s="558" t="s">
        <v>1325</v>
      </c>
      <c r="G1295" s="561">
        <v>1376789</v>
      </c>
      <c r="H1295" s="570" t="s">
        <v>1325</v>
      </c>
      <c r="I1295" s="573">
        <v>1376789</v>
      </c>
      <c r="J1295" s="532" t="s">
        <v>1304</v>
      </c>
      <c r="K1295" s="179" t="s">
        <v>1331</v>
      </c>
    </row>
    <row r="1296" spans="1:11" ht="63" x14ac:dyDescent="0.2">
      <c r="A1296" s="576"/>
      <c r="B1296" s="495" t="s">
        <v>1326</v>
      </c>
      <c r="C1296" s="568"/>
      <c r="D1296" s="568"/>
      <c r="E1296" s="576"/>
      <c r="F1296" s="506" t="s">
        <v>1327</v>
      </c>
      <c r="G1296" s="556">
        <v>1380000</v>
      </c>
      <c r="H1296" s="571"/>
      <c r="I1296" s="574"/>
      <c r="J1296" s="532" t="s">
        <v>1308</v>
      </c>
      <c r="K1296" s="495" t="s">
        <v>1333</v>
      </c>
    </row>
    <row r="1297" spans="1:11" x14ac:dyDescent="0.2">
      <c r="A1297" s="576"/>
      <c r="B1297" s="495" t="s">
        <v>1328</v>
      </c>
      <c r="C1297" s="568"/>
      <c r="D1297" s="568"/>
      <c r="E1297" s="576"/>
      <c r="F1297" s="506" t="s">
        <v>1329</v>
      </c>
      <c r="G1297" s="556">
        <v>1600000</v>
      </c>
      <c r="H1297" s="571"/>
      <c r="I1297" s="574"/>
      <c r="J1297" s="195"/>
      <c r="K1297" s="179"/>
    </row>
    <row r="1298" spans="1:11" x14ac:dyDescent="0.2">
      <c r="A1298" s="576"/>
      <c r="B1298" s="495"/>
      <c r="C1298" s="568"/>
      <c r="D1298" s="568"/>
      <c r="E1298" s="576"/>
      <c r="F1298" s="506" t="s">
        <v>1330</v>
      </c>
      <c r="G1298" s="556">
        <v>1638000</v>
      </c>
      <c r="H1298" s="571"/>
      <c r="I1298" s="574"/>
      <c r="K1298" s="95"/>
    </row>
    <row r="1299" spans="1:11" x14ac:dyDescent="0.2">
      <c r="A1299" s="576"/>
      <c r="B1299" s="495"/>
      <c r="C1299" s="568"/>
      <c r="D1299" s="568"/>
      <c r="E1299" s="576"/>
      <c r="F1299" s="506" t="s">
        <v>1332</v>
      </c>
      <c r="G1299" s="556">
        <v>1725848</v>
      </c>
      <c r="H1299" s="571"/>
      <c r="I1299" s="574"/>
      <c r="K1299" s="95"/>
    </row>
    <row r="1300" spans="1:11" x14ac:dyDescent="0.2">
      <c r="A1300" s="576"/>
      <c r="B1300" s="495"/>
      <c r="C1300" s="568"/>
      <c r="D1300" s="568"/>
      <c r="E1300" s="576"/>
      <c r="F1300" s="576" t="s">
        <v>1334</v>
      </c>
      <c r="G1300" s="568">
        <v>1880000</v>
      </c>
      <c r="H1300" s="571"/>
      <c r="I1300" s="574"/>
      <c r="J1300" s="532"/>
      <c r="K1300" s="495"/>
    </row>
    <row r="1301" spans="1:11" ht="45" customHeight="1" x14ac:dyDescent="0.2">
      <c r="A1301" s="577"/>
      <c r="B1301" s="496"/>
      <c r="C1301" s="569"/>
      <c r="D1301" s="569"/>
      <c r="E1301" s="577"/>
      <c r="F1301" s="577"/>
      <c r="G1301" s="569"/>
      <c r="H1301" s="572"/>
      <c r="I1301" s="575"/>
      <c r="J1301" s="141"/>
      <c r="K1301" s="180"/>
    </row>
    <row r="1302" spans="1:11" ht="42" x14ac:dyDescent="0.2">
      <c r="A1302" s="586">
        <v>2</v>
      </c>
      <c r="B1302" s="494" t="s">
        <v>1324</v>
      </c>
      <c r="C1302" s="567">
        <v>4600000</v>
      </c>
      <c r="D1302" s="567">
        <v>2937797</v>
      </c>
      <c r="E1302" s="586" t="s">
        <v>141</v>
      </c>
      <c r="F1302" s="558" t="s">
        <v>1327</v>
      </c>
      <c r="G1302" s="561">
        <v>1828800</v>
      </c>
      <c r="H1302" s="570" t="s">
        <v>1327</v>
      </c>
      <c r="I1302" s="573">
        <v>1828800</v>
      </c>
      <c r="J1302" s="532" t="s">
        <v>1304</v>
      </c>
      <c r="K1302" s="179" t="s">
        <v>1337</v>
      </c>
    </row>
    <row r="1303" spans="1:11" ht="63" x14ac:dyDescent="0.2">
      <c r="A1303" s="576"/>
      <c r="B1303" s="495" t="s">
        <v>1326</v>
      </c>
      <c r="C1303" s="568"/>
      <c r="D1303" s="568"/>
      <c r="E1303" s="576"/>
      <c r="F1303" s="506" t="s">
        <v>1325</v>
      </c>
      <c r="G1303" s="556">
        <v>1988456</v>
      </c>
      <c r="H1303" s="571"/>
      <c r="I1303" s="574"/>
      <c r="J1303" s="532" t="s">
        <v>1308</v>
      </c>
      <c r="K1303" s="495" t="s">
        <v>1339</v>
      </c>
    </row>
    <row r="1304" spans="1:11" x14ac:dyDescent="0.2">
      <c r="A1304" s="576"/>
      <c r="B1304" s="495" t="s">
        <v>1335</v>
      </c>
      <c r="C1304" s="568"/>
      <c r="D1304" s="568"/>
      <c r="E1304" s="576"/>
      <c r="F1304" s="506" t="s">
        <v>1330</v>
      </c>
      <c r="G1304" s="556">
        <v>2033000</v>
      </c>
      <c r="H1304" s="571"/>
      <c r="I1304" s="574"/>
      <c r="J1304" s="195"/>
      <c r="K1304" s="179"/>
    </row>
    <row r="1305" spans="1:11" x14ac:dyDescent="0.2">
      <c r="A1305" s="576"/>
      <c r="B1305" s="495"/>
      <c r="C1305" s="568"/>
      <c r="D1305" s="568"/>
      <c r="E1305" s="576"/>
      <c r="F1305" s="506" t="s">
        <v>1336</v>
      </c>
      <c r="G1305" s="556">
        <v>2280000</v>
      </c>
      <c r="H1305" s="571"/>
      <c r="I1305" s="574"/>
      <c r="J1305" s="532"/>
      <c r="K1305" s="179"/>
    </row>
    <row r="1306" spans="1:11" x14ac:dyDescent="0.2">
      <c r="A1306" s="576"/>
      <c r="B1306" s="495"/>
      <c r="C1306" s="568"/>
      <c r="D1306" s="568"/>
      <c r="E1306" s="576"/>
      <c r="F1306" s="506" t="s">
        <v>1329</v>
      </c>
      <c r="G1306" s="556">
        <v>2350000</v>
      </c>
      <c r="H1306" s="571"/>
      <c r="I1306" s="574"/>
      <c r="J1306" s="532"/>
      <c r="K1306" s="179"/>
    </row>
    <row r="1307" spans="1:11" x14ac:dyDescent="0.2">
      <c r="A1307" s="576"/>
      <c r="B1307" s="495"/>
      <c r="C1307" s="568"/>
      <c r="D1307" s="568"/>
      <c r="E1307" s="576"/>
      <c r="F1307" s="506" t="s">
        <v>1332</v>
      </c>
      <c r="G1307" s="556">
        <v>2395555</v>
      </c>
      <c r="H1307" s="571"/>
      <c r="I1307" s="574"/>
    </row>
    <row r="1308" spans="1:11" x14ac:dyDescent="0.2">
      <c r="A1308" s="576"/>
      <c r="B1308" s="495"/>
      <c r="C1308" s="568"/>
      <c r="D1308" s="568"/>
      <c r="E1308" s="576"/>
      <c r="F1308" s="506" t="s">
        <v>1338</v>
      </c>
      <c r="G1308" s="556">
        <v>2440000</v>
      </c>
      <c r="H1308" s="571"/>
      <c r="I1308" s="574"/>
    </row>
    <row r="1309" spans="1:11" x14ac:dyDescent="0.2">
      <c r="A1309" s="576"/>
      <c r="B1309" s="495"/>
      <c r="C1309" s="568"/>
      <c r="D1309" s="568"/>
      <c r="E1309" s="576"/>
      <c r="F1309" s="506" t="s">
        <v>425</v>
      </c>
      <c r="G1309" s="556">
        <v>2460000</v>
      </c>
      <c r="H1309" s="571"/>
      <c r="I1309" s="574"/>
      <c r="J1309" s="532"/>
      <c r="K1309" s="179"/>
    </row>
    <row r="1310" spans="1:11" x14ac:dyDescent="0.2">
      <c r="A1310" s="576"/>
      <c r="B1310" s="495"/>
      <c r="C1310" s="568"/>
      <c r="D1310" s="568"/>
      <c r="E1310" s="576"/>
      <c r="F1310" s="576" t="s">
        <v>1334</v>
      </c>
      <c r="G1310" s="568">
        <v>2518000</v>
      </c>
      <c r="H1310" s="571"/>
      <c r="I1310" s="574"/>
      <c r="J1310" s="532"/>
      <c r="K1310" s="495"/>
    </row>
    <row r="1311" spans="1:11" x14ac:dyDescent="0.2">
      <c r="A1311" s="576"/>
      <c r="B1311" s="495"/>
      <c r="C1311" s="568"/>
      <c r="D1311" s="568"/>
      <c r="E1311" s="576"/>
      <c r="F1311" s="576"/>
      <c r="G1311" s="568"/>
      <c r="H1311" s="571"/>
      <c r="I1311" s="574"/>
      <c r="J1311" s="532"/>
      <c r="K1311" s="495"/>
    </row>
    <row r="1312" spans="1:11" x14ac:dyDescent="0.2">
      <c r="A1312" s="577"/>
      <c r="B1312" s="496"/>
      <c r="C1312" s="569"/>
      <c r="D1312" s="569"/>
      <c r="E1312" s="577"/>
      <c r="F1312" s="507" t="s">
        <v>1340</v>
      </c>
      <c r="G1312" s="557">
        <v>2890000</v>
      </c>
      <c r="H1312" s="572"/>
      <c r="I1312" s="575"/>
      <c r="J1312" s="141"/>
      <c r="K1312" s="180"/>
    </row>
    <row r="1313" spans="1:11" x14ac:dyDescent="0.2">
      <c r="A1313" s="1437"/>
      <c r="B1313" s="1139" t="s">
        <v>1341</v>
      </c>
      <c r="C1313" s="1139"/>
      <c r="D1313" s="1139"/>
      <c r="E1313" s="1139"/>
      <c r="F1313" s="1139"/>
      <c r="G1313" s="1139"/>
      <c r="H1313" s="1447"/>
      <c r="I1313" s="1448">
        <f>SUM(I1295:I1312)</f>
        <v>3205589</v>
      </c>
      <c r="J1313" s="1449"/>
      <c r="K1313" s="1450"/>
    </row>
    <row r="1316" spans="1:11" x14ac:dyDescent="0.2">
      <c r="A1316" s="138"/>
      <c r="B1316" s="187"/>
      <c r="C1316" s="138"/>
      <c r="D1316" s="138"/>
      <c r="E1316" s="187"/>
      <c r="F1316" s="138"/>
      <c r="G1316" s="219"/>
      <c r="H1316" s="138"/>
      <c r="I1316" s="219"/>
      <c r="J1316" s="219"/>
      <c r="K1316" s="139" t="s">
        <v>0</v>
      </c>
    </row>
    <row r="1317" spans="1:11" x14ac:dyDescent="0.2">
      <c r="A1317" s="684" t="s">
        <v>149</v>
      </c>
      <c r="B1317" s="684"/>
      <c r="C1317" s="684"/>
      <c r="D1317" s="684"/>
      <c r="E1317" s="684"/>
      <c r="F1317" s="684"/>
      <c r="G1317" s="684"/>
      <c r="H1317" s="684"/>
      <c r="I1317" s="684"/>
      <c r="J1317" s="684"/>
      <c r="K1317" s="684"/>
    </row>
    <row r="1318" spans="1:11" x14ac:dyDescent="0.2">
      <c r="A1318" s="684" t="s">
        <v>1342</v>
      </c>
      <c r="B1318" s="684"/>
      <c r="C1318" s="684"/>
      <c r="D1318" s="684"/>
      <c r="E1318" s="684"/>
      <c r="F1318" s="684"/>
      <c r="G1318" s="684"/>
      <c r="H1318" s="684"/>
      <c r="I1318" s="684"/>
      <c r="J1318" s="684"/>
      <c r="K1318" s="684"/>
    </row>
    <row r="1319" spans="1:11" x14ac:dyDescent="0.2">
      <c r="A1319" s="684" t="s">
        <v>1343</v>
      </c>
      <c r="B1319" s="684"/>
      <c r="C1319" s="684"/>
      <c r="D1319" s="684"/>
      <c r="E1319" s="684"/>
      <c r="F1319" s="684"/>
      <c r="G1319" s="684"/>
      <c r="H1319" s="684"/>
      <c r="I1319" s="684"/>
      <c r="J1319" s="684"/>
      <c r="K1319" s="684"/>
    </row>
    <row r="1320" spans="1:11" x14ac:dyDescent="0.2">
      <c r="A1320" s="63"/>
      <c r="B1320" s="129"/>
      <c r="C1320" s="63"/>
      <c r="D1320" s="63"/>
      <c r="E1320" s="129"/>
      <c r="F1320" s="63"/>
      <c r="G1320" s="215"/>
      <c r="H1320" s="63"/>
      <c r="I1320" s="215"/>
      <c r="J1320" s="215"/>
      <c r="K1320" s="129"/>
    </row>
    <row r="1321" spans="1:11" x14ac:dyDescent="0.2">
      <c r="A1321" s="1451" t="s">
        <v>19</v>
      </c>
      <c r="B1321" s="1452"/>
      <c r="C1321" s="1452"/>
      <c r="D1321" s="1452"/>
      <c r="E1321" s="1452"/>
      <c r="F1321" s="1452"/>
      <c r="G1321" s="1452"/>
      <c r="H1321" s="1452"/>
      <c r="I1321" s="1452"/>
      <c r="J1321" s="1452"/>
      <c r="K1321" s="1452"/>
    </row>
    <row r="1322" spans="1:11" x14ac:dyDescent="0.2">
      <c r="A1322" s="679" t="s">
        <v>1</v>
      </c>
      <c r="B1322" s="679" t="s">
        <v>2</v>
      </c>
      <c r="C1322" s="680" t="s">
        <v>3</v>
      </c>
      <c r="D1322" s="679" t="s">
        <v>4</v>
      </c>
      <c r="E1322" s="679" t="s">
        <v>5</v>
      </c>
      <c r="F1322" s="679" t="s">
        <v>6</v>
      </c>
      <c r="G1322" s="679"/>
      <c r="H1322" s="679" t="s">
        <v>7</v>
      </c>
      <c r="I1322" s="679"/>
      <c r="J1322" s="679" t="s">
        <v>8</v>
      </c>
      <c r="K1322" s="680" t="s">
        <v>9</v>
      </c>
    </row>
    <row r="1323" spans="1:11" ht="42" x14ac:dyDescent="0.2">
      <c r="A1323" s="679"/>
      <c r="B1323" s="680"/>
      <c r="C1323" s="1453"/>
      <c r="D1323" s="680"/>
      <c r="E1323" s="680"/>
      <c r="F1323" s="523" t="s">
        <v>10</v>
      </c>
      <c r="G1323" s="523" t="s">
        <v>11</v>
      </c>
      <c r="H1323" s="523" t="s">
        <v>12</v>
      </c>
      <c r="I1323" s="523" t="s">
        <v>13</v>
      </c>
      <c r="J1323" s="680"/>
      <c r="K1323" s="1453"/>
    </row>
    <row r="1324" spans="1:11" ht="105" x14ac:dyDescent="0.2">
      <c r="A1324" s="14">
        <v>1</v>
      </c>
      <c r="B1324" s="483" t="s">
        <v>1344</v>
      </c>
      <c r="C1324" s="481">
        <v>267500</v>
      </c>
      <c r="D1324" s="481">
        <v>243573</v>
      </c>
      <c r="E1324" s="484" t="s">
        <v>31</v>
      </c>
      <c r="F1324" s="479" t="s">
        <v>1345</v>
      </c>
      <c r="G1324" s="481">
        <v>231394.35</v>
      </c>
      <c r="H1324" s="479" t="s">
        <v>1345</v>
      </c>
      <c r="I1324" s="481">
        <v>231394.35</v>
      </c>
      <c r="J1324" s="479" t="s">
        <v>59</v>
      </c>
      <c r="K1324" s="480" t="s">
        <v>1346</v>
      </c>
    </row>
    <row r="1325" spans="1:11" ht="105" x14ac:dyDescent="0.2">
      <c r="A1325" s="14">
        <v>2</v>
      </c>
      <c r="B1325" s="526" t="s">
        <v>1347</v>
      </c>
      <c r="C1325" s="1059">
        <v>203300</v>
      </c>
      <c r="D1325" s="1059">
        <v>197692</v>
      </c>
      <c r="E1325" s="1060" t="s">
        <v>31</v>
      </c>
      <c r="F1325" s="486" t="s">
        <v>1348</v>
      </c>
      <c r="G1325" s="1059">
        <v>187807.4</v>
      </c>
      <c r="H1325" s="486" t="s">
        <v>1348</v>
      </c>
      <c r="I1325" s="1061">
        <v>187807.4</v>
      </c>
      <c r="J1325" s="1061" t="s">
        <v>59</v>
      </c>
      <c r="K1325" s="1062" t="s">
        <v>1349</v>
      </c>
    </row>
    <row r="1326" spans="1:11" ht="105" x14ac:dyDescent="0.2">
      <c r="A1326" s="3">
        <v>3</v>
      </c>
      <c r="B1326" s="483" t="s">
        <v>1344</v>
      </c>
      <c r="C1326" s="481">
        <v>497550</v>
      </c>
      <c r="D1326" s="481">
        <v>495858</v>
      </c>
      <c r="E1326" s="484" t="s">
        <v>31</v>
      </c>
      <c r="F1326" s="479" t="s">
        <v>1350</v>
      </c>
      <c r="G1326" s="481">
        <v>493924.1</v>
      </c>
      <c r="H1326" s="479" t="s">
        <v>1350</v>
      </c>
      <c r="I1326" s="481">
        <v>493924.1</v>
      </c>
      <c r="J1326" s="479" t="s">
        <v>59</v>
      </c>
      <c r="K1326" s="480" t="s">
        <v>1351</v>
      </c>
    </row>
    <row r="1327" spans="1:11" ht="105" x14ac:dyDescent="0.2">
      <c r="A1327" s="473">
        <v>4</v>
      </c>
      <c r="B1327" s="2" t="s">
        <v>1352</v>
      </c>
      <c r="C1327" s="1059">
        <v>497550</v>
      </c>
      <c r="D1327" s="1059">
        <v>457634</v>
      </c>
      <c r="E1327" s="1060" t="s">
        <v>31</v>
      </c>
      <c r="F1327" s="486" t="s">
        <v>97</v>
      </c>
      <c r="G1327" s="1059">
        <v>441249.1</v>
      </c>
      <c r="H1327" s="486" t="s">
        <v>97</v>
      </c>
      <c r="I1327" s="1061">
        <v>441249.1</v>
      </c>
      <c r="J1327" s="1061" t="s">
        <v>59</v>
      </c>
      <c r="K1327" s="1062" t="s">
        <v>1353</v>
      </c>
    </row>
    <row r="1328" spans="1:11" ht="21.75" thickBot="1" x14ac:dyDescent="0.25">
      <c r="A1328" s="1454"/>
      <c r="B1328" s="1455"/>
      <c r="C1328" s="1456"/>
      <c r="D1328" s="1456"/>
      <c r="E1328" s="87"/>
      <c r="F1328" s="1454"/>
      <c r="G1328" s="1457"/>
      <c r="H1328" s="1456"/>
      <c r="I1328" s="1458">
        <f>SUM(I1324:I1327)</f>
        <v>1354374.95</v>
      </c>
      <c r="J1328" s="87"/>
      <c r="K1328" s="1459"/>
    </row>
    <row r="1329" spans="1:11" ht="21.75" thickTop="1" x14ac:dyDescent="0.2"/>
    <row r="1330" spans="1:11" x14ac:dyDescent="0.2">
      <c r="A1330" s="1451" t="s">
        <v>444</v>
      </c>
      <c r="B1330" s="1452"/>
      <c r="C1330" s="1452"/>
      <c r="D1330" s="1452"/>
      <c r="E1330" s="1452"/>
      <c r="F1330" s="1452"/>
      <c r="G1330" s="1452"/>
      <c r="H1330" s="1452"/>
      <c r="I1330" s="1452"/>
      <c r="J1330" s="1452"/>
      <c r="K1330" s="1452"/>
    </row>
    <row r="1331" spans="1:11" s="1461" customFormat="1" ht="45.75" customHeight="1" x14ac:dyDescent="0.2">
      <c r="A1331" s="1460" t="s">
        <v>1</v>
      </c>
      <c r="B1331" s="1460" t="s">
        <v>52</v>
      </c>
      <c r="C1331" s="1460" t="s">
        <v>3</v>
      </c>
      <c r="D1331" s="1460" t="s">
        <v>4</v>
      </c>
      <c r="E1331" s="1460" t="s">
        <v>5</v>
      </c>
      <c r="F1331" s="1460" t="s">
        <v>6</v>
      </c>
      <c r="G1331" s="1460"/>
      <c r="H1331" s="1460" t="s">
        <v>7</v>
      </c>
      <c r="I1331" s="1460"/>
      <c r="J1331" s="1460" t="s">
        <v>8</v>
      </c>
      <c r="K1331" s="1460" t="s">
        <v>9</v>
      </c>
    </row>
    <row r="1332" spans="1:11" s="1461" customFormat="1" ht="46.5" customHeight="1" x14ac:dyDescent="0.2">
      <c r="A1332" s="1462"/>
      <c r="B1332" s="1462"/>
      <c r="C1332" s="1462"/>
      <c r="D1332" s="1462"/>
      <c r="E1332" s="1462"/>
      <c r="F1332" s="1463" t="s">
        <v>10</v>
      </c>
      <c r="G1332" s="1463" t="s">
        <v>11</v>
      </c>
      <c r="H1332" s="1463" t="s">
        <v>12</v>
      </c>
      <c r="I1332" s="1463" t="s">
        <v>13</v>
      </c>
      <c r="J1332" s="1462"/>
      <c r="K1332" s="1462"/>
    </row>
    <row r="1333" spans="1:11" ht="126" x14ac:dyDescent="0.2">
      <c r="A1333" s="473">
        <v>1</v>
      </c>
      <c r="B1333" s="2" t="s">
        <v>1352</v>
      </c>
      <c r="C1333" s="1063">
        <v>6420000</v>
      </c>
      <c r="D1333" s="1064">
        <v>6308437</v>
      </c>
      <c r="E1333" s="1065" t="s">
        <v>808</v>
      </c>
      <c r="F1333" s="474" t="s">
        <v>1354</v>
      </c>
      <c r="G1333" s="475" t="s">
        <v>1355</v>
      </c>
      <c r="H1333" s="476" t="s">
        <v>911</v>
      </c>
      <c r="I1333" s="1063">
        <v>6184223.2599999998</v>
      </c>
      <c r="J1333" s="1066" t="s">
        <v>21</v>
      </c>
      <c r="K1333" s="1067" t="s">
        <v>1356</v>
      </c>
    </row>
    <row r="1334" spans="1:11" ht="126" x14ac:dyDescent="0.2">
      <c r="A1334" s="473">
        <v>2</v>
      </c>
      <c r="B1334" s="2" t="s">
        <v>1352</v>
      </c>
      <c r="C1334" s="1063">
        <v>5457000</v>
      </c>
      <c r="D1334" s="1068">
        <v>5392143</v>
      </c>
      <c r="E1334" s="1065" t="s">
        <v>808</v>
      </c>
      <c r="F1334" s="477" t="s">
        <v>1354</v>
      </c>
      <c r="G1334" s="475" t="s">
        <v>1357</v>
      </c>
      <c r="H1334" s="476" t="s">
        <v>911</v>
      </c>
      <c r="I1334" s="1063">
        <v>5262430.3</v>
      </c>
      <c r="J1334" s="1066" t="s">
        <v>21</v>
      </c>
      <c r="K1334" s="1067" t="s">
        <v>1358</v>
      </c>
    </row>
    <row r="1336" spans="1:11" x14ac:dyDescent="0.2">
      <c r="A1336" s="1451" t="s">
        <v>772</v>
      </c>
      <c r="B1336" s="1452"/>
      <c r="C1336" s="1452"/>
      <c r="D1336" s="1452"/>
      <c r="E1336" s="1452"/>
      <c r="F1336" s="1452"/>
      <c r="G1336" s="1452"/>
      <c r="H1336" s="1452"/>
      <c r="I1336" s="1452"/>
      <c r="J1336" s="1452"/>
      <c r="K1336" s="1452"/>
    </row>
    <row r="1337" spans="1:11" x14ac:dyDescent="0.2">
      <c r="A1337" s="1464" t="s">
        <v>1359</v>
      </c>
      <c r="B1337" s="1465"/>
      <c r="C1337" s="1465"/>
      <c r="D1337" s="1465"/>
      <c r="E1337" s="1465"/>
      <c r="F1337" s="1465"/>
      <c r="G1337" s="1465"/>
      <c r="H1337" s="1465"/>
      <c r="I1337" s="1465"/>
      <c r="J1337" s="1465"/>
      <c r="K1337" s="1466"/>
    </row>
    <row r="1338" spans="1:11" s="1461" customFormat="1" ht="45.75" customHeight="1" x14ac:dyDescent="0.2">
      <c r="A1338" s="1460" t="s">
        <v>1</v>
      </c>
      <c r="B1338" s="1460" t="s">
        <v>52</v>
      </c>
      <c r="C1338" s="1460" t="s">
        <v>3</v>
      </c>
      <c r="D1338" s="1460" t="s">
        <v>4</v>
      </c>
      <c r="E1338" s="1460" t="s">
        <v>5</v>
      </c>
      <c r="F1338" s="1460" t="s">
        <v>6</v>
      </c>
      <c r="G1338" s="1460"/>
      <c r="H1338" s="1460" t="s">
        <v>7</v>
      </c>
      <c r="I1338" s="1460"/>
      <c r="J1338" s="1460" t="s">
        <v>8</v>
      </c>
      <c r="K1338" s="1460" t="s">
        <v>9</v>
      </c>
    </row>
    <row r="1339" spans="1:11" s="1461" customFormat="1" ht="46.5" customHeight="1" x14ac:dyDescent="0.2">
      <c r="A1339" s="1462"/>
      <c r="B1339" s="1462"/>
      <c r="C1339" s="1462"/>
      <c r="D1339" s="1462"/>
      <c r="E1339" s="1462"/>
      <c r="F1339" s="1463" t="s">
        <v>10</v>
      </c>
      <c r="G1339" s="1463" t="s">
        <v>11</v>
      </c>
      <c r="H1339" s="1463" t="s">
        <v>12</v>
      </c>
      <c r="I1339" s="1463" t="s">
        <v>13</v>
      </c>
      <c r="J1339" s="1462"/>
      <c r="K1339" s="1462"/>
    </row>
    <row r="1340" spans="1:11" ht="105" x14ac:dyDescent="0.2">
      <c r="A1340" s="14">
        <v>1</v>
      </c>
      <c r="B1340" s="2" t="s">
        <v>1352</v>
      </c>
      <c r="C1340" s="1069">
        <v>9951000</v>
      </c>
      <c r="D1340" s="1069">
        <v>9718848</v>
      </c>
      <c r="E1340" s="11" t="s">
        <v>276</v>
      </c>
      <c r="F1340" s="2" t="s">
        <v>1360</v>
      </c>
      <c r="G1340" s="478" t="s">
        <v>1361</v>
      </c>
      <c r="H1340" s="124" t="s">
        <v>1362</v>
      </c>
      <c r="I1340" s="124">
        <v>7575841.79</v>
      </c>
      <c r="J1340" s="124" t="s">
        <v>21</v>
      </c>
      <c r="K1340" s="1070" t="s">
        <v>1363</v>
      </c>
    </row>
    <row r="1341" spans="1:11" ht="147" x14ac:dyDescent="0.2">
      <c r="A1341" s="14">
        <v>2</v>
      </c>
      <c r="B1341" s="2" t="s">
        <v>1352</v>
      </c>
      <c r="C1341" s="1069">
        <v>13000000</v>
      </c>
      <c r="D1341" s="1069">
        <v>11937790</v>
      </c>
      <c r="E1341" s="11" t="s">
        <v>276</v>
      </c>
      <c r="F1341" s="2" t="s">
        <v>1364</v>
      </c>
      <c r="G1341" s="478" t="s">
        <v>1365</v>
      </c>
      <c r="H1341" s="124" t="s">
        <v>811</v>
      </c>
      <c r="I1341" s="124">
        <v>9439210.2300000004</v>
      </c>
      <c r="J1341" s="124" t="s">
        <v>21</v>
      </c>
      <c r="K1341" s="1070" t="s">
        <v>1366</v>
      </c>
    </row>
    <row r="1342" spans="1:11" ht="105" x14ac:dyDescent="0.2">
      <c r="A1342" s="14">
        <v>3</v>
      </c>
      <c r="B1342" s="2" t="s">
        <v>1352</v>
      </c>
      <c r="C1342" s="1069">
        <v>12000000</v>
      </c>
      <c r="D1342" s="1069">
        <v>11378748</v>
      </c>
      <c r="E1342" s="11" t="s">
        <v>276</v>
      </c>
      <c r="F1342" s="2" t="s">
        <v>1256</v>
      </c>
      <c r="G1342" s="478">
        <v>8297654</v>
      </c>
      <c r="H1342" s="124" t="s">
        <v>1367</v>
      </c>
      <c r="I1342" s="124">
        <v>8296244.71</v>
      </c>
      <c r="J1342" s="124" t="s">
        <v>21</v>
      </c>
      <c r="K1342" s="1070" t="s">
        <v>1368</v>
      </c>
    </row>
    <row r="1344" spans="1:11" s="1461" customFormat="1" x14ac:dyDescent="0.2">
      <c r="A1344" s="1467" t="s">
        <v>1369</v>
      </c>
      <c r="B1344" s="1468"/>
      <c r="C1344" s="1468"/>
      <c r="D1344" s="1468"/>
      <c r="E1344" s="1468"/>
      <c r="F1344" s="1468"/>
      <c r="G1344" s="1468"/>
      <c r="H1344" s="1468"/>
      <c r="I1344" s="1468"/>
      <c r="J1344" s="1468"/>
      <c r="K1344" s="1468"/>
    </row>
    <row r="1345" spans="1:11" s="1461" customFormat="1" ht="45.75" customHeight="1" x14ac:dyDescent="0.2">
      <c r="A1345" s="1460" t="s">
        <v>1</v>
      </c>
      <c r="B1345" s="1460" t="s">
        <v>52</v>
      </c>
      <c r="C1345" s="1460" t="s">
        <v>3</v>
      </c>
      <c r="D1345" s="1460" t="s">
        <v>4</v>
      </c>
      <c r="E1345" s="1460" t="s">
        <v>5</v>
      </c>
      <c r="F1345" s="1460" t="s">
        <v>6</v>
      </c>
      <c r="G1345" s="1460"/>
      <c r="H1345" s="1460" t="s">
        <v>7</v>
      </c>
      <c r="I1345" s="1460"/>
      <c r="J1345" s="1460" t="s">
        <v>8</v>
      </c>
      <c r="K1345" s="1460" t="s">
        <v>9</v>
      </c>
    </row>
    <row r="1346" spans="1:11" s="1461" customFormat="1" ht="46.5" customHeight="1" x14ac:dyDescent="0.2">
      <c r="A1346" s="1462"/>
      <c r="B1346" s="1462"/>
      <c r="C1346" s="1462"/>
      <c r="D1346" s="1462"/>
      <c r="E1346" s="1462"/>
      <c r="F1346" s="1463" t="s">
        <v>10</v>
      </c>
      <c r="G1346" s="1463" t="s">
        <v>11</v>
      </c>
      <c r="H1346" s="1463" t="s">
        <v>12</v>
      </c>
      <c r="I1346" s="1463" t="s">
        <v>13</v>
      </c>
      <c r="J1346" s="1462"/>
      <c r="K1346" s="1462"/>
    </row>
    <row r="1347" spans="1:11" s="1461" customFormat="1" ht="63" x14ac:dyDescent="0.2">
      <c r="A1347" s="479">
        <v>1</v>
      </c>
      <c r="B1347" s="480" t="s">
        <v>1370</v>
      </c>
      <c r="C1347" s="481">
        <v>5000</v>
      </c>
      <c r="D1347" s="481">
        <v>5000</v>
      </c>
      <c r="E1347" s="482" t="s">
        <v>31</v>
      </c>
      <c r="F1347" s="483" t="s">
        <v>1371</v>
      </c>
      <c r="G1347" s="481">
        <v>5000</v>
      </c>
      <c r="H1347" s="483" t="s">
        <v>1371</v>
      </c>
      <c r="I1347" s="481">
        <v>5000</v>
      </c>
      <c r="J1347" s="484" t="s">
        <v>417</v>
      </c>
      <c r="K1347" s="483" t="s">
        <v>1372</v>
      </c>
    </row>
    <row r="1348" spans="1:11" s="1461" customFormat="1" ht="63" x14ac:dyDescent="0.2">
      <c r="A1348" s="479">
        <v>2</v>
      </c>
      <c r="B1348" s="480" t="s">
        <v>1373</v>
      </c>
      <c r="C1348" s="485">
        <v>5360</v>
      </c>
      <c r="D1348" s="485">
        <v>5360</v>
      </c>
      <c r="E1348" s="484" t="s">
        <v>31</v>
      </c>
      <c r="F1348" s="480" t="s">
        <v>1374</v>
      </c>
      <c r="G1348" s="485">
        <v>5360</v>
      </c>
      <c r="H1348" s="480" t="s">
        <v>1374</v>
      </c>
      <c r="I1348" s="485">
        <v>5360</v>
      </c>
      <c r="J1348" s="484" t="s">
        <v>417</v>
      </c>
      <c r="K1348" s="483" t="s">
        <v>1375</v>
      </c>
    </row>
    <row r="1349" spans="1:11" s="1461" customFormat="1" hidden="1" x14ac:dyDescent="0.2">
      <c r="A1349" s="479"/>
      <c r="B1349" s="480"/>
      <c r="C1349" s="485"/>
      <c r="D1349" s="485"/>
      <c r="E1349" s="484"/>
      <c r="F1349" s="480"/>
      <c r="G1349" s="485"/>
      <c r="H1349" s="480"/>
      <c r="I1349" s="485"/>
      <c r="J1349" s="484"/>
      <c r="K1349" s="483"/>
    </row>
    <row r="1350" spans="1:11" s="1461" customFormat="1" ht="38.25" hidden="1" customHeight="1" x14ac:dyDescent="0.2">
      <c r="A1350" s="484"/>
      <c r="B1350" s="480"/>
      <c r="C1350" s="1469"/>
      <c r="D1350" s="1469"/>
      <c r="E1350" s="484"/>
      <c r="F1350" s="480"/>
      <c r="G1350" s="1469"/>
      <c r="H1350" s="480"/>
      <c r="I1350" s="1469"/>
      <c r="J1350" s="484"/>
      <c r="K1350" s="480"/>
    </row>
    <row r="1351" spans="1:11" s="1461" customFormat="1" hidden="1" x14ac:dyDescent="0.2">
      <c r="A1351" s="484"/>
      <c r="B1351" s="480"/>
      <c r="C1351" s="1469"/>
      <c r="D1351" s="1469"/>
      <c r="E1351" s="484"/>
      <c r="F1351" s="480"/>
      <c r="G1351" s="1469"/>
      <c r="H1351" s="480"/>
      <c r="I1351" s="1469"/>
      <c r="J1351" s="484"/>
      <c r="K1351" s="480"/>
    </row>
    <row r="1352" spans="1:11" s="1461" customFormat="1" ht="28.5" hidden="1" customHeight="1" x14ac:dyDescent="0.2">
      <c r="A1352" s="479">
        <v>6</v>
      </c>
      <c r="B1352" s="480"/>
      <c r="C1352" s="1469"/>
      <c r="D1352" s="1469"/>
      <c r="E1352" s="480"/>
      <c r="F1352" s="480"/>
      <c r="G1352" s="1469"/>
      <c r="H1352" s="480"/>
      <c r="I1352" s="1469"/>
      <c r="J1352" s="480"/>
      <c r="K1352" s="480"/>
    </row>
    <row r="1353" spans="1:11" s="1461" customFormat="1" hidden="1" x14ac:dyDescent="0.2">
      <c r="A1353" s="484"/>
      <c r="B1353" s="480"/>
      <c r="C1353" s="1469"/>
      <c r="D1353" s="1469"/>
      <c r="E1353" s="480"/>
      <c r="F1353" s="480"/>
      <c r="G1353" s="1469"/>
      <c r="H1353" s="480"/>
      <c r="I1353" s="1469"/>
      <c r="J1353" s="480"/>
      <c r="K1353" s="480"/>
    </row>
    <row r="1354" spans="1:11" s="1461" customFormat="1" hidden="1" x14ac:dyDescent="0.2">
      <c r="A1354" s="484">
        <v>7</v>
      </c>
      <c r="B1354" s="480"/>
      <c r="C1354" s="1469"/>
      <c r="D1354" s="1469"/>
      <c r="E1354" s="480"/>
      <c r="F1354" s="480"/>
      <c r="G1354" s="1469"/>
      <c r="H1354" s="480"/>
      <c r="I1354" s="1469"/>
      <c r="J1354" s="480"/>
      <c r="K1354" s="480"/>
    </row>
    <row r="1355" spans="1:11" s="1461" customFormat="1" hidden="1" x14ac:dyDescent="0.2">
      <c r="A1355" s="484">
        <v>8</v>
      </c>
      <c r="B1355" s="480"/>
      <c r="C1355" s="1469"/>
      <c r="D1355" s="1469"/>
      <c r="E1355" s="480"/>
      <c r="F1355" s="480"/>
      <c r="G1355" s="1469"/>
      <c r="H1355" s="480"/>
      <c r="I1355" s="1469"/>
      <c r="J1355" s="480"/>
      <c r="K1355" s="480"/>
    </row>
    <row r="1356" spans="1:11" s="1461" customFormat="1" hidden="1" x14ac:dyDescent="0.2">
      <c r="A1356" s="484">
        <v>9</v>
      </c>
      <c r="B1356" s="480"/>
      <c r="C1356" s="1469"/>
      <c r="D1356" s="1469"/>
      <c r="E1356" s="480"/>
      <c r="F1356" s="480"/>
      <c r="G1356" s="480"/>
      <c r="H1356" s="480"/>
      <c r="I1356" s="480"/>
      <c r="J1356" s="480"/>
      <c r="K1356" s="480"/>
    </row>
    <row r="1357" spans="1:11" s="1461" customFormat="1" ht="27.75" customHeight="1" x14ac:dyDescent="0.2">
      <c r="I1357" s="1470">
        <f>SUM(I1347:I1356)</f>
        <v>10360</v>
      </c>
    </row>
    <row r="1360" spans="1:11" x14ac:dyDescent="0.2">
      <c r="A1360" s="138"/>
      <c r="B1360" s="187"/>
      <c r="C1360" s="137"/>
      <c r="D1360" s="137"/>
      <c r="E1360" s="187"/>
      <c r="F1360" s="138"/>
      <c r="G1360" s="219"/>
      <c r="H1360" s="138"/>
      <c r="I1360" s="219"/>
      <c r="J1360" s="219"/>
      <c r="K1360" s="139" t="s">
        <v>0</v>
      </c>
    </row>
    <row r="1361" spans="1:11" x14ac:dyDescent="0.2">
      <c r="A1361" s="820" t="s">
        <v>1376</v>
      </c>
      <c r="B1361" s="820"/>
      <c r="C1361" s="820"/>
      <c r="D1361" s="820"/>
      <c r="E1361" s="820"/>
      <c r="F1361" s="820"/>
      <c r="G1361" s="820"/>
      <c r="H1361" s="820"/>
      <c r="I1361" s="820"/>
      <c r="J1361" s="820"/>
      <c r="K1361" s="820"/>
    </row>
    <row r="1362" spans="1:11" x14ac:dyDescent="0.2">
      <c r="A1362" s="820" t="s">
        <v>1377</v>
      </c>
      <c r="B1362" s="820"/>
      <c r="C1362" s="820"/>
      <c r="D1362" s="820"/>
      <c r="E1362" s="820"/>
      <c r="F1362" s="820"/>
      <c r="G1362" s="820"/>
      <c r="H1362" s="820"/>
      <c r="I1362" s="820"/>
      <c r="J1362" s="820"/>
      <c r="K1362" s="820"/>
    </row>
    <row r="1363" spans="1:11" x14ac:dyDescent="0.2">
      <c r="A1363" s="141"/>
      <c r="B1363" s="142"/>
      <c r="C1363" s="140"/>
      <c r="D1363" s="140"/>
      <c r="E1363" s="142"/>
      <c r="F1363" s="141"/>
      <c r="G1363" s="220"/>
      <c r="H1363" s="141"/>
      <c r="I1363" s="220"/>
      <c r="J1363" s="220"/>
      <c r="K1363" s="142"/>
    </row>
    <row r="1364" spans="1:11" x14ac:dyDescent="0.2">
      <c r="A1364" s="677" t="s">
        <v>1</v>
      </c>
      <c r="B1364" s="677" t="s">
        <v>2</v>
      </c>
      <c r="C1364" s="678" t="s">
        <v>3</v>
      </c>
      <c r="D1364" s="678" t="s">
        <v>4</v>
      </c>
      <c r="E1364" s="677" t="s">
        <v>5</v>
      </c>
      <c r="F1364" s="677" t="s">
        <v>6</v>
      </c>
      <c r="G1364" s="677"/>
      <c r="H1364" s="677" t="s">
        <v>7</v>
      </c>
      <c r="I1364" s="677"/>
      <c r="J1364" s="677" t="s">
        <v>8</v>
      </c>
      <c r="K1364" s="677" t="s">
        <v>9</v>
      </c>
    </row>
    <row r="1365" spans="1:11" ht="42" x14ac:dyDescent="0.2">
      <c r="A1365" s="677"/>
      <c r="B1365" s="677"/>
      <c r="C1365" s="678"/>
      <c r="D1365" s="678"/>
      <c r="E1365" s="677"/>
      <c r="F1365" s="516" t="s">
        <v>10</v>
      </c>
      <c r="G1365" s="516" t="s">
        <v>11</v>
      </c>
      <c r="H1365" s="516" t="s">
        <v>12</v>
      </c>
      <c r="I1365" s="516" t="s">
        <v>13</v>
      </c>
      <c r="J1365" s="677"/>
      <c r="K1365" s="677"/>
    </row>
    <row r="1366" spans="1:11" x14ac:dyDescent="0.2">
      <c r="A1366" s="534"/>
      <c r="B1366" s="487" t="s">
        <v>217</v>
      </c>
      <c r="C1366" s="41"/>
      <c r="D1366" s="41"/>
      <c r="E1366" s="37"/>
      <c r="F1366" s="38"/>
      <c r="G1366" s="41"/>
      <c r="H1366" s="38"/>
      <c r="I1366" s="41"/>
      <c r="J1366" s="37"/>
      <c r="K1366" s="39"/>
    </row>
    <row r="1367" spans="1:11" x14ac:dyDescent="0.2">
      <c r="A1367" s="534"/>
      <c r="B1367" s="40"/>
      <c r="C1367" s="41"/>
      <c r="D1367" s="41"/>
      <c r="E1367" s="37"/>
      <c r="F1367" s="38"/>
      <c r="G1367" s="41"/>
      <c r="H1367" s="38"/>
      <c r="I1367" s="41"/>
      <c r="J1367" s="37"/>
      <c r="K1367" s="39"/>
    </row>
    <row r="1368" spans="1:11" x14ac:dyDescent="0.2">
      <c r="A1368" s="534"/>
      <c r="B1368" s="40"/>
      <c r="C1368" s="41"/>
      <c r="D1368" s="41"/>
      <c r="E1368" s="37"/>
      <c r="F1368" s="38"/>
      <c r="G1368" s="41"/>
      <c r="H1368" s="38"/>
      <c r="I1368" s="41"/>
      <c r="J1368" s="37"/>
      <c r="K1368" s="39"/>
    </row>
    <row r="1369" spans="1:11" x14ac:dyDescent="0.2">
      <c r="A1369" s="534"/>
      <c r="B1369" s="40"/>
      <c r="C1369" s="41"/>
      <c r="D1369" s="41"/>
      <c r="E1369" s="37"/>
      <c r="F1369" s="38"/>
      <c r="G1369" s="41"/>
      <c r="H1369" s="38"/>
      <c r="I1369" s="41"/>
      <c r="J1369" s="37"/>
      <c r="K1369" s="39"/>
    </row>
    <row r="1370" spans="1:11" x14ac:dyDescent="0.2">
      <c r="A1370" s="138"/>
      <c r="B1370" s="187"/>
      <c r="C1370" s="137"/>
      <c r="D1370" s="137"/>
      <c r="E1370" s="187"/>
      <c r="F1370" s="138"/>
      <c r="G1370" s="219"/>
      <c r="H1370" s="138"/>
      <c r="I1370" s="219"/>
      <c r="J1370" s="219"/>
      <c r="K1370" s="139" t="s">
        <v>0</v>
      </c>
    </row>
    <row r="1371" spans="1:11" x14ac:dyDescent="0.2">
      <c r="A1371" s="820" t="s">
        <v>446</v>
      </c>
      <c r="B1371" s="820"/>
      <c r="C1371" s="820"/>
      <c r="D1371" s="820"/>
      <c r="E1371" s="820"/>
      <c r="F1371" s="820"/>
      <c r="G1371" s="820"/>
      <c r="H1371" s="820"/>
      <c r="I1371" s="820"/>
      <c r="J1371" s="820"/>
      <c r="K1371" s="820"/>
    </row>
    <row r="1372" spans="1:11" x14ac:dyDescent="0.2">
      <c r="A1372" s="820" t="s">
        <v>1378</v>
      </c>
      <c r="B1372" s="820"/>
      <c r="C1372" s="820"/>
      <c r="D1372" s="820"/>
      <c r="E1372" s="820"/>
      <c r="F1372" s="820"/>
      <c r="G1372" s="820"/>
      <c r="H1372" s="820"/>
      <c r="I1372" s="820"/>
      <c r="J1372" s="820"/>
      <c r="K1372" s="820"/>
    </row>
    <row r="1373" spans="1:11" x14ac:dyDescent="0.2">
      <c r="A1373" s="820" t="s">
        <v>1379</v>
      </c>
      <c r="B1373" s="820"/>
      <c r="C1373" s="820"/>
      <c r="D1373" s="820"/>
      <c r="E1373" s="820"/>
      <c r="F1373" s="820"/>
      <c r="G1373" s="820"/>
      <c r="H1373" s="820"/>
      <c r="I1373" s="820"/>
      <c r="J1373" s="820"/>
      <c r="K1373" s="820"/>
    </row>
    <row r="1374" spans="1:11" x14ac:dyDescent="0.2">
      <c r="A1374" s="141"/>
      <c r="B1374" s="142"/>
      <c r="C1374" s="140"/>
      <c r="D1374" s="140"/>
      <c r="E1374" s="142"/>
      <c r="F1374" s="141"/>
      <c r="G1374" s="220"/>
      <c r="H1374" s="141"/>
      <c r="I1374" s="220"/>
      <c r="J1374" s="220"/>
      <c r="K1374" s="142"/>
    </row>
    <row r="1375" spans="1:11" x14ac:dyDescent="0.2">
      <c r="A1375" s="677" t="s">
        <v>1</v>
      </c>
      <c r="B1375" s="677" t="s">
        <v>2</v>
      </c>
      <c r="C1375" s="678" t="s">
        <v>3</v>
      </c>
      <c r="D1375" s="678" t="s">
        <v>4</v>
      </c>
      <c r="E1375" s="677" t="s">
        <v>5</v>
      </c>
      <c r="F1375" s="677" t="s">
        <v>6</v>
      </c>
      <c r="G1375" s="677"/>
      <c r="H1375" s="677" t="s">
        <v>7</v>
      </c>
      <c r="I1375" s="677"/>
      <c r="J1375" s="677" t="s">
        <v>8</v>
      </c>
      <c r="K1375" s="677" t="s">
        <v>9</v>
      </c>
    </row>
    <row r="1376" spans="1:11" ht="42" x14ac:dyDescent="0.2">
      <c r="A1376" s="677"/>
      <c r="B1376" s="677"/>
      <c r="C1376" s="678"/>
      <c r="D1376" s="678"/>
      <c r="E1376" s="677"/>
      <c r="F1376" s="516" t="s">
        <v>10</v>
      </c>
      <c r="G1376" s="516" t="s">
        <v>11</v>
      </c>
      <c r="H1376" s="516" t="s">
        <v>12</v>
      </c>
      <c r="I1376" s="516" t="s">
        <v>13</v>
      </c>
      <c r="J1376" s="677"/>
      <c r="K1376" s="677"/>
    </row>
    <row r="1377" spans="1:11" x14ac:dyDescent="0.2">
      <c r="A1377" s="197" t="s">
        <v>78</v>
      </c>
      <c r="B1377" s="197" t="s">
        <v>1380</v>
      </c>
      <c r="C1377" s="197" t="s">
        <v>78</v>
      </c>
      <c r="D1377" s="197" t="s">
        <v>78</v>
      </c>
      <c r="E1377" s="197" t="s">
        <v>78</v>
      </c>
      <c r="F1377" s="197" t="s">
        <v>78</v>
      </c>
      <c r="G1377" s="197" t="s">
        <v>78</v>
      </c>
      <c r="H1377" s="197" t="s">
        <v>78</v>
      </c>
      <c r="I1377" s="197" t="s">
        <v>78</v>
      </c>
      <c r="J1377" s="197" t="s">
        <v>78</v>
      </c>
      <c r="K1377" s="197" t="s">
        <v>78</v>
      </c>
    </row>
    <row r="1378" spans="1:11" x14ac:dyDescent="0.2">
      <c r="A1378" s="42"/>
      <c r="B1378" s="42"/>
      <c r="C1378" s="207"/>
      <c r="D1378" s="207"/>
      <c r="E1378" s="42"/>
      <c r="F1378" s="195"/>
      <c r="G1378" s="42"/>
      <c r="H1378" s="42"/>
      <c r="I1378" s="42"/>
      <c r="J1378" s="42"/>
      <c r="K1378" s="42"/>
    </row>
    <row r="1379" spans="1:11" x14ac:dyDescent="0.2">
      <c r="A1379" s="42"/>
      <c r="B1379" s="42"/>
      <c r="C1379" s="207"/>
      <c r="D1379" s="207"/>
      <c r="E1379" s="42"/>
      <c r="F1379" s="195"/>
      <c r="G1379" s="42"/>
      <c r="H1379" s="42"/>
      <c r="I1379" s="42"/>
      <c r="J1379" s="42"/>
      <c r="K1379" s="42"/>
    </row>
    <row r="1380" spans="1:11" x14ac:dyDescent="0.2">
      <c r="A1380" s="138"/>
      <c r="B1380" s="187"/>
      <c r="C1380" s="137"/>
      <c r="D1380" s="137"/>
      <c r="E1380" s="187"/>
      <c r="F1380" s="138"/>
      <c r="G1380" s="219"/>
      <c r="H1380" s="138"/>
      <c r="I1380" s="219"/>
      <c r="J1380" s="219"/>
      <c r="K1380" s="139" t="s">
        <v>0</v>
      </c>
    </row>
    <row r="1381" spans="1:11" x14ac:dyDescent="0.2">
      <c r="A1381" s="820" t="s">
        <v>25</v>
      </c>
      <c r="B1381" s="820"/>
      <c r="C1381" s="820"/>
      <c r="D1381" s="820"/>
      <c r="E1381" s="820"/>
      <c r="F1381" s="820"/>
      <c r="G1381" s="820"/>
      <c r="H1381" s="820"/>
      <c r="I1381" s="820"/>
      <c r="J1381" s="820"/>
      <c r="K1381" s="820"/>
    </row>
    <row r="1382" spans="1:11" x14ac:dyDescent="0.2">
      <c r="A1382" s="820" t="s">
        <v>1381</v>
      </c>
      <c r="B1382" s="820"/>
      <c r="C1382" s="820"/>
      <c r="D1382" s="820"/>
      <c r="E1382" s="820"/>
      <c r="F1382" s="820"/>
      <c r="G1382" s="820"/>
      <c r="H1382" s="820"/>
      <c r="I1382" s="820"/>
      <c r="J1382" s="820"/>
      <c r="K1382" s="820"/>
    </row>
    <row r="1383" spans="1:11" x14ac:dyDescent="0.2">
      <c r="A1383" s="820" t="s">
        <v>1382</v>
      </c>
      <c r="B1383" s="820"/>
      <c r="C1383" s="820"/>
      <c r="D1383" s="820"/>
      <c r="E1383" s="820"/>
      <c r="F1383" s="820"/>
      <c r="G1383" s="820"/>
      <c r="H1383" s="820"/>
      <c r="I1383" s="820"/>
      <c r="J1383" s="820"/>
      <c r="K1383" s="820"/>
    </row>
    <row r="1384" spans="1:11" x14ac:dyDescent="0.2">
      <c r="A1384" s="141"/>
      <c r="B1384" s="142"/>
      <c r="C1384" s="140"/>
      <c r="D1384" s="140"/>
      <c r="E1384" s="142"/>
      <c r="F1384" s="141"/>
      <c r="G1384" s="220"/>
      <c r="H1384" s="141"/>
      <c r="I1384" s="220"/>
      <c r="J1384" s="220"/>
      <c r="K1384" s="142"/>
    </row>
    <row r="1385" spans="1:11" x14ac:dyDescent="0.2">
      <c r="A1385" s="677" t="s">
        <v>1</v>
      </c>
      <c r="B1385" s="677" t="s">
        <v>2</v>
      </c>
      <c r="C1385" s="678" t="s">
        <v>3</v>
      </c>
      <c r="D1385" s="678" t="s">
        <v>4</v>
      </c>
      <c r="E1385" s="677" t="s">
        <v>5</v>
      </c>
      <c r="F1385" s="677" t="s">
        <v>6</v>
      </c>
      <c r="G1385" s="677"/>
      <c r="H1385" s="677" t="s">
        <v>7</v>
      </c>
      <c r="I1385" s="677"/>
      <c r="J1385" s="677" t="s">
        <v>8</v>
      </c>
      <c r="K1385" s="677" t="s">
        <v>9</v>
      </c>
    </row>
    <row r="1386" spans="1:11" ht="42" x14ac:dyDescent="0.2">
      <c r="A1386" s="677"/>
      <c r="B1386" s="677"/>
      <c r="C1386" s="678"/>
      <c r="D1386" s="678"/>
      <c r="E1386" s="677"/>
      <c r="F1386" s="516" t="s">
        <v>10</v>
      </c>
      <c r="G1386" s="516" t="s">
        <v>11</v>
      </c>
      <c r="H1386" s="516" t="s">
        <v>12</v>
      </c>
      <c r="I1386" s="516" t="s">
        <v>13</v>
      </c>
      <c r="J1386" s="677"/>
      <c r="K1386" s="677"/>
    </row>
    <row r="1387" spans="1:11" x14ac:dyDescent="0.2">
      <c r="A1387" s="1471" t="s">
        <v>78</v>
      </c>
      <c r="B1387" s="1472" t="s">
        <v>1383</v>
      </c>
      <c r="C1387" s="1471" t="s">
        <v>78</v>
      </c>
      <c r="D1387" s="1471" t="s">
        <v>78</v>
      </c>
      <c r="E1387" s="1471" t="s">
        <v>78</v>
      </c>
      <c r="F1387" s="1471" t="s">
        <v>78</v>
      </c>
      <c r="G1387" s="1471" t="s">
        <v>78</v>
      </c>
      <c r="H1387" s="1471" t="s">
        <v>78</v>
      </c>
      <c r="I1387" s="1471" t="s">
        <v>78</v>
      </c>
      <c r="J1387" s="1471" t="s">
        <v>78</v>
      </c>
      <c r="K1387" s="520" t="s">
        <v>78</v>
      </c>
    </row>
    <row r="1388" spans="1:11" x14ac:dyDescent="0.2">
      <c r="A1388" s="1473"/>
      <c r="B1388" s="1473"/>
      <c r="C1388" s="1474"/>
      <c r="D1388" s="1474"/>
      <c r="E1388" s="520"/>
      <c r="F1388" s="201"/>
      <c r="G1388" s="520"/>
      <c r="H1388" s="201"/>
      <c r="I1388" s="520"/>
      <c r="J1388" s="1475"/>
      <c r="K1388" s="520"/>
    </row>
    <row r="1389" spans="1:11" x14ac:dyDescent="0.2">
      <c r="A1389" s="1473"/>
      <c r="B1389" s="1473"/>
      <c r="C1389" s="1474"/>
      <c r="D1389" s="1474"/>
      <c r="E1389" s="520"/>
      <c r="F1389" s="201"/>
      <c r="G1389" s="520"/>
      <c r="H1389" s="201"/>
      <c r="I1389" s="520"/>
      <c r="J1389" s="1475"/>
      <c r="K1389" s="520"/>
    </row>
    <row r="1390" spans="1:11" x14ac:dyDescent="0.2">
      <c r="A1390" s="1473"/>
      <c r="B1390" s="1473"/>
      <c r="C1390" s="1474"/>
      <c r="D1390" s="1474"/>
      <c r="E1390" s="520"/>
      <c r="F1390" s="201"/>
      <c r="G1390" s="520"/>
      <c r="H1390" s="201"/>
      <c r="I1390" s="520"/>
      <c r="J1390" s="1476"/>
      <c r="K1390" s="520"/>
    </row>
    <row r="1393" spans="1:11" ht="23.25" x14ac:dyDescent="0.2">
      <c r="A1393" s="1477" t="s">
        <v>25</v>
      </c>
      <c r="B1393" s="1477"/>
      <c r="C1393" s="1477"/>
      <c r="D1393" s="1477"/>
      <c r="E1393" s="1477"/>
      <c r="F1393" s="1477"/>
      <c r="G1393" s="1477"/>
      <c r="H1393" s="1477"/>
      <c r="I1393" s="1477"/>
      <c r="J1393" s="1477"/>
      <c r="K1393" s="1477"/>
    </row>
    <row r="1394" spans="1:11" ht="23.25" x14ac:dyDescent="0.2">
      <c r="A1394" s="1477" t="s">
        <v>1384</v>
      </c>
      <c r="B1394" s="1477"/>
      <c r="C1394" s="1477"/>
      <c r="D1394" s="1477"/>
      <c r="E1394" s="1477"/>
      <c r="F1394" s="1477"/>
      <c r="G1394" s="1477"/>
      <c r="H1394" s="1477"/>
      <c r="I1394" s="1477"/>
      <c r="J1394" s="1477"/>
      <c r="K1394" s="1477"/>
    </row>
    <row r="1395" spans="1:11" ht="23.25" x14ac:dyDescent="0.2">
      <c r="A1395" s="1478" t="s">
        <v>1385</v>
      </c>
      <c r="B1395" s="1478"/>
      <c r="C1395" s="1478"/>
      <c r="D1395" s="1478"/>
      <c r="E1395" s="1478"/>
      <c r="F1395" s="1478"/>
      <c r="G1395" s="1478"/>
      <c r="H1395" s="1478"/>
      <c r="I1395" s="1478"/>
      <c r="J1395" s="1478"/>
      <c r="K1395" s="1478"/>
    </row>
    <row r="1396" spans="1:11" ht="23.25" x14ac:dyDescent="0.2">
      <c r="A1396" s="1479" t="s">
        <v>1</v>
      </c>
      <c r="B1396" s="1479" t="s">
        <v>1386</v>
      </c>
      <c r="C1396" s="1479" t="s">
        <v>53</v>
      </c>
      <c r="D1396" s="1479" t="s">
        <v>54</v>
      </c>
      <c r="E1396" s="1480" t="s">
        <v>55</v>
      </c>
      <c r="F1396" s="1479" t="s">
        <v>6</v>
      </c>
      <c r="G1396" s="1479"/>
      <c r="H1396" s="1479" t="s">
        <v>7</v>
      </c>
      <c r="I1396" s="1479"/>
      <c r="J1396" s="1480" t="s">
        <v>8</v>
      </c>
      <c r="K1396" s="1480" t="s">
        <v>226</v>
      </c>
    </row>
    <row r="1397" spans="1:11" ht="46.5" x14ac:dyDescent="0.2">
      <c r="A1397" s="1479"/>
      <c r="B1397" s="1479"/>
      <c r="C1397" s="1479"/>
      <c r="D1397" s="1479"/>
      <c r="E1397" s="1481"/>
      <c r="F1397" s="1482" t="s">
        <v>10</v>
      </c>
      <c r="G1397" s="1482" t="s">
        <v>11</v>
      </c>
      <c r="H1397" s="1482" t="s">
        <v>12</v>
      </c>
      <c r="I1397" s="1482" t="s">
        <v>13</v>
      </c>
      <c r="J1397" s="1481"/>
      <c r="K1397" s="1481"/>
    </row>
    <row r="1398" spans="1:11" x14ac:dyDescent="0.2">
      <c r="A1398" s="1071">
        <v>1</v>
      </c>
      <c r="B1398" s="753" t="s">
        <v>1387</v>
      </c>
      <c r="C1398" s="1072">
        <v>245243.87</v>
      </c>
      <c r="D1398" s="582" t="s">
        <v>1388</v>
      </c>
      <c r="E1398" s="637" t="s">
        <v>31</v>
      </c>
      <c r="F1398" s="782" t="s">
        <v>1389</v>
      </c>
      <c r="G1398" s="1072"/>
      <c r="H1398" s="782" t="s">
        <v>1389</v>
      </c>
      <c r="I1398" s="1072">
        <v>245243.87</v>
      </c>
      <c r="J1398" s="1073" t="s">
        <v>21</v>
      </c>
      <c r="K1398" s="587" t="s">
        <v>1390</v>
      </c>
    </row>
    <row r="1399" spans="1:11" x14ac:dyDescent="0.2">
      <c r="A1399" s="1074"/>
      <c r="B1399" s="754"/>
      <c r="C1399" s="1075"/>
      <c r="D1399" s="583"/>
      <c r="E1399" s="638"/>
      <c r="F1399" s="783"/>
      <c r="G1399" s="1075"/>
      <c r="H1399" s="783"/>
      <c r="I1399" s="1075"/>
      <c r="J1399" s="1076"/>
      <c r="K1399" s="596"/>
    </row>
    <row r="1400" spans="1:11" x14ac:dyDescent="0.2">
      <c r="A1400" s="1077"/>
      <c r="B1400" s="755"/>
      <c r="C1400" s="1078"/>
      <c r="D1400" s="591"/>
      <c r="E1400" s="639"/>
      <c r="F1400" s="784"/>
      <c r="G1400" s="1078"/>
      <c r="H1400" s="784"/>
      <c r="I1400" s="1078"/>
      <c r="J1400" s="1079"/>
      <c r="K1400" s="588"/>
    </row>
    <row r="1401" spans="1:11" x14ac:dyDescent="0.2">
      <c r="A1401" s="1071">
        <v>2</v>
      </c>
      <c r="B1401" s="753" t="s">
        <v>1391</v>
      </c>
      <c r="C1401" s="582">
        <v>302382</v>
      </c>
      <c r="D1401" s="582" t="s">
        <v>1388</v>
      </c>
      <c r="E1401" s="637" t="s">
        <v>31</v>
      </c>
      <c r="F1401" s="782" t="s">
        <v>1392</v>
      </c>
      <c r="G1401" s="582"/>
      <c r="H1401" s="782" t="s">
        <v>1392</v>
      </c>
      <c r="I1401" s="582">
        <v>302382</v>
      </c>
      <c r="J1401" s="1073" t="s">
        <v>21</v>
      </c>
      <c r="K1401" s="587" t="s">
        <v>1393</v>
      </c>
    </row>
    <row r="1402" spans="1:11" x14ac:dyDescent="0.2">
      <c r="A1402" s="1074"/>
      <c r="B1402" s="754"/>
      <c r="C1402" s="583"/>
      <c r="D1402" s="583"/>
      <c r="E1402" s="638"/>
      <c r="F1402" s="783"/>
      <c r="G1402" s="583"/>
      <c r="H1402" s="783"/>
      <c r="I1402" s="583"/>
      <c r="J1402" s="1076"/>
      <c r="K1402" s="596"/>
    </row>
    <row r="1403" spans="1:11" x14ac:dyDescent="0.2">
      <c r="A1403" s="1077"/>
      <c r="B1403" s="755"/>
      <c r="C1403" s="591"/>
      <c r="D1403" s="591"/>
      <c r="E1403" s="639"/>
      <c r="F1403" s="784"/>
      <c r="G1403" s="591"/>
      <c r="H1403" s="784"/>
      <c r="I1403" s="591"/>
      <c r="J1403" s="1079"/>
      <c r="K1403" s="588"/>
    </row>
    <row r="1404" spans="1:11" ht="41.25" customHeight="1" x14ac:dyDescent="0.2">
      <c r="A1404" s="1071">
        <v>3</v>
      </c>
      <c r="B1404" s="753" t="s">
        <v>1394</v>
      </c>
      <c r="C1404" s="582">
        <v>60455</v>
      </c>
      <c r="D1404" s="582" t="s">
        <v>1388</v>
      </c>
      <c r="E1404" s="637" t="s">
        <v>31</v>
      </c>
      <c r="F1404" s="782" t="s">
        <v>1395</v>
      </c>
      <c r="G1404" s="582"/>
      <c r="H1404" s="782" t="s">
        <v>1395</v>
      </c>
      <c r="I1404" s="582">
        <v>60455</v>
      </c>
      <c r="J1404" s="1073" t="s">
        <v>21</v>
      </c>
      <c r="K1404" s="587" t="s">
        <v>1396</v>
      </c>
    </row>
    <row r="1405" spans="1:11" x14ac:dyDescent="0.2">
      <c r="A1405" s="1074"/>
      <c r="B1405" s="754"/>
      <c r="C1405" s="583"/>
      <c r="D1405" s="583"/>
      <c r="E1405" s="638"/>
      <c r="F1405" s="783"/>
      <c r="G1405" s="583"/>
      <c r="H1405" s="783"/>
      <c r="I1405" s="583"/>
      <c r="J1405" s="1076"/>
      <c r="K1405" s="596"/>
    </row>
    <row r="1406" spans="1:11" x14ac:dyDescent="0.2">
      <c r="A1406" s="1077"/>
      <c r="B1406" s="755"/>
      <c r="C1406" s="591"/>
      <c r="D1406" s="591"/>
      <c r="E1406" s="639"/>
      <c r="F1406" s="784"/>
      <c r="G1406" s="591"/>
      <c r="H1406" s="784"/>
      <c r="I1406" s="591"/>
      <c r="J1406" s="1079"/>
      <c r="K1406" s="588"/>
    </row>
    <row r="1407" spans="1:11" x14ac:dyDescent="0.2">
      <c r="A1407" s="1071">
        <v>4</v>
      </c>
      <c r="B1407" s="753" t="s">
        <v>1397</v>
      </c>
      <c r="C1407" s="582">
        <v>87055.2</v>
      </c>
      <c r="D1407" s="582" t="s">
        <v>1388</v>
      </c>
      <c r="E1407" s="637" t="s">
        <v>31</v>
      </c>
      <c r="F1407" s="782" t="s">
        <v>1398</v>
      </c>
      <c r="G1407" s="582"/>
      <c r="H1407" s="782" t="s">
        <v>1398</v>
      </c>
      <c r="I1407" s="582">
        <v>87055.2</v>
      </c>
      <c r="J1407" s="1073" t="s">
        <v>21</v>
      </c>
      <c r="K1407" s="587" t="s">
        <v>1399</v>
      </c>
    </row>
    <row r="1408" spans="1:11" x14ac:dyDescent="0.2">
      <c r="A1408" s="1074"/>
      <c r="B1408" s="754"/>
      <c r="C1408" s="583"/>
      <c r="D1408" s="583"/>
      <c r="E1408" s="638"/>
      <c r="F1408" s="783"/>
      <c r="G1408" s="583"/>
      <c r="H1408" s="783"/>
      <c r="I1408" s="583"/>
      <c r="J1408" s="1076"/>
      <c r="K1408" s="596"/>
    </row>
    <row r="1409" spans="1:11" x14ac:dyDescent="0.2">
      <c r="A1409" s="1077"/>
      <c r="B1409" s="755"/>
      <c r="C1409" s="591"/>
      <c r="D1409" s="591"/>
      <c r="E1409" s="639"/>
      <c r="F1409" s="784"/>
      <c r="G1409" s="591"/>
      <c r="H1409" s="784"/>
      <c r="I1409" s="591"/>
      <c r="J1409" s="1079"/>
      <c r="K1409" s="588"/>
    </row>
    <row r="1410" spans="1:11" x14ac:dyDescent="0.2">
      <c r="A1410" s="1071">
        <v>5</v>
      </c>
      <c r="B1410" s="753" t="s">
        <v>1400</v>
      </c>
      <c r="C1410" s="582">
        <v>18000</v>
      </c>
      <c r="D1410" s="582" t="s">
        <v>1388</v>
      </c>
      <c r="E1410" s="637" t="s">
        <v>31</v>
      </c>
      <c r="F1410" s="782" t="s">
        <v>1401</v>
      </c>
      <c r="G1410" s="582"/>
      <c r="H1410" s="782" t="s">
        <v>1401</v>
      </c>
      <c r="I1410" s="582">
        <v>18000</v>
      </c>
      <c r="J1410" s="1073" t="s">
        <v>21</v>
      </c>
      <c r="K1410" s="587" t="s">
        <v>1402</v>
      </c>
    </row>
    <row r="1411" spans="1:11" x14ac:dyDescent="0.2">
      <c r="A1411" s="1074"/>
      <c r="B1411" s="754"/>
      <c r="C1411" s="583"/>
      <c r="D1411" s="583"/>
      <c r="E1411" s="638"/>
      <c r="F1411" s="783"/>
      <c r="G1411" s="583"/>
      <c r="H1411" s="783"/>
      <c r="I1411" s="583"/>
      <c r="J1411" s="1076"/>
      <c r="K1411" s="596"/>
    </row>
    <row r="1412" spans="1:11" x14ac:dyDescent="0.2">
      <c r="A1412" s="1077"/>
      <c r="B1412" s="755"/>
      <c r="C1412" s="591"/>
      <c r="D1412" s="591"/>
      <c r="E1412" s="639"/>
      <c r="F1412" s="784"/>
      <c r="G1412" s="591"/>
      <c r="H1412" s="784"/>
      <c r="I1412" s="591"/>
      <c r="J1412" s="1079"/>
      <c r="K1412" s="588"/>
    </row>
    <row r="1413" spans="1:11" x14ac:dyDescent="0.2">
      <c r="A1413" s="1071">
        <v>6</v>
      </c>
      <c r="B1413" s="753" t="s">
        <v>1403</v>
      </c>
      <c r="C1413" s="1072">
        <v>258925.34</v>
      </c>
      <c r="D1413" s="582" t="s">
        <v>1388</v>
      </c>
      <c r="E1413" s="637" t="s">
        <v>31</v>
      </c>
      <c r="F1413" s="782" t="s">
        <v>1389</v>
      </c>
      <c r="G1413" s="1072"/>
      <c r="H1413" s="782" t="s">
        <v>1389</v>
      </c>
      <c r="I1413" s="1072">
        <v>258925.34</v>
      </c>
      <c r="J1413" s="1073" t="s">
        <v>21</v>
      </c>
      <c r="K1413" s="587" t="s">
        <v>1390</v>
      </c>
    </row>
    <row r="1414" spans="1:11" x14ac:dyDescent="0.2">
      <c r="A1414" s="1074"/>
      <c r="B1414" s="754"/>
      <c r="C1414" s="1075"/>
      <c r="D1414" s="583"/>
      <c r="E1414" s="638"/>
      <c r="F1414" s="783"/>
      <c r="G1414" s="1075"/>
      <c r="H1414" s="783"/>
      <c r="I1414" s="1075"/>
      <c r="J1414" s="1076"/>
      <c r="K1414" s="596"/>
    </row>
    <row r="1415" spans="1:11" x14ac:dyDescent="0.2">
      <c r="A1415" s="1077"/>
      <c r="B1415" s="755"/>
      <c r="C1415" s="1078"/>
      <c r="D1415" s="591"/>
      <c r="E1415" s="639"/>
      <c r="F1415" s="784"/>
      <c r="G1415" s="1078"/>
      <c r="H1415" s="784"/>
      <c r="I1415" s="1078"/>
      <c r="J1415" s="1079"/>
      <c r="K1415" s="588"/>
    </row>
    <row r="1416" spans="1:11" x14ac:dyDescent="0.2">
      <c r="A1416" s="1071">
        <v>7</v>
      </c>
      <c r="B1416" s="753" t="s">
        <v>1404</v>
      </c>
      <c r="C1416" s="582">
        <v>49648</v>
      </c>
      <c r="D1416" s="582" t="s">
        <v>1388</v>
      </c>
      <c r="E1416" s="637" t="s">
        <v>31</v>
      </c>
      <c r="F1416" s="782" t="s">
        <v>1405</v>
      </c>
      <c r="G1416" s="582"/>
      <c r="H1416" s="782" t="s">
        <v>1405</v>
      </c>
      <c r="I1416" s="582">
        <v>49648</v>
      </c>
      <c r="J1416" s="1073" t="s">
        <v>21</v>
      </c>
      <c r="K1416" s="587" t="s">
        <v>1406</v>
      </c>
    </row>
    <row r="1417" spans="1:11" x14ac:dyDescent="0.2">
      <c r="A1417" s="1074"/>
      <c r="B1417" s="754"/>
      <c r="C1417" s="583"/>
      <c r="D1417" s="583"/>
      <c r="E1417" s="638"/>
      <c r="F1417" s="783"/>
      <c r="G1417" s="583"/>
      <c r="H1417" s="783"/>
      <c r="I1417" s="583"/>
      <c r="J1417" s="1076"/>
      <c r="K1417" s="596"/>
    </row>
    <row r="1418" spans="1:11" x14ac:dyDescent="0.2">
      <c r="A1418" s="1077"/>
      <c r="B1418" s="755"/>
      <c r="C1418" s="591"/>
      <c r="D1418" s="591"/>
      <c r="E1418" s="639"/>
      <c r="F1418" s="784"/>
      <c r="G1418" s="591"/>
      <c r="H1418" s="784"/>
      <c r="I1418" s="591"/>
      <c r="J1418" s="1079"/>
      <c r="K1418" s="588"/>
    </row>
    <row r="1419" spans="1:11" x14ac:dyDescent="0.2">
      <c r="A1419" s="1071">
        <v>8</v>
      </c>
      <c r="B1419" s="753" t="s">
        <v>1407</v>
      </c>
      <c r="C1419" s="582">
        <v>216370.05</v>
      </c>
      <c r="D1419" s="582" t="s">
        <v>1388</v>
      </c>
      <c r="E1419" s="637" t="s">
        <v>31</v>
      </c>
      <c r="F1419" s="782" t="s">
        <v>1408</v>
      </c>
      <c r="G1419" s="582"/>
      <c r="H1419" s="782" t="s">
        <v>1408</v>
      </c>
      <c r="I1419" s="582">
        <v>216370.05</v>
      </c>
      <c r="J1419" s="1073" t="s">
        <v>21</v>
      </c>
      <c r="K1419" s="587" t="s">
        <v>1409</v>
      </c>
    </row>
    <row r="1420" spans="1:11" x14ac:dyDescent="0.2">
      <c r="A1420" s="1074"/>
      <c r="B1420" s="754"/>
      <c r="C1420" s="583"/>
      <c r="D1420" s="583"/>
      <c r="E1420" s="638"/>
      <c r="F1420" s="783"/>
      <c r="G1420" s="583"/>
      <c r="H1420" s="783"/>
      <c r="I1420" s="583"/>
      <c r="J1420" s="1076"/>
      <c r="K1420" s="596"/>
    </row>
    <row r="1421" spans="1:11" x14ac:dyDescent="0.2">
      <c r="A1421" s="1077"/>
      <c r="B1421" s="755"/>
      <c r="C1421" s="591"/>
      <c r="D1421" s="591"/>
      <c r="E1421" s="639"/>
      <c r="F1421" s="784"/>
      <c r="G1421" s="591"/>
      <c r="H1421" s="784"/>
      <c r="I1421" s="591"/>
      <c r="J1421" s="1079"/>
      <c r="K1421" s="588"/>
    </row>
    <row r="1422" spans="1:11" x14ac:dyDescent="0.2">
      <c r="A1422" s="1071">
        <v>9</v>
      </c>
      <c r="B1422" s="753" t="s">
        <v>1410</v>
      </c>
      <c r="C1422" s="582">
        <v>47724.68</v>
      </c>
      <c r="D1422" s="582" t="s">
        <v>1388</v>
      </c>
      <c r="E1422" s="637" t="s">
        <v>31</v>
      </c>
      <c r="F1422" s="782" t="s">
        <v>20</v>
      </c>
      <c r="G1422" s="582"/>
      <c r="H1422" s="782" t="s">
        <v>20</v>
      </c>
      <c r="I1422" s="582">
        <v>47724.68</v>
      </c>
      <c r="J1422" s="1073" t="s">
        <v>21</v>
      </c>
      <c r="K1422" s="587" t="s">
        <v>1411</v>
      </c>
    </row>
    <row r="1423" spans="1:11" x14ac:dyDescent="0.2">
      <c r="A1423" s="1074"/>
      <c r="B1423" s="754"/>
      <c r="C1423" s="583"/>
      <c r="D1423" s="583"/>
      <c r="E1423" s="638"/>
      <c r="F1423" s="783"/>
      <c r="G1423" s="583"/>
      <c r="H1423" s="783"/>
      <c r="I1423" s="583"/>
      <c r="J1423" s="1076"/>
      <c r="K1423" s="596"/>
    </row>
    <row r="1424" spans="1:11" x14ac:dyDescent="0.2">
      <c r="A1424" s="1077"/>
      <c r="B1424" s="755"/>
      <c r="C1424" s="591"/>
      <c r="D1424" s="591"/>
      <c r="E1424" s="639"/>
      <c r="F1424" s="784"/>
      <c r="G1424" s="591"/>
      <c r="H1424" s="784"/>
      <c r="I1424" s="591"/>
      <c r="J1424" s="1079"/>
      <c r="K1424" s="588"/>
    </row>
    <row r="1425" spans="1:11" x14ac:dyDescent="0.2">
      <c r="A1425" s="1071">
        <v>10</v>
      </c>
      <c r="B1425" s="753" t="s">
        <v>1412</v>
      </c>
      <c r="C1425" s="1072">
        <v>383005.85</v>
      </c>
      <c r="D1425" s="582" t="s">
        <v>1388</v>
      </c>
      <c r="E1425" s="637" t="s">
        <v>31</v>
      </c>
      <c r="F1425" s="782" t="s">
        <v>1413</v>
      </c>
      <c r="G1425" s="1072"/>
      <c r="H1425" s="782" t="s">
        <v>1413</v>
      </c>
      <c r="I1425" s="1072">
        <v>383005.85</v>
      </c>
      <c r="J1425" s="1073" t="s">
        <v>21</v>
      </c>
      <c r="K1425" s="587" t="s">
        <v>1414</v>
      </c>
    </row>
    <row r="1426" spans="1:11" x14ac:dyDescent="0.2">
      <c r="A1426" s="1074"/>
      <c r="B1426" s="754"/>
      <c r="C1426" s="1075"/>
      <c r="D1426" s="583"/>
      <c r="E1426" s="638"/>
      <c r="F1426" s="783"/>
      <c r="G1426" s="1075"/>
      <c r="H1426" s="783"/>
      <c r="I1426" s="1075"/>
      <c r="J1426" s="1076"/>
      <c r="K1426" s="596"/>
    </row>
    <row r="1427" spans="1:11" x14ac:dyDescent="0.2">
      <c r="A1427" s="1077"/>
      <c r="B1427" s="755"/>
      <c r="C1427" s="1078"/>
      <c r="D1427" s="591"/>
      <c r="E1427" s="639"/>
      <c r="F1427" s="784"/>
      <c r="G1427" s="1078"/>
      <c r="H1427" s="784"/>
      <c r="I1427" s="1078"/>
      <c r="J1427" s="1079"/>
      <c r="K1427" s="588"/>
    </row>
    <row r="1442" spans="1:11" x14ac:dyDescent="0.2">
      <c r="A1442" s="1486" t="s">
        <v>25</v>
      </c>
      <c r="B1442" s="1486"/>
      <c r="C1442" s="1486"/>
      <c r="D1442" s="1486"/>
      <c r="E1442" s="1486"/>
      <c r="F1442" s="1486"/>
      <c r="G1442" s="1486"/>
      <c r="H1442" s="1486"/>
      <c r="I1442" s="1486"/>
      <c r="J1442" s="1486"/>
      <c r="K1442" s="1486"/>
    </row>
    <row r="1443" spans="1:11" x14ac:dyDescent="0.2">
      <c r="A1443" s="1486" t="s">
        <v>1415</v>
      </c>
      <c r="B1443" s="1486"/>
      <c r="C1443" s="1486"/>
      <c r="D1443" s="1486"/>
      <c r="E1443" s="1486"/>
      <c r="F1443" s="1486"/>
      <c r="G1443" s="1486"/>
      <c r="H1443" s="1486"/>
      <c r="I1443" s="1486"/>
      <c r="J1443" s="1486"/>
      <c r="K1443" s="1487"/>
    </row>
    <row r="1444" spans="1:11" x14ac:dyDescent="0.2">
      <c r="A1444" s="1488" t="s">
        <v>1416</v>
      </c>
      <c r="B1444" s="1488"/>
      <c r="C1444" s="1488"/>
      <c r="D1444" s="1488"/>
      <c r="E1444" s="1488"/>
      <c r="F1444" s="1488"/>
      <c r="G1444" s="1488"/>
      <c r="H1444" s="1488"/>
      <c r="I1444" s="1488"/>
      <c r="J1444" s="1488"/>
      <c r="K1444" s="1489"/>
    </row>
    <row r="1445" spans="1:11" x14ac:dyDescent="0.2">
      <c r="A1445" s="1490"/>
      <c r="B1445" s="1483"/>
      <c r="C1445" s="1484"/>
      <c r="D1445" s="1484"/>
      <c r="E1445" s="1484"/>
      <c r="F1445" s="1484"/>
      <c r="G1445" s="1485"/>
      <c r="H1445" s="1484"/>
      <c r="I1445" s="1484"/>
      <c r="J1445" s="1484"/>
      <c r="K1445" s="1491"/>
    </row>
    <row r="1446" spans="1:11" x14ac:dyDescent="0.2">
      <c r="A1446" s="1492" t="s">
        <v>19</v>
      </c>
      <c r="B1446" s="1493"/>
      <c r="C1446" s="1493"/>
      <c r="D1446" s="1493"/>
      <c r="E1446" s="1493"/>
      <c r="F1446" s="1493"/>
      <c r="G1446" s="1493"/>
      <c r="H1446" s="1493"/>
      <c r="I1446" s="1493"/>
      <c r="J1446" s="1493"/>
      <c r="K1446" s="1493"/>
    </row>
    <row r="1447" spans="1:11" x14ac:dyDescent="0.2">
      <c r="A1447" s="1490"/>
      <c r="B1447" s="1483"/>
      <c r="C1447" s="1484"/>
      <c r="D1447" s="1484"/>
      <c r="E1447" s="1484"/>
      <c r="F1447" s="1484"/>
      <c r="G1447" s="1485"/>
      <c r="H1447" s="1484"/>
      <c r="I1447" s="1484"/>
      <c r="J1447" s="1484"/>
      <c r="K1447" s="1491"/>
    </row>
    <row r="1448" spans="1:11" ht="42" x14ac:dyDescent="0.2">
      <c r="A1448" s="1494"/>
      <c r="B1448" s="1495"/>
      <c r="C1448" s="785"/>
      <c r="D1448" s="1496"/>
      <c r="E1448" s="1494"/>
      <c r="F1448" s="1497" t="s">
        <v>258</v>
      </c>
      <c r="G1448" s="1498"/>
      <c r="H1448" s="1499" t="s">
        <v>224</v>
      </c>
      <c r="I1448" s="1499"/>
      <c r="J1448" s="1500"/>
      <c r="K1448" s="1494" t="s">
        <v>1417</v>
      </c>
    </row>
    <row r="1449" spans="1:11" x14ac:dyDescent="0.2">
      <c r="A1449" s="1501" t="s">
        <v>1</v>
      </c>
      <c r="B1449" s="1501" t="s">
        <v>221</v>
      </c>
      <c r="C1449" s="1501" t="s">
        <v>642</v>
      </c>
      <c r="D1449" s="1501" t="s">
        <v>54</v>
      </c>
      <c r="E1449" s="1501" t="s">
        <v>55</v>
      </c>
      <c r="F1449" s="1494"/>
      <c r="G1449" s="1502"/>
      <c r="H1449" s="1494"/>
      <c r="I1449" s="1503"/>
      <c r="J1449" s="1504"/>
      <c r="K1449" s="1514"/>
    </row>
    <row r="1450" spans="1:11" x14ac:dyDescent="0.2">
      <c r="A1450" s="1501"/>
      <c r="B1450" s="1505"/>
      <c r="C1450" s="1085" t="s">
        <v>643</v>
      </c>
      <c r="D1450" s="1501" t="s">
        <v>1001</v>
      </c>
      <c r="E1450" s="1501"/>
      <c r="F1450" s="1506" t="s">
        <v>10</v>
      </c>
      <c r="G1450" s="1507" t="s">
        <v>1418</v>
      </c>
      <c r="H1450" s="1501" t="s">
        <v>12</v>
      </c>
      <c r="I1450" s="1503" t="s">
        <v>1419</v>
      </c>
      <c r="J1450" s="1504" t="s">
        <v>8</v>
      </c>
      <c r="K1450" s="1501" t="s">
        <v>1221</v>
      </c>
    </row>
    <row r="1451" spans="1:11" x14ac:dyDescent="0.2">
      <c r="A1451" s="1508"/>
      <c r="B1451" s="1509"/>
      <c r="C1451" s="1080" t="s">
        <v>1420</v>
      </c>
      <c r="D1451" s="1508"/>
      <c r="E1451" s="1508"/>
      <c r="F1451" s="1508"/>
      <c r="G1451" s="1508" t="s">
        <v>1001</v>
      </c>
      <c r="H1451" s="1508"/>
      <c r="I1451" s="1510" t="s">
        <v>1001</v>
      </c>
      <c r="J1451" s="1511"/>
      <c r="K1451" s="1529"/>
    </row>
    <row r="1452" spans="1:11" ht="42" x14ac:dyDescent="0.2">
      <c r="A1452" s="1512">
        <v>1</v>
      </c>
      <c r="B1452" s="1513" t="s">
        <v>1324</v>
      </c>
      <c r="C1452" s="1081">
        <v>56551.4</v>
      </c>
      <c r="D1452" s="1081">
        <v>60510</v>
      </c>
      <c r="E1452" s="786" t="s">
        <v>19</v>
      </c>
      <c r="F1452" s="1512" t="s">
        <v>1421</v>
      </c>
      <c r="G1452" s="788">
        <v>58694.7</v>
      </c>
      <c r="H1452" s="786" t="s">
        <v>1421</v>
      </c>
      <c r="I1452" s="788">
        <v>58694.7</v>
      </c>
      <c r="J1452" s="786" t="s">
        <v>417</v>
      </c>
      <c r="K1452" s="1082" t="s">
        <v>1422</v>
      </c>
    </row>
    <row r="1453" spans="1:11" ht="42" x14ac:dyDescent="0.2">
      <c r="A1453" s="1090"/>
      <c r="B1453" s="1089" t="s">
        <v>1132</v>
      </c>
      <c r="C1453" s="1083"/>
      <c r="D1453" s="1083"/>
      <c r="E1453" s="790"/>
      <c r="F1453" s="1090"/>
      <c r="G1453" s="794"/>
      <c r="H1453" s="790"/>
      <c r="I1453" s="793"/>
      <c r="J1453" s="790"/>
      <c r="K1453" s="1084"/>
    </row>
    <row r="1454" spans="1:11" ht="42" x14ac:dyDescent="0.2">
      <c r="A1454" s="1090"/>
      <c r="B1454" s="1089" t="s">
        <v>1423</v>
      </c>
      <c r="C1454" s="1083"/>
      <c r="D1454" s="1083"/>
      <c r="E1454" s="790"/>
      <c r="F1454" s="1090"/>
      <c r="G1454" s="794"/>
      <c r="H1454" s="790"/>
      <c r="I1454" s="793"/>
      <c r="J1454" s="790"/>
      <c r="K1454" s="1084"/>
    </row>
    <row r="1455" spans="1:11" ht="42" x14ac:dyDescent="0.2">
      <c r="A1455" s="1090"/>
      <c r="B1455" s="1089" t="s">
        <v>1424</v>
      </c>
      <c r="C1455" s="1083"/>
      <c r="D1455" s="1083"/>
      <c r="E1455" s="790"/>
      <c r="F1455" s="1090"/>
      <c r="G1455" s="794"/>
      <c r="H1455" s="790"/>
      <c r="I1455" s="793"/>
      <c r="J1455" s="790"/>
      <c r="K1455" s="1084"/>
    </row>
    <row r="1456" spans="1:11" x14ac:dyDescent="0.2">
      <c r="A1456" s="1501"/>
      <c r="B1456" s="1505" t="s">
        <v>1425</v>
      </c>
      <c r="C1456" s="1085"/>
      <c r="D1456" s="1501"/>
      <c r="E1456" s="1501"/>
      <c r="F1456" s="1508"/>
      <c r="G1456" s="1502"/>
      <c r="H1456" s="1501"/>
      <c r="I1456" s="1501"/>
      <c r="J1456" s="1501"/>
      <c r="K1456" s="1514"/>
    </row>
    <row r="1457" spans="1:11" ht="42" x14ac:dyDescent="0.2">
      <c r="A1457" s="1512">
        <v>2</v>
      </c>
      <c r="B1457" s="1513" t="s">
        <v>1324</v>
      </c>
      <c r="C1457" s="1081">
        <v>269920.56</v>
      </c>
      <c r="D1457" s="1086">
        <v>288815</v>
      </c>
      <c r="E1457" s="786" t="s">
        <v>19</v>
      </c>
      <c r="F1457" s="786" t="s">
        <v>1426</v>
      </c>
      <c r="G1457" s="1087">
        <v>280150.55</v>
      </c>
      <c r="H1457" s="786" t="s">
        <v>1426</v>
      </c>
      <c r="I1457" s="788">
        <v>280150.55</v>
      </c>
      <c r="J1457" s="786" t="s">
        <v>417</v>
      </c>
      <c r="K1457" s="1082" t="s">
        <v>1427</v>
      </c>
    </row>
    <row r="1458" spans="1:11" ht="42" x14ac:dyDescent="0.2">
      <c r="A1458" s="1090"/>
      <c r="B1458" s="1089" t="s">
        <v>1132</v>
      </c>
      <c r="C1458" s="1083"/>
      <c r="D1458" s="1088"/>
      <c r="E1458" s="790"/>
      <c r="F1458" s="790"/>
      <c r="G1458" s="794"/>
      <c r="H1458" s="790"/>
      <c r="I1458" s="793"/>
      <c r="J1458" s="790"/>
      <c r="K1458" s="1084"/>
    </row>
    <row r="1459" spans="1:11" ht="42" x14ac:dyDescent="0.2">
      <c r="A1459" s="1090"/>
      <c r="B1459" s="789" t="s">
        <v>1428</v>
      </c>
      <c r="C1459" s="1083"/>
      <c r="D1459" s="1088"/>
      <c r="E1459" s="790"/>
      <c r="F1459" s="790"/>
      <c r="G1459" s="794"/>
      <c r="H1459" s="790"/>
      <c r="I1459" s="793"/>
      <c r="J1459" s="790"/>
      <c r="K1459" s="1084"/>
    </row>
    <row r="1460" spans="1:11" ht="42" x14ac:dyDescent="0.2">
      <c r="A1460" s="1090"/>
      <c r="B1460" s="789" t="s">
        <v>1429</v>
      </c>
      <c r="C1460" s="1083"/>
      <c r="D1460" s="1088"/>
      <c r="E1460" s="790"/>
      <c r="F1460" s="790"/>
      <c r="G1460" s="794"/>
      <c r="H1460" s="790"/>
      <c r="I1460" s="793"/>
      <c r="J1460" s="790"/>
      <c r="K1460" s="1084"/>
    </row>
    <row r="1461" spans="1:11" ht="42" x14ac:dyDescent="0.2">
      <c r="A1461" s="1090"/>
      <c r="B1461" s="789" t="s">
        <v>1430</v>
      </c>
      <c r="C1461" s="1083"/>
      <c r="D1461" s="1088"/>
      <c r="E1461" s="790"/>
      <c r="F1461" s="790"/>
      <c r="G1461" s="794"/>
      <c r="H1461" s="790"/>
      <c r="I1461" s="793"/>
      <c r="J1461" s="790"/>
      <c r="K1461" s="1084"/>
    </row>
    <row r="1462" spans="1:11" ht="189" x14ac:dyDescent="0.2">
      <c r="A1462" s="1512">
        <v>3</v>
      </c>
      <c r="B1462" s="787" t="s">
        <v>1431</v>
      </c>
      <c r="C1462" s="1081">
        <v>195690.65</v>
      </c>
      <c r="D1462" s="1086">
        <v>209389</v>
      </c>
      <c r="E1462" s="786" t="s">
        <v>19</v>
      </c>
      <c r="F1462" s="786" t="s">
        <v>1432</v>
      </c>
      <c r="G1462" s="1087">
        <v>203107.33</v>
      </c>
      <c r="H1462" s="786" t="s">
        <v>1432</v>
      </c>
      <c r="I1462" s="788">
        <v>203107.33</v>
      </c>
      <c r="J1462" s="786" t="s">
        <v>417</v>
      </c>
      <c r="K1462" s="1082" t="s">
        <v>1433</v>
      </c>
    </row>
    <row r="1463" spans="1:11" ht="42" x14ac:dyDescent="0.2">
      <c r="A1463" s="1090"/>
      <c r="B1463" s="789" t="s">
        <v>1434</v>
      </c>
      <c r="C1463" s="1083"/>
      <c r="D1463" s="1088"/>
      <c r="E1463" s="790"/>
      <c r="F1463" s="790"/>
      <c r="G1463" s="794"/>
      <c r="H1463" s="790"/>
      <c r="I1463" s="793"/>
      <c r="J1463" s="790"/>
      <c r="K1463" s="1084"/>
    </row>
    <row r="1464" spans="1:11" ht="42" x14ac:dyDescent="0.2">
      <c r="A1464" s="1090"/>
      <c r="B1464" s="789" t="s">
        <v>1435</v>
      </c>
      <c r="C1464" s="1083"/>
      <c r="D1464" s="1088"/>
      <c r="E1464" s="790"/>
      <c r="F1464" s="790"/>
      <c r="G1464" s="794"/>
      <c r="H1464" s="790"/>
      <c r="I1464" s="793"/>
      <c r="J1464" s="790"/>
      <c r="K1464" s="1084"/>
    </row>
    <row r="1465" spans="1:11" ht="42" x14ac:dyDescent="0.2">
      <c r="A1465" s="1090"/>
      <c r="B1465" s="789" t="s">
        <v>1436</v>
      </c>
      <c r="C1465" s="1083"/>
      <c r="D1465" s="1088"/>
      <c r="E1465" s="790"/>
      <c r="F1465" s="790"/>
      <c r="G1465" s="794"/>
      <c r="H1465" s="790"/>
      <c r="I1465" s="793"/>
      <c r="J1465" s="790"/>
      <c r="K1465" s="1084"/>
    </row>
    <row r="1466" spans="1:11" ht="189" x14ac:dyDescent="0.2">
      <c r="A1466" s="1512">
        <v>4</v>
      </c>
      <c r="B1466" s="787" t="s">
        <v>1431</v>
      </c>
      <c r="C1466" s="1081">
        <v>466647.66</v>
      </c>
      <c r="D1466" s="788">
        <v>499313</v>
      </c>
      <c r="E1466" s="786" t="s">
        <v>19</v>
      </c>
      <c r="F1466" s="786" t="s">
        <v>1437</v>
      </c>
      <c r="G1466" s="788">
        <v>484333.61</v>
      </c>
      <c r="H1466" s="786" t="s">
        <v>1437</v>
      </c>
      <c r="I1466" s="788">
        <v>484333.61</v>
      </c>
      <c r="J1466" s="786" t="s">
        <v>417</v>
      </c>
      <c r="K1466" s="1082" t="s">
        <v>1438</v>
      </c>
    </row>
    <row r="1467" spans="1:11" ht="42" x14ac:dyDescent="0.2">
      <c r="A1467" s="1090"/>
      <c r="B1467" s="789" t="s">
        <v>1439</v>
      </c>
      <c r="C1467" s="1515"/>
      <c r="D1467" s="1515"/>
      <c r="E1467" s="1089"/>
      <c r="F1467" s="1090"/>
      <c r="G1467" s="1516"/>
      <c r="H1467" s="1090"/>
      <c r="I1467" s="1515"/>
      <c r="J1467" s="1090"/>
      <c r="K1467" s="1517"/>
    </row>
    <row r="1468" spans="1:11" ht="42" x14ac:dyDescent="0.2">
      <c r="A1468" s="1090"/>
      <c r="B1468" s="1089" t="s">
        <v>1440</v>
      </c>
      <c r="C1468" s="1515"/>
      <c r="D1468" s="1515"/>
      <c r="E1468" s="1089"/>
      <c r="F1468" s="1090"/>
      <c r="G1468" s="1516"/>
      <c r="H1468" s="1090"/>
      <c r="I1468" s="1515"/>
      <c r="J1468" s="1090"/>
      <c r="K1468" s="1084"/>
    </row>
    <row r="1469" spans="1:11" ht="42" x14ac:dyDescent="0.2">
      <c r="A1469" s="1090"/>
      <c r="B1469" s="1089" t="s">
        <v>1441</v>
      </c>
      <c r="C1469" s="1515"/>
      <c r="D1469" s="1515"/>
      <c r="E1469" s="1089"/>
      <c r="F1469" s="1090"/>
      <c r="G1469" s="1516"/>
      <c r="H1469" s="1090"/>
      <c r="I1469" s="1515"/>
      <c r="J1469" s="1090"/>
      <c r="K1469" s="1084"/>
    </row>
    <row r="1470" spans="1:11" ht="42" x14ac:dyDescent="0.2">
      <c r="A1470" s="1090"/>
      <c r="B1470" s="789" t="s">
        <v>1442</v>
      </c>
      <c r="C1470" s="1515"/>
      <c r="D1470" s="1515"/>
      <c r="E1470" s="1089"/>
      <c r="F1470" s="1090"/>
      <c r="G1470" s="1516"/>
      <c r="H1470" s="1090"/>
      <c r="I1470" s="1515"/>
      <c r="J1470" s="1090"/>
      <c r="K1470" s="1084"/>
    </row>
    <row r="1471" spans="1:11" ht="42" x14ac:dyDescent="0.2">
      <c r="A1471" s="1090"/>
      <c r="B1471" s="1089" t="s">
        <v>1443</v>
      </c>
      <c r="C1471" s="1515"/>
      <c r="D1471" s="1515"/>
      <c r="E1471" s="1089"/>
      <c r="F1471" s="1090"/>
      <c r="G1471" s="1516"/>
      <c r="H1471" s="1090"/>
      <c r="I1471" s="1515"/>
      <c r="J1471" s="1090"/>
      <c r="K1471" s="1084"/>
    </row>
    <row r="1472" spans="1:11" ht="42" x14ac:dyDescent="0.2">
      <c r="A1472" s="1090"/>
      <c r="B1472" s="1089" t="s">
        <v>1441</v>
      </c>
      <c r="C1472" s="1515"/>
      <c r="D1472" s="1515"/>
      <c r="E1472" s="1089"/>
      <c r="F1472" s="1518"/>
      <c r="G1472" s="1516"/>
      <c r="H1472" s="1090"/>
      <c r="I1472" s="1515"/>
      <c r="J1472" s="1090"/>
      <c r="K1472" s="1084"/>
    </row>
    <row r="1473" spans="1:11" ht="42" x14ac:dyDescent="0.2">
      <c r="A1473" s="1512">
        <v>5</v>
      </c>
      <c r="B1473" s="1513" t="s">
        <v>1444</v>
      </c>
      <c r="C1473" s="1091">
        <v>16000</v>
      </c>
      <c r="D1473" s="788">
        <v>17120</v>
      </c>
      <c r="E1473" s="786" t="s">
        <v>19</v>
      </c>
      <c r="F1473" s="1519" t="s">
        <v>1445</v>
      </c>
      <c r="G1473" s="788">
        <v>17120</v>
      </c>
      <c r="H1473" s="786" t="s">
        <v>1445</v>
      </c>
      <c r="I1473" s="788">
        <v>17120</v>
      </c>
      <c r="J1473" s="786" t="s">
        <v>417</v>
      </c>
      <c r="K1473" s="1082" t="s">
        <v>1446</v>
      </c>
    </row>
    <row r="1474" spans="1:11" ht="42" x14ac:dyDescent="0.2">
      <c r="A1474" s="1090"/>
      <c r="B1474" s="1089" t="s">
        <v>1447</v>
      </c>
      <c r="C1474" s="1092"/>
      <c r="D1474" s="793"/>
      <c r="E1474" s="790"/>
      <c r="F1474" s="1519"/>
      <c r="G1474" s="793"/>
      <c r="H1474" s="790"/>
      <c r="I1474" s="793"/>
      <c r="J1474" s="790"/>
      <c r="K1474" s="1084"/>
    </row>
    <row r="1475" spans="1:11" x14ac:dyDescent="0.2">
      <c r="A1475" s="1518"/>
      <c r="B1475" s="1520" t="s">
        <v>1448</v>
      </c>
      <c r="C1475" s="1093"/>
      <c r="D1475" s="792"/>
      <c r="E1475" s="796"/>
      <c r="F1475" s="1519"/>
      <c r="G1475" s="792"/>
      <c r="H1475" s="796"/>
      <c r="I1475" s="792"/>
      <c r="J1475" s="796"/>
      <c r="K1475" s="1094"/>
    </row>
    <row r="1476" spans="1:11" ht="42" x14ac:dyDescent="0.2">
      <c r="A1476" s="1512">
        <v>6</v>
      </c>
      <c r="B1476" s="1513" t="s">
        <v>1449</v>
      </c>
      <c r="C1476" s="1081">
        <v>13000</v>
      </c>
      <c r="D1476" s="788">
        <v>13910</v>
      </c>
      <c r="E1476" s="786" t="s">
        <v>19</v>
      </c>
      <c r="F1476" s="1095" t="s">
        <v>697</v>
      </c>
      <c r="G1476" s="788">
        <v>13910</v>
      </c>
      <c r="H1476" s="786" t="s">
        <v>697</v>
      </c>
      <c r="I1476" s="788">
        <v>13910</v>
      </c>
      <c r="J1476" s="786" t="s">
        <v>417</v>
      </c>
      <c r="K1476" s="1082" t="s">
        <v>1450</v>
      </c>
    </row>
    <row r="1477" spans="1:11" ht="42" x14ac:dyDescent="0.2">
      <c r="A1477" s="1512">
        <v>7</v>
      </c>
      <c r="B1477" s="1513" t="s">
        <v>1451</v>
      </c>
      <c r="C1477" s="1096">
        <v>5800</v>
      </c>
      <c r="D1477" s="791">
        <v>5800</v>
      </c>
      <c r="E1477" s="786" t="s">
        <v>19</v>
      </c>
      <c r="F1477" s="1521" t="s">
        <v>1452</v>
      </c>
      <c r="G1477" s="788">
        <v>5800</v>
      </c>
      <c r="H1477" s="786" t="s">
        <v>1452</v>
      </c>
      <c r="I1477" s="788">
        <v>5800</v>
      </c>
      <c r="J1477" s="786" t="s">
        <v>417</v>
      </c>
      <c r="K1477" s="1082" t="s">
        <v>1453</v>
      </c>
    </row>
    <row r="1478" spans="1:11" x14ac:dyDescent="0.2">
      <c r="A1478" s="1518"/>
      <c r="B1478" s="1520"/>
      <c r="C1478" s="1515"/>
      <c r="D1478" s="1515"/>
      <c r="E1478" s="1089"/>
      <c r="F1478" s="1089" t="s">
        <v>1454</v>
      </c>
      <c r="G1478" s="1516"/>
      <c r="H1478" s="1090" t="s">
        <v>1454</v>
      </c>
      <c r="I1478" s="1515"/>
      <c r="J1478" s="1090"/>
      <c r="K1478" s="1094"/>
    </row>
    <row r="1479" spans="1:11" ht="42" x14ac:dyDescent="0.2">
      <c r="A1479" s="1090">
        <v>8</v>
      </c>
      <c r="B1479" s="1522" t="s">
        <v>1455</v>
      </c>
      <c r="C1479" s="1081">
        <v>6429</v>
      </c>
      <c r="D1479" s="788">
        <v>6879.03</v>
      </c>
      <c r="E1479" s="786" t="s">
        <v>19</v>
      </c>
      <c r="F1479" s="786" t="s">
        <v>1456</v>
      </c>
      <c r="G1479" s="788">
        <v>6879.03</v>
      </c>
      <c r="H1479" s="786" t="s">
        <v>1456</v>
      </c>
      <c r="I1479" s="788">
        <v>6879.03</v>
      </c>
      <c r="J1479" s="786" t="s">
        <v>417</v>
      </c>
      <c r="K1479" s="1523" t="s">
        <v>1457</v>
      </c>
    </row>
    <row r="1480" spans="1:11" x14ac:dyDescent="0.2">
      <c r="A1480" s="1090"/>
      <c r="B1480" s="1089"/>
      <c r="C1480" s="1083"/>
      <c r="D1480" s="1083"/>
      <c r="E1480" s="790"/>
      <c r="F1480" s="1090"/>
      <c r="G1480" s="793"/>
      <c r="H1480" s="790"/>
      <c r="I1480" s="793"/>
      <c r="J1480" s="790"/>
      <c r="K1480" s="1084"/>
    </row>
    <row r="1481" spans="1:11" ht="189" x14ac:dyDescent="0.2">
      <c r="A1481" s="1512">
        <v>9</v>
      </c>
      <c r="B1481" s="787" t="s">
        <v>1431</v>
      </c>
      <c r="C1481" s="1081">
        <v>147584.10999999999</v>
      </c>
      <c r="D1481" s="1086">
        <v>157915</v>
      </c>
      <c r="E1481" s="786" t="s">
        <v>19</v>
      </c>
      <c r="F1481" s="786" t="s">
        <v>1458</v>
      </c>
      <c r="G1481" s="1087">
        <v>153178</v>
      </c>
      <c r="H1481" s="786" t="s">
        <v>1458</v>
      </c>
      <c r="I1481" s="788">
        <v>153178</v>
      </c>
      <c r="J1481" s="786" t="s">
        <v>417</v>
      </c>
      <c r="K1481" s="1082" t="s">
        <v>1459</v>
      </c>
    </row>
    <row r="1482" spans="1:11" ht="42" x14ac:dyDescent="0.2">
      <c r="A1482" s="1090"/>
      <c r="B1482" s="789" t="s">
        <v>1460</v>
      </c>
      <c r="C1482" s="1083"/>
      <c r="D1482" s="1088"/>
      <c r="E1482" s="790"/>
      <c r="F1482" s="790"/>
      <c r="G1482" s="794"/>
      <c r="H1482" s="790"/>
      <c r="I1482" s="793"/>
      <c r="J1482" s="790"/>
      <c r="K1482" s="1084"/>
    </row>
    <row r="1483" spans="1:11" x14ac:dyDescent="0.2">
      <c r="A1483" s="1090"/>
      <c r="B1483" s="1524" t="s">
        <v>1461</v>
      </c>
      <c r="C1483" s="1083"/>
      <c r="D1483" s="1088"/>
      <c r="E1483" s="790"/>
      <c r="F1483" s="790"/>
      <c r="G1483" s="794"/>
      <c r="H1483" s="790"/>
      <c r="I1483" s="793"/>
      <c r="J1483" s="790"/>
      <c r="K1483" s="1084"/>
    </row>
    <row r="1484" spans="1:11" ht="42" x14ac:dyDescent="0.2">
      <c r="A1484" s="1518"/>
      <c r="B1484" s="795" t="s">
        <v>1462</v>
      </c>
      <c r="C1484" s="1097"/>
      <c r="D1484" s="1098"/>
      <c r="E1484" s="796"/>
      <c r="F1484" s="796"/>
      <c r="G1484" s="1099"/>
      <c r="H1484" s="796"/>
      <c r="I1484" s="792"/>
      <c r="J1484" s="796"/>
      <c r="K1484" s="1094"/>
    </row>
    <row r="1485" spans="1:11" ht="42" x14ac:dyDescent="0.2">
      <c r="A1485" s="1512">
        <v>10</v>
      </c>
      <c r="B1485" s="1513" t="s">
        <v>1324</v>
      </c>
      <c r="C1485" s="1081">
        <v>245926.91</v>
      </c>
      <c r="D1485" s="1086">
        <v>263145</v>
      </c>
      <c r="E1485" s="786" t="s">
        <v>19</v>
      </c>
      <c r="F1485" s="786" t="s">
        <v>1426</v>
      </c>
      <c r="G1485" s="1087">
        <v>255250</v>
      </c>
      <c r="H1485" s="786" t="s">
        <v>1426</v>
      </c>
      <c r="I1485" s="788">
        <v>255250</v>
      </c>
      <c r="J1485" s="786" t="s">
        <v>417</v>
      </c>
      <c r="K1485" s="1082" t="s">
        <v>1463</v>
      </c>
    </row>
    <row r="1486" spans="1:11" ht="42" x14ac:dyDescent="0.2">
      <c r="A1486" s="1090"/>
      <c r="B1486" s="1089" t="s">
        <v>1132</v>
      </c>
      <c r="C1486" s="1083"/>
      <c r="D1486" s="1088"/>
      <c r="E1486" s="790"/>
      <c r="F1486" s="790"/>
      <c r="G1486" s="794"/>
      <c r="H1486" s="790"/>
      <c r="I1486" s="793"/>
      <c r="J1486" s="790"/>
      <c r="K1486" s="1084"/>
    </row>
    <row r="1487" spans="1:11" ht="42" x14ac:dyDescent="0.2">
      <c r="A1487" s="1090"/>
      <c r="B1487" s="789" t="s">
        <v>1428</v>
      </c>
      <c r="C1487" s="1083"/>
      <c r="D1487" s="1088"/>
      <c r="E1487" s="790"/>
      <c r="F1487" s="790"/>
      <c r="G1487" s="794"/>
      <c r="H1487" s="790"/>
      <c r="I1487" s="793"/>
      <c r="J1487" s="790"/>
      <c r="K1487" s="1084"/>
    </row>
    <row r="1488" spans="1:11" ht="42" x14ac:dyDescent="0.2">
      <c r="A1488" s="1090"/>
      <c r="B1488" s="789" t="s">
        <v>1464</v>
      </c>
      <c r="C1488" s="1083"/>
      <c r="D1488" s="1088"/>
      <c r="E1488" s="790"/>
      <c r="F1488" s="790"/>
      <c r="G1488" s="794"/>
      <c r="H1488" s="790"/>
      <c r="I1488" s="793"/>
      <c r="J1488" s="790"/>
      <c r="K1488" s="1084"/>
    </row>
    <row r="1489" spans="1:12" ht="42" x14ac:dyDescent="0.2">
      <c r="A1489" s="1518"/>
      <c r="B1489" s="795" t="s">
        <v>1430</v>
      </c>
      <c r="C1489" s="1097"/>
      <c r="D1489" s="1098"/>
      <c r="E1489" s="796"/>
      <c r="F1489" s="796"/>
      <c r="G1489" s="1099"/>
      <c r="H1489" s="796"/>
      <c r="I1489" s="792"/>
      <c r="J1489" s="796"/>
      <c r="K1489" s="1094"/>
    </row>
    <row r="1490" spans="1:12" x14ac:dyDescent="0.2">
      <c r="A1490" s="1525"/>
      <c r="B1490" s="1526"/>
      <c r="C1490" s="1100"/>
      <c r="D1490" s="1525"/>
      <c r="E1490" s="1525"/>
      <c r="F1490" s="1525"/>
      <c r="G1490" s="1527"/>
      <c r="H1490" s="1525"/>
      <c r="I1490" s="1525"/>
      <c r="J1490" s="1525"/>
      <c r="K1490" s="1528"/>
    </row>
    <row r="1491" spans="1:12" x14ac:dyDescent="0.2">
      <c r="A1491" s="1536" t="s">
        <v>1465</v>
      </c>
      <c r="B1491" s="1535"/>
      <c r="C1491" s="1535"/>
      <c r="D1491" s="1535"/>
      <c r="E1491" s="1535"/>
      <c r="F1491" s="1535"/>
      <c r="G1491" s="1535"/>
      <c r="H1491" s="1535"/>
      <c r="I1491" s="1535"/>
      <c r="J1491" s="1535"/>
      <c r="K1491" s="1535"/>
      <c r="L1491" s="1544"/>
    </row>
    <row r="1492" spans="1:12" x14ac:dyDescent="0.2">
      <c r="A1492" s="1542"/>
      <c r="B1492" s="1539"/>
      <c r="C1492" s="1543"/>
      <c r="D1492" s="1543"/>
      <c r="E1492" s="1543"/>
      <c r="F1492" s="1539"/>
      <c r="G1492" s="1543"/>
      <c r="H1492" s="1539"/>
      <c r="I1492" s="1543"/>
      <c r="J1492" s="1543"/>
      <c r="K1492" s="1543"/>
      <c r="L1492" s="1541"/>
    </row>
    <row r="1493" spans="1:12" x14ac:dyDescent="0.35">
      <c r="A1493" s="1545"/>
      <c r="B1493" s="1546"/>
      <c r="C1493" s="1547"/>
      <c r="D1493" s="1548"/>
      <c r="E1493" s="1545"/>
      <c r="F1493" s="1534" t="s">
        <v>258</v>
      </c>
      <c r="G1493" s="1533"/>
      <c r="H1493" s="1532" t="s">
        <v>224</v>
      </c>
      <c r="I1493" s="1532"/>
      <c r="J1493" s="1549"/>
      <c r="K1493" s="1531" t="s">
        <v>1417</v>
      </c>
      <c r="L1493" s="1530"/>
    </row>
    <row r="1494" spans="1:12" x14ac:dyDescent="0.35">
      <c r="A1494" s="1550" t="s">
        <v>1</v>
      </c>
      <c r="B1494" s="1550" t="s">
        <v>221</v>
      </c>
      <c r="C1494" s="1550" t="s">
        <v>642</v>
      </c>
      <c r="D1494" s="1550" t="s">
        <v>54</v>
      </c>
      <c r="E1494" s="1550" t="s">
        <v>55</v>
      </c>
      <c r="F1494" s="1545"/>
      <c r="G1494" s="1551"/>
      <c r="H1494" s="1546"/>
      <c r="I1494" s="1551"/>
      <c r="J1494" s="1540"/>
      <c r="K1494" s="1552"/>
      <c r="L1494" s="1553"/>
    </row>
    <row r="1495" spans="1:12" x14ac:dyDescent="0.35">
      <c r="A1495" s="1550"/>
      <c r="B1495" s="1554"/>
      <c r="C1495" s="1555" t="s">
        <v>643</v>
      </c>
      <c r="D1495" s="1550" t="s">
        <v>1001</v>
      </c>
      <c r="E1495" s="1550"/>
      <c r="F1495" s="1556" t="s">
        <v>10</v>
      </c>
      <c r="G1495" s="1557" t="s">
        <v>1418</v>
      </c>
      <c r="H1495" s="1550" t="s">
        <v>12</v>
      </c>
      <c r="I1495" s="1551" t="s">
        <v>1419</v>
      </c>
      <c r="J1495" s="1540" t="s">
        <v>8</v>
      </c>
      <c r="K1495" s="1538" t="s">
        <v>1221</v>
      </c>
      <c r="L1495" s="1537"/>
    </row>
    <row r="1496" spans="1:12" x14ac:dyDescent="0.35">
      <c r="A1496" s="1558"/>
      <c r="B1496" s="1559"/>
      <c r="C1496" s="1560" t="s">
        <v>1420</v>
      </c>
      <c r="D1496" s="1558"/>
      <c r="E1496" s="1558"/>
      <c r="F1496" s="1559"/>
      <c r="G1496" s="1558" t="s">
        <v>1001</v>
      </c>
      <c r="H1496" s="1559"/>
      <c r="I1496" s="1561" t="s">
        <v>1001</v>
      </c>
      <c r="J1496" s="1562"/>
      <c r="K1496" s="1552"/>
      <c r="L1496" s="1553"/>
    </row>
    <row r="1497" spans="1:12" x14ac:dyDescent="0.35">
      <c r="A1497" s="1563">
        <v>1</v>
      </c>
      <c r="B1497" s="1566" t="s">
        <v>1466</v>
      </c>
      <c r="C1497" s="1581">
        <v>23364485.98</v>
      </c>
      <c r="D1497" s="1585">
        <v>24560896</v>
      </c>
      <c r="E1497" s="1564" t="s">
        <v>722</v>
      </c>
      <c r="F1497" s="1580" t="s">
        <v>779</v>
      </c>
      <c r="G1497" s="1586">
        <v>21600000</v>
      </c>
      <c r="H1497" s="1565" t="s">
        <v>1467</v>
      </c>
      <c r="I1497" s="1583">
        <v>17894915</v>
      </c>
      <c r="J1497" s="1582" t="s">
        <v>417</v>
      </c>
      <c r="K1497" s="1582" t="s">
        <v>1468</v>
      </c>
      <c r="L1497" s="1584">
        <v>244491</v>
      </c>
    </row>
    <row r="1498" spans="1:12" ht="42" x14ac:dyDescent="0.35">
      <c r="A1498" s="1567"/>
      <c r="B1498" s="1589" t="s">
        <v>1469</v>
      </c>
      <c r="C1498" s="1568"/>
      <c r="D1498" s="1568"/>
      <c r="E1498" s="1569"/>
      <c r="F1498" s="1565" t="s">
        <v>1470</v>
      </c>
      <c r="G1498" s="1570">
        <v>17895000</v>
      </c>
      <c r="H1498" s="1565"/>
      <c r="I1498" s="1568"/>
      <c r="J1498" s="1571"/>
      <c r="K1498" s="1571"/>
      <c r="L1498" s="1572"/>
    </row>
    <row r="1499" spans="1:12" ht="42" x14ac:dyDescent="0.35">
      <c r="A1499" s="1567"/>
      <c r="B1499" s="1578" t="s">
        <v>1471</v>
      </c>
      <c r="C1499" s="1568"/>
      <c r="D1499" s="1568"/>
      <c r="E1499" s="1569"/>
      <c r="F1499" s="1565" t="s">
        <v>1472</v>
      </c>
      <c r="G1499" s="1570">
        <v>20450000</v>
      </c>
      <c r="H1499" s="1565"/>
      <c r="I1499" s="1568"/>
      <c r="J1499" s="1571"/>
      <c r="K1499" s="1571"/>
      <c r="L1499" s="1572"/>
    </row>
    <row r="1500" spans="1:12" x14ac:dyDescent="0.35">
      <c r="A1500" s="1573"/>
      <c r="B1500" s="1579"/>
      <c r="C1500" s="1574"/>
      <c r="D1500" s="1574"/>
      <c r="E1500" s="1575"/>
      <c r="F1500" s="1591" t="s">
        <v>1473</v>
      </c>
      <c r="G1500" s="1592">
        <v>19760000</v>
      </c>
      <c r="H1500" s="1591"/>
      <c r="I1500" s="1574"/>
      <c r="J1500" s="1576"/>
      <c r="K1500" s="1576"/>
      <c r="L1500" s="1577"/>
    </row>
    <row r="1501" spans="1:12" ht="63" x14ac:dyDescent="0.35">
      <c r="A1501" s="1567">
        <v>2</v>
      </c>
      <c r="B1501" s="1590" t="s">
        <v>1474</v>
      </c>
      <c r="C1501" s="1568">
        <v>1600000</v>
      </c>
      <c r="D1501" s="1568">
        <v>1711750.69</v>
      </c>
      <c r="E1501" s="1564" t="s">
        <v>722</v>
      </c>
      <c r="F1501" s="1565" t="s">
        <v>1475</v>
      </c>
      <c r="G1501" s="1570">
        <v>941000</v>
      </c>
      <c r="H1501" s="1565" t="s">
        <v>1476</v>
      </c>
      <c r="I1501" s="1568">
        <v>837087.75</v>
      </c>
      <c r="J1501" s="1588" t="s">
        <v>417</v>
      </c>
      <c r="K1501" s="1571" t="s">
        <v>1477</v>
      </c>
      <c r="L1501" s="1587">
        <v>244495</v>
      </c>
    </row>
    <row r="1502" spans="1:12" ht="42" x14ac:dyDescent="0.35">
      <c r="A1502" s="1573"/>
      <c r="B1502" s="1593" t="s">
        <v>1471</v>
      </c>
      <c r="C1502" s="1568"/>
      <c r="D1502" s="1568"/>
      <c r="E1502" s="1569"/>
      <c r="F1502" s="1565" t="s">
        <v>1476</v>
      </c>
      <c r="G1502" s="1570">
        <v>838000</v>
      </c>
      <c r="H1502" s="1591"/>
      <c r="I1502" s="1568"/>
      <c r="J1502" s="1571"/>
      <c r="K1502" s="1571"/>
      <c r="L1502" s="1572"/>
    </row>
    <row r="1503" spans="1:12" x14ac:dyDescent="0.35">
      <c r="A1503" s="1567">
        <v>3</v>
      </c>
      <c r="B1503" s="1566" t="s">
        <v>1466</v>
      </c>
      <c r="C1503" s="1581">
        <v>28037383.18</v>
      </c>
      <c r="D1503" s="1585">
        <v>29152531</v>
      </c>
      <c r="E1503" s="1564" t="s">
        <v>722</v>
      </c>
      <c r="F1503" s="1580" t="s">
        <v>779</v>
      </c>
      <c r="G1503" s="1586">
        <v>21550000</v>
      </c>
      <c r="H1503" s="1565" t="s">
        <v>1224</v>
      </c>
      <c r="I1503" s="1583">
        <v>21298913</v>
      </c>
      <c r="J1503" s="1582" t="s">
        <v>417</v>
      </c>
      <c r="K1503" s="1582" t="s">
        <v>1478</v>
      </c>
      <c r="L1503" s="1584">
        <v>244498</v>
      </c>
    </row>
    <row r="1504" spans="1:12" ht="42" x14ac:dyDescent="0.35">
      <c r="A1504" s="1567"/>
      <c r="B1504" s="1589" t="s">
        <v>1469</v>
      </c>
      <c r="C1504" s="1568"/>
      <c r="D1504" s="1568"/>
      <c r="E1504" s="1569"/>
      <c r="F1504" s="1565" t="s">
        <v>1479</v>
      </c>
      <c r="G1504" s="1570">
        <v>21300000</v>
      </c>
      <c r="H1504" s="1565"/>
      <c r="I1504" s="1568"/>
      <c r="J1504" s="1571"/>
      <c r="K1504" s="1571"/>
      <c r="L1504" s="1572"/>
    </row>
    <row r="1505" spans="1:12" ht="42" x14ac:dyDescent="0.35">
      <c r="A1505" s="1567"/>
      <c r="B1505" s="1578" t="s">
        <v>1471</v>
      </c>
      <c r="C1505" s="1568"/>
      <c r="D1505" s="1568"/>
      <c r="E1505" s="1569"/>
      <c r="F1505" s="1565" t="s">
        <v>1472</v>
      </c>
      <c r="G1505" s="1570">
        <v>24400000</v>
      </c>
      <c r="H1505" s="1565"/>
      <c r="I1505" s="1568"/>
      <c r="J1505" s="1571"/>
      <c r="K1505" s="1571"/>
      <c r="L1505" s="1572"/>
    </row>
    <row r="1506" spans="1:12" x14ac:dyDescent="0.35">
      <c r="A1506" s="1573"/>
      <c r="B1506" s="1579"/>
      <c r="C1506" s="1574"/>
      <c r="D1506" s="1574"/>
      <c r="E1506" s="1575"/>
      <c r="F1506" s="1591" t="s">
        <v>1480</v>
      </c>
      <c r="G1506" s="1592">
        <v>25999888</v>
      </c>
      <c r="H1506" s="1591"/>
      <c r="I1506" s="1574"/>
      <c r="J1506" s="1576"/>
      <c r="K1506" s="1576"/>
      <c r="L1506" s="1577"/>
    </row>
    <row r="1508" spans="1:12" x14ac:dyDescent="0.2">
      <c r="A1508" s="1536" t="s">
        <v>444</v>
      </c>
      <c r="B1508" s="1535"/>
      <c r="C1508" s="1535"/>
      <c r="D1508" s="1535"/>
      <c r="E1508" s="1535"/>
      <c r="F1508" s="1535"/>
      <c r="G1508" s="1535"/>
      <c r="H1508" s="1535"/>
      <c r="I1508" s="1535"/>
      <c r="J1508" s="1535"/>
      <c r="K1508" s="1535"/>
      <c r="L1508" s="1601"/>
    </row>
    <row r="1509" spans="1:12" x14ac:dyDescent="0.2">
      <c r="A1509" s="1599"/>
      <c r="B1509" s="1596"/>
      <c r="C1509" s="1600"/>
      <c r="D1509" s="1600"/>
      <c r="E1509" s="1600"/>
      <c r="F1509" s="1596"/>
      <c r="G1509" s="1600"/>
      <c r="H1509" s="1596"/>
      <c r="I1509" s="1600"/>
      <c r="J1509" s="1600"/>
      <c r="K1509" s="1600"/>
      <c r="L1509" s="1598"/>
    </row>
    <row r="1510" spans="1:12" x14ac:dyDescent="0.35">
      <c r="A1510" s="1602"/>
      <c r="B1510" s="1603"/>
      <c r="C1510" s="1604"/>
      <c r="D1510" s="1605"/>
      <c r="E1510" s="1602"/>
      <c r="F1510" s="1534" t="s">
        <v>258</v>
      </c>
      <c r="G1510" s="1533"/>
      <c r="H1510" s="1532" t="s">
        <v>224</v>
      </c>
      <c r="I1510" s="1532"/>
      <c r="J1510" s="1606"/>
      <c r="K1510" s="1531" t="s">
        <v>1417</v>
      </c>
      <c r="L1510" s="1530"/>
    </row>
    <row r="1511" spans="1:12" x14ac:dyDescent="0.35">
      <c r="A1511" s="1607" t="s">
        <v>1</v>
      </c>
      <c r="B1511" s="1607" t="s">
        <v>221</v>
      </c>
      <c r="C1511" s="1607" t="s">
        <v>642</v>
      </c>
      <c r="D1511" s="1607" t="s">
        <v>54</v>
      </c>
      <c r="E1511" s="1607" t="s">
        <v>55</v>
      </c>
      <c r="F1511" s="1602"/>
      <c r="G1511" s="1608"/>
      <c r="H1511" s="1603"/>
      <c r="I1511" s="1608"/>
      <c r="J1511" s="1597"/>
      <c r="K1511" s="1609"/>
      <c r="L1511" s="1610"/>
    </row>
    <row r="1512" spans="1:12" x14ac:dyDescent="0.35">
      <c r="A1512" s="1607"/>
      <c r="B1512" s="1611"/>
      <c r="C1512" s="1612" t="s">
        <v>643</v>
      </c>
      <c r="D1512" s="1607" t="s">
        <v>1001</v>
      </c>
      <c r="E1512" s="1607"/>
      <c r="F1512" s="1613" t="s">
        <v>10</v>
      </c>
      <c r="G1512" s="1614" t="s">
        <v>1418</v>
      </c>
      <c r="H1512" s="1607" t="s">
        <v>12</v>
      </c>
      <c r="I1512" s="1608" t="s">
        <v>1419</v>
      </c>
      <c r="J1512" s="1597" t="s">
        <v>8</v>
      </c>
      <c r="K1512" s="1538" t="s">
        <v>1221</v>
      </c>
      <c r="L1512" s="1537"/>
    </row>
    <row r="1513" spans="1:12" x14ac:dyDescent="0.35">
      <c r="A1513" s="1615"/>
      <c r="B1513" s="1616"/>
      <c r="C1513" s="1617" t="s">
        <v>1420</v>
      </c>
      <c r="D1513" s="1615"/>
      <c r="E1513" s="1615"/>
      <c r="F1513" s="1616"/>
      <c r="G1513" s="1615" t="s">
        <v>1001</v>
      </c>
      <c r="H1513" s="1616"/>
      <c r="I1513" s="1618" t="s">
        <v>1001</v>
      </c>
      <c r="J1513" s="1619"/>
      <c r="K1513" s="1609"/>
      <c r="L1513" s="1610"/>
    </row>
    <row r="1514" spans="1:12" ht="42" x14ac:dyDescent="0.35">
      <c r="A1514" s="1620">
        <v>1</v>
      </c>
      <c r="B1514" s="1631" t="s">
        <v>1324</v>
      </c>
      <c r="C1514" s="1625">
        <v>2336448.6</v>
      </c>
      <c r="D1514" s="1625">
        <v>2172036</v>
      </c>
      <c r="E1514" s="1626" t="s">
        <v>444</v>
      </c>
      <c r="F1514" s="1640" t="s">
        <v>1472</v>
      </c>
      <c r="G1514" s="1629">
        <v>2170000</v>
      </c>
      <c r="H1514" s="1626" t="s">
        <v>1481</v>
      </c>
      <c r="I1514" s="1627">
        <v>2106874.92</v>
      </c>
      <c r="J1514" s="1626" t="s">
        <v>417</v>
      </c>
      <c r="K1514" s="1635" t="s">
        <v>1482</v>
      </c>
      <c r="L1514" s="1628">
        <v>244497</v>
      </c>
    </row>
    <row r="1515" spans="1:12" ht="42" x14ac:dyDescent="0.35">
      <c r="A1515" s="1622"/>
      <c r="B1515" s="1624" t="s">
        <v>1132</v>
      </c>
      <c r="C1515" s="1632"/>
      <c r="D1515" s="1632"/>
      <c r="E1515" s="1633"/>
      <c r="F1515" s="1621" t="s">
        <v>1473</v>
      </c>
      <c r="G1515" s="1638">
        <v>2172000</v>
      </c>
      <c r="H1515" s="1633"/>
      <c r="I1515" s="1634"/>
      <c r="J1515" s="1633"/>
      <c r="K1515" s="1636"/>
      <c r="L1515" s="1630"/>
    </row>
    <row r="1516" spans="1:12" ht="42" x14ac:dyDescent="0.35">
      <c r="A1516" s="1622"/>
      <c r="B1516" s="1624" t="s">
        <v>1483</v>
      </c>
      <c r="C1516" s="1632"/>
      <c r="D1516" s="1632"/>
      <c r="E1516" s="1633"/>
      <c r="F1516" s="1621" t="s">
        <v>779</v>
      </c>
      <c r="G1516" s="1639">
        <v>2128595</v>
      </c>
      <c r="H1516" s="1633"/>
      <c r="I1516" s="1634"/>
      <c r="J1516" s="1633"/>
      <c r="K1516" s="1636"/>
      <c r="L1516" s="1630"/>
    </row>
    <row r="1517" spans="1:12" ht="42" x14ac:dyDescent="0.35">
      <c r="A1517" s="1622"/>
      <c r="B1517" s="1624" t="s">
        <v>1484</v>
      </c>
      <c r="C1517" s="1632"/>
      <c r="D1517" s="1632"/>
      <c r="E1517" s="1633"/>
      <c r="F1517" s="1611" t="s">
        <v>1470</v>
      </c>
      <c r="G1517" s="1637">
        <v>2172036</v>
      </c>
      <c r="H1517" s="1633"/>
      <c r="I1517" s="1634"/>
      <c r="J1517" s="1633"/>
      <c r="K1517" s="1636"/>
      <c r="L1517" s="1630"/>
    </row>
    <row r="1518" spans="1:12" x14ac:dyDescent="0.35">
      <c r="A1518" s="1623"/>
      <c r="B1518" s="1616" t="s">
        <v>1430</v>
      </c>
      <c r="C1518" s="1617"/>
      <c r="D1518" s="1615"/>
      <c r="E1518" s="1615"/>
      <c r="F1518" s="1641"/>
      <c r="G1518" s="1642"/>
      <c r="H1518" s="1615"/>
      <c r="I1518" s="1615"/>
      <c r="J1518" s="1615"/>
      <c r="K1518" s="1643"/>
      <c r="L1518" s="1623"/>
    </row>
    <row r="1521" spans="1:11" x14ac:dyDescent="0.2">
      <c r="A1521" s="27"/>
      <c r="B1521" s="28"/>
      <c r="C1521" s="370"/>
      <c r="D1521" s="370"/>
      <c r="E1521" s="28"/>
      <c r="F1521" s="27"/>
      <c r="G1521" s="29"/>
      <c r="H1521" s="27"/>
      <c r="I1521" s="29"/>
      <c r="J1521" s="29"/>
      <c r="K1521" s="30" t="s">
        <v>0</v>
      </c>
    </row>
    <row r="1522" spans="1:11" x14ac:dyDescent="0.2">
      <c r="A1522" s="563" t="s">
        <v>305</v>
      </c>
      <c r="B1522" s="563"/>
      <c r="C1522" s="563"/>
      <c r="D1522" s="563"/>
      <c r="E1522" s="563"/>
      <c r="F1522" s="563"/>
      <c r="G1522" s="563"/>
      <c r="H1522" s="563"/>
      <c r="I1522" s="563"/>
      <c r="J1522" s="563"/>
      <c r="K1522" s="563"/>
    </row>
    <row r="1523" spans="1:11" x14ac:dyDescent="0.2">
      <c r="A1523" s="563" t="s">
        <v>1485</v>
      </c>
      <c r="B1523" s="563"/>
      <c r="C1523" s="563"/>
      <c r="D1523" s="563"/>
      <c r="E1523" s="563"/>
      <c r="F1523" s="563"/>
      <c r="G1523" s="563"/>
      <c r="H1523" s="563"/>
      <c r="I1523" s="563"/>
      <c r="J1523" s="563"/>
      <c r="K1523" s="563"/>
    </row>
    <row r="1524" spans="1:11" x14ac:dyDescent="0.2">
      <c r="A1524" s="563" t="s">
        <v>307</v>
      </c>
      <c r="B1524" s="563"/>
      <c r="C1524" s="563"/>
      <c r="D1524" s="563"/>
      <c r="E1524" s="563"/>
      <c r="F1524" s="563"/>
      <c r="G1524" s="563"/>
      <c r="H1524" s="563"/>
      <c r="I1524" s="563"/>
      <c r="J1524" s="563"/>
      <c r="K1524" s="563"/>
    </row>
    <row r="1525" spans="1:11" x14ac:dyDescent="0.2">
      <c r="A1525" s="31"/>
      <c r="B1525" s="32"/>
      <c r="C1525" s="371"/>
      <c r="D1525" s="371"/>
      <c r="E1525" s="32"/>
      <c r="F1525" s="31"/>
      <c r="G1525" s="33"/>
      <c r="H1525" s="31"/>
      <c r="I1525" s="33"/>
      <c r="J1525" s="33"/>
      <c r="K1525" s="32"/>
    </row>
    <row r="1526" spans="1:11" x14ac:dyDescent="0.2">
      <c r="A1526" s="564" t="s">
        <v>1</v>
      </c>
      <c r="B1526" s="565" t="s">
        <v>2</v>
      </c>
      <c r="C1526" s="566" t="s">
        <v>3</v>
      </c>
      <c r="D1526" s="566" t="s">
        <v>4</v>
      </c>
      <c r="E1526" s="565" t="s">
        <v>5</v>
      </c>
      <c r="F1526" s="565" t="s">
        <v>6</v>
      </c>
      <c r="G1526" s="565"/>
      <c r="H1526" s="565" t="s">
        <v>7</v>
      </c>
      <c r="I1526" s="565"/>
      <c r="J1526" s="564" t="s">
        <v>8</v>
      </c>
      <c r="K1526" s="564" t="s">
        <v>9</v>
      </c>
    </row>
    <row r="1527" spans="1:11" ht="42" x14ac:dyDescent="0.2">
      <c r="A1527" s="564"/>
      <c r="B1527" s="565"/>
      <c r="C1527" s="566"/>
      <c r="D1527" s="566"/>
      <c r="E1527" s="565"/>
      <c r="F1527" s="498" t="s">
        <v>10</v>
      </c>
      <c r="G1527" s="497" t="s">
        <v>11</v>
      </c>
      <c r="H1527" s="498" t="s">
        <v>12</v>
      </c>
      <c r="I1527" s="497" t="s">
        <v>13</v>
      </c>
      <c r="J1527" s="564"/>
      <c r="K1527" s="564"/>
    </row>
    <row r="1528" spans="1:11" x14ac:dyDescent="0.2">
      <c r="A1528" s="373"/>
      <c r="B1528" s="40"/>
      <c r="C1528" s="41"/>
      <c r="D1528" s="41"/>
      <c r="E1528" s="37"/>
      <c r="F1528" s="38"/>
      <c r="G1528" s="41"/>
      <c r="H1528" s="38"/>
      <c r="I1528" s="41"/>
      <c r="J1528" s="37"/>
      <c r="K1528" s="39"/>
    </row>
    <row r="1529" spans="1:11" x14ac:dyDescent="0.2">
      <c r="A1529" s="534"/>
      <c r="B1529" s="40"/>
      <c r="C1529" s="41"/>
      <c r="D1529" s="41"/>
      <c r="E1529" s="37"/>
      <c r="F1529" s="38"/>
      <c r="G1529" s="41"/>
      <c r="H1529" s="38"/>
      <c r="I1529" s="41"/>
      <c r="J1529" s="37"/>
      <c r="K1529" s="39"/>
    </row>
    <row r="1530" spans="1:11" x14ac:dyDescent="0.2">
      <c r="A1530" s="373"/>
      <c r="B1530" s="40"/>
      <c r="C1530" s="41"/>
      <c r="D1530" s="41"/>
      <c r="E1530" s="37"/>
      <c r="F1530" s="38"/>
      <c r="G1530" s="41"/>
      <c r="H1530" s="38"/>
      <c r="I1530" s="41"/>
      <c r="J1530" s="37"/>
      <c r="K1530" s="39"/>
    </row>
    <row r="1531" spans="1:11" x14ac:dyDescent="0.2">
      <c r="A1531" s="534"/>
      <c r="B1531" s="40"/>
      <c r="C1531" s="41"/>
      <c r="D1531" s="41"/>
      <c r="E1531" s="37"/>
      <c r="F1531" s="38"/>
      <c r="G1531" s="41"/>
      <c r="H1531" s="38"/>
      <c r="I1531" s="41"/>
      <c r="J1531" s="37"/>
      <c r="K1531" s="39"/>
    </row>
  </sheetData>
  <mergeCells count="1348">
    <mergeCell ref="A1522:K1522"/>
    <mergeCell ref="A1523:K1523"/>
    <mergeCell ref="A1524:K1524"/>
    <mergeCell ref="A1526:A1527"/>
    <mergeCell ref="B1526:B1527"/>
    <mergeCell ref="C1526:C1527"/>
    <mergeCell ref="D1526:D1527"/>
    <mergeCell ref="E1526:E1527"/>
    <mergeCell ref="F1526:G1526"/>
    <mergeCell ref="H1526:I1526"/>
    <mergeCell ref="J1526:J1527"/>
    <mergeCell ref="K1526:K1527"/>
    <mergeCell ref="K1512:L1512"/>
    <mergeCell ref="A1508:K1508"/>
    <mergeCell ref="F1510:G1510"/>
    <mergeCell ref="H1510:I1510"/>
    <mergeCell ref="K1510:L1510"/>
    <mergeCell ref="K1495:L1495"/>
    <mergeCell ref="A1491:K1491"/>
    <mergeCell ref="F1493:G1493"/>
    <mergeCell ref="H1493:I1493"/>
    <mergeCell ref="K1493:L1493"/>
    <mergeCell ref="A1442:K1442"/>
    <mergeCell ref="A1443:K1443"/>
    <mergeCell ref="A1444:K1444"/>
    <mergeCell ref="A1446:K1446"/>
    <mergeCell ref="F1448:G1448"/>
    <mergeCell ref="H1448:I1448"/>
    <mergeCell ref="A1422:A1424"/>
    <mergeCell ref="B1422:B1424"/>
    <mergeCell ref="C1422:C1424"/>
    <mergeCell ref="D1422:D1424"/>
    <mergeCell ref="E1422:E1424"/>
    <mergeCell ref="F1422:F1424"/>
    <mergeCell ref="G1422:G1424"/>
    <mergeCell ref="H1422:H1424"/>
    <mergeCell ref="I1422:I1424"/>
    <mergeCell ref="J1422:J1424"/>
    <mergeCell ref="K1422:K1424"/>
    <mergeCell ref="A1425:A1427"/>
    <mergeCell ref="B1425:B1427"/>
    <mergeCell ref="C1425:C1427"/>
    <mergeCell ref="D1425:D1427"/>
    <mergeCell ref="E1425:E1427"/>
    <mergeCell ref="F1425:F1427"/>
    <mergeCell ref="G1425:G1427"/>
    <mergeCell ref="H1425:H1427"/>
    <mergeCell ref="I1425:I1427"/>
    <mergeCell ref="J1425:J1427"/>
    <mergeCell ref="K1425:K1427"/>
    <mergeCell ref="A1419:A1421"/>
    <mergeCell ref="B1419:B1421"/>
    <mergeCell ref="C1419:C1421"/>
    <mergeCell ref="D1419:D1421"/>
    <mergeCell ref="E1419:E1421"/>
    <mergeCell ref="F1419:F1421"/>
    <mergeCell ref="G1419:G1421"/>
    <mergeCell ref="H1419:H1421"/>
    <mergeCell ref="I1419:I1421"/>
    <mergeCell ref="J1419:J1421"/>
    <mergeCell ref="K1419:K1421"/>
    <mergeCell ref="A1413:A1415"/>
    <mergeCell ref="B1413:B1415"/>
    <mergeCell ref="C1413:C1415"/>
    <mergeCell ref="D1413:D1415"/>
    <mergeCell ref="E1413:E1415"/>
    <mergeCell ref="F1413:F1415"/>
    <mergeCell ref="G1413:G1415"/>
    <mergeCell ref="H1413:H1415"/>
    <mergeCell ref="I1413:I1415"/>
    <mergeCell ref="J1413:J1415"/>
    <mergeCell ref="K1413:K1415"/>
    <mergeCell ref="A1416:A1418"/>
    <mergeCell ref="B1416:B1418"/>
    <mergeCell ref="C1416:C1418"/>
    <mergeCell ref="D1416:D1418"/>
    <mergeCell ref="E1416:E1418"/>
    <mergeCell ref="F1416:F1418"/>
    <mergeCell ref="G1416:G1418"/>
    <mergeCell ref="H1416:H1418"/>
    <mergeCell ref="I1416:I1418"/>
    <mergeCell ref="J1416:J1418"/>
    <mergeCell ref="K1416:K1418"/>
    <mergeCell ref="A1407:A1409"/>
    <mergeCell ref="B1407:B1409"/>
    <mergeCell ref="C1407:C1409"/>
    <mergeCell ref="D1407:D1409"/>
    <mergeCell ref="E1407:E1409"/>
    <mergeCell ref="F1407:F1409"/>
    <mergeCell ref="G1407:G1409"/>
    <mergeCell ref="H1407:H1409"/>
    <mergeCell ref="I1407:I1409"/>
    <mergeCell ref="J1407:J1409"/>
    <mergeCell ref="K1407:K1409"/>
    <mergeCell ref="A1410:A1412"/>
    <mergeCell ref="B1410:B1412"/>
    <mergeCell ref="C1410:C1412"/>
    <mergeCell ref="D1410:D1412"/>
    <mergeCell ref="E1410:E1412"/>
    <mergeCell ref="F1410:F1412"/>
    <mergeCell ref="G1410:G1412"/>
    <mergeCell ref="H1410:H1412"/>
    <mergeCell ref="I1410:I1412"/>
    <mergeCell ref="J1410:J1412"/>
    <mergeCell ref="K1410:K1412"/>
    <mergeCell ref="A1401:A1403"/>
    <mergeCell ref="B1401:B1403"/>
    <mergeCell ref="C1401:C1403"/>
    <mergeCell ref="D1401:D1403"/>
    <mergeCell ref="E1401:E1403"/>
    <mergeCell ref="F1401:F1403"/>
    <mergeCell ref="G1401:G1403"/>
    <mergeCell ref="H1401:H1403"/>
    <mergeCell ref="I1401:I1403"/>
    <mergeCell ref="J1401:J1403"/>
    <mergeCell ref="K1401:K1403"/>
    <mergeCell ref="A1404:A1406"/>
    <mergeCell ref="B1404:B1406"/>
    <mergeCell ref="C1404:C1406"/>
    <mergeCell ref="D1404:D1406"/>
    <mergeCell ref="E1404:E1406"/>
    <mergeCell ref="F1404:F1406"/>
    <mergeCell ref="G1404:G1406"/>
    <mergeCell ref="H1404:H1406"/>
    <mergeCell ref="I1404:I1406"/>
    <mergeCell ref="J1404:J1406"/>
    <mergeCell ref="K1404:K1406"/>
    <mergeCell ref="A1393:K1393"/>
    <mergeCell ref="A1394:K1394"/>
    <mergeCell ref="A1395:K1395"/>
    <mergeCell ref="A1396:A1397"/>
    <mergeCell ref="B1396:B1397"/>
    <mergeCell ref="C1396:C1397"/>
    <mergeCell ref="D1396:D1397"/>
    <mergeCell ref="E1396:E1397"/>
    <mergeCell ref="F1396:G1396"/>
    <mergeCell ref="H1396:I1396"/>
    <mergeCell ref="J1396:J1397"/>
    <mergeCell ref="K1396:K1397"/>
    <mergeCell ref="A1398:A1400"/>
    <mergeCell ref="B1398:B1400"/>
    <mergeCell ref="C1398:C1400"/>
    <mergeCell ref="D1398:D1400"/>
    <mergeCell ref="E1398:E1400"/>
    <mergeCell ref="F1398:F1400"/>
    <mergeCell ref="G1398:G1400"/>
    <mergeCell ref="H1398:H1400"/>
    <mergeCell ref="I1398:I1400"/>
    <mergeCell ref="J1398:J1400"/>
    <mergeCell ref="K1398:K1400"/>
    <mergeCell ref="A1337:K1337"/>
    <mergeCell ref="A1344:K1344"/>
    <mergeCell ref="A1345:A1346"/>
    <mergeCell ref="B1345:B1346"/>
    <mergeCell ref="C1345:C1346"/>
    <mergeCell ref="D1345:D1346"/>
    <mergeCell ref="E1345:E1346"/>
    <mergeCell ref="F1345:G1345"/>
    <mergeCell ref="H1345:I1345"/>
    <mergeCell ref="J1345:J1346"/>
    <mergeCell ref="K1345:K1346"/>
    <mergeCell ref="A1338:A1339"/>
    <mergeCell ref="B1338:B1339"/>
    <mergeCell ref="C1338:C1339"/>
    <mergeCell ref="D1338:D1339"/>
    <mergeCell ref="E1338:E1339"/>
    <mergeCell ref="F1338:G1338"/>
    <mergeCell ref="H1338:I1338"/>
    <mergeCell ref="J1338:J1339"/>
    <mergeCell ref="K1338:K1339"/>
    <mergeCell ref="C1322:C1323"/>
    <mergeCell ref="D1322:D1323"/>
    <mergeCell ref="E1322:E1323"/>
    <mergeCell ref="F1322:G1322"/>
    <mergeCell ref="H1322:I1322"/>
    <mergeCell ref="J1322:J1323"/>
    <mergeCell ref="K1322:K1323"/>
    <mergeCell ref="A1330:K1330"/>
    <mergeCell ref="A1336:K1336"/>
    <mergeCell ref="A1331:A1332"/>
    <mergeCell ref="B1331:B1332"/>
    <mergeCell ref="C1331:C1332"/>
    <mergeCell ref="D1331:D1332"/>
    <mergeCell ref="E1331:E1332"/>
    <mergeCell ref="F1331:G1331"/>
    <mergeCell ref="H1331:I1331"/>
    <mergeCell ref="J1331:J1332"/>
    <mergeCell ref="K1331:K1332"/>
    <mergeCell ref="A1258:K1258"/>
    <mergeCell ref="A1259:K1259"/>
    <mergeCell ref="A1260:K1260"/>
    <mergeCell ref="A1262:A1263"/>
    <mergeCell ref="B1262:B1263"/>
    <mergeCell ref="C1262:C1263"/>
    <mergeCell ref="D1262:D1263"/>
    <mergeCell ref="E1262:E1263"/>
    <mergeCell ref="F1262:G1262"/>
    <mergeCell ref="H1262:I1262"/>
    <mergeCell ref="J1262:J1263"/>
    <mergeCell ref="K1262:K1263"/>
    <mergeCell ref="A1249:A1250"/>
    <mergeCell ref="B1249:B1250"/>
    <mergeCell ref="C1249:C1250"/>
    <mergeCell ref="D1249:D1250"/>
    <mergeCell ref="E1249:E1250"/>
    <mergeCell ref="H1249:H1250"/>
    <mergeCell ref="I1249:I1250"/>
    <mergeCell ref="J1249:J1250"/>
    <mergeCell ref="K1249:K1250"/>
    <mergeCell ref="A1244:K1244"/>
    <mergeCell ref="A1245:K1245"/>
    <mergeCell ref="A1246:K1246"/>
    <mergeCell ref="A1247:A1248"/>
    <mergeCell ref="B1247:B1248"/>
    <mergeCell ref="C1247:C1248"/>
    <mergeCell ref="D1247:D1248"/>
    <mergeCell ref="E1247:E1248"/>
    <mergeCell ref="F1247:G1247"/>
    <mergeCell ref="H1247:I1247"/>
    <mergeCell ref="J1247:J1248"/>
    <mergeCell ref="A1235:A1240"/>
    <mergeCell ref="B1235:B1240"/>
    <mergeCell ref="C1235:C1240"/>
    <mergeCell ref="D1235:D1240"/>
    <mergeCell ref="E1235:E1240"/>
    <mergeCell ref="H1235:H1240"/>
    <mergeCell ref="I1235:I1240"/>
    <mergeCell ref="J1235:J1240"/>
    <mergeCell ref="K1235:K1240"/>
    <mergeCell ref="F1233:F1234"/>
    <mergeCell ref="G1233:G1234"/>
    <mergeCell ref="H1233:H1234"/>
    <mergeCell ref="I1233:I1234"/>
    <mergeCell ref="A1214:K1214"/>
    <mergeCell ref="A1215:K1215"/>
    <mergeCell ref="A1216:K1216"/>
    <mergeCell ref="A1217:K1217"/>
    <mergeCell ref="A1218:A1221"/>
    <mergeCell ref="B1218:B1221"/>
    <mergeCell ref="C1218:C1221"/>
    <mergeCell ref="D1218:D1221"/>
    <mergeCell ref="E1218:E1221"/>
    <mergeCell ref="F1218:G1219"/>
    <mergeCell ref="H1218:I1219"/>
    <mergeCell ref="J1218:J1221"/>
    <mergeCell ref="K1218:K1221"/>
    <mergeCell ref="F1220:F1221"/>
    <mergeCell ref="G1220:G1221"/>
    <mergeCell ref="H1220:H1221"/>
    <mergeCell ref="I1220:I1221"/>
    <mergeCell ref="A1132:B1132"/>
    <mergeCell ref="A1133:B1133"/>
    <mergeCell ref="A1080:B1080"/>
    <mergeCell ref="A1062:K1062"/>
    <mergeCell ref="A1063:K1063"/>
    <mergeCell ref="A1064:K1064"/>
    <mergeCell ref="A1065:K1065"/>
    <mergeCell ref="A1066:A1068"/>
    <mergeCell ref="B1066:B1068"/>
    <mergeCell ref="D1066:D1068"/>
    <mergeCell ref="E1066:E1068"/>
    <mergeCell ref="F1066:G1067"/>
    <mergeCell ref="H1066:I1067"/>
    <mergeCell ref="A1033:K1033"/>
    <mergeCell ref="A1042:K1042"/>
    <mergeCell ref="A1043:K1043"/>
    <mergeCell ref="A1044:K1044"/>
    <mergeCell ref="A1045:A1046"/>
    <mergeCell ref="B1045:B1046"/>
    <mergeCell ref="C1045:C1046"/>
    <mergeCell ref="D1045:D1046"/>
    <mergeCell ref="E1045:E1046"/>
    <mergeCell ref="F1045:G1045"/>
    <mergeCell ref="H1045:I1045"/>
    <mergeCell ref="J1045:J1046"/>
    <mergeCell ref="K1045:K1046"/>
    <mergeCell ref="A1027:K1027"/>
    <mergeCell ref="A1028:K1028"/>
    <mergeCell ref="A1029:K1029"/>
    <mergeCell ref="A1031:A1032"/>
    <mergeCell ref="B1031:B1032"/>
    <mergeCell ref="C1031:C1032"/>
    <mergeCell ref="D1031:D1032"/>
    <mergeCell ref="E1031:E1032"/>
    <mergeCell ref="F1031:G1031"/>
    <mergeCell ref="H1031:I1031"/>
    <mergeCell ref="J1031:J1032"/>
    <mergeCell ref="K1031:K1032"/>
    <mergeCell ref="A1009:J1009"/>
    <mergeCell ref="A1010:K1010"/>
    <mergeCell ref="A1011:K1011"/>
    <mergeCell ref="A1012:K1012"/>
    <mergeCell ref="A1014:A1015"/>
    <mergeCell ref="B1014:B1015"/>
    <mergeCell ref="C1014:C1015"/>
    <mergeCell ref="D1014:D1015"/>
    <mergeCell ref="E1014:E1015"/>
    <mergeCell ref="F1014:G1014"/>
    <mergeCell ref="H1014:I1014"/>
    <mergeCell ref="J1014:J1015"/>
    <mergeCell ref="K1014:K1015"/>
    <mergeCell ref="A998:K998"/>
    <mergeCell ref="A999:K999"/>
    <mergeCell ref="A1000:K1000"/>
    <mergeCell ref="A1001:A1002"/>
    <mergeCell ref="B1001:B1002"/>
    <mergeCell ref="C1001:C1002"/>
    <mergeCell ref="D1001:D1002"/>
    <mergeCell ref="E1001:E1002"/>
    <mergeCell ref="F1001:G1001"/>
    <mergeCell ref="H1001:I1001"/>
    <mergeCell ref="J1001:J1002"/>
    <mergeCell ref="K1001:K1002"/>
    <mergeCell ref="A988:K988"/>
    <mergeCell ref="A989:K989"/>
    <mergeCell ref="A990:K990"/>
    <mergeCell ref="A991:A992"/>
    <mergeCell ref="B991:B992"/>
    <mergeCell ref="C991:C992"/>
    <mergeCell ref="D991:D992"/>
    <mergeCell ref="E991:E992"/>
    <mergeCell ref="F991:G991"/>
    <mergeCell ref="H991:I991"/>
    <mergeCell ref="J991:J992"/>
    <mergeCell ref="K991:K992"/>
    <mergeCell ref="A970:K970"/>
    <mergeCell ref="A971:K971"/>
    <mergeCell ref="A972:K972"/>
    <mergeCell ref="A974:A975"/>
    <mergeCell ref="B974:B975"/>
    <mergeCell ref="C974:C975"/>
    <mergeCell ref="D974:D975"/>
    <mergeCell ref="E974:E975"/>
    <mergeCell ref="F974:G974"/>
    <mergeCell ref="H974:I974"/>
    <mergeCell ref="J974:J975"/>
    <mergeCell ref="K974:K975"/>
    <mergeCell ref="A959:K959"/>
    <mergeCell ref="A960:K960"/>
    <mergeCell ref="A961:A962"/>
    <mergeCell ref="B961:B962"/>
    <mergeCell ref="C961:C962"/>
    <mergeCell ref="D961:D962"/>
    <mergeCell ref="E961:E962"/>
    <mergeCell ref="F961:G961"/>
    <mergeCell ref="H961:I961"/>
    <mergeCell ref="J961:J962"/>
    <mergeCell ref="K961:K962"/>
    <mergeCell ref="A929:A931"/>
    <mergeCell ref="B929:B931"/>
    <mergeCell ref="C929:C931"/>
    <mergeCell ref="D929:D931"/>
    <mergeCell ref="E929:E931"/>
    <mergeCell ref="F929:G929"/>
    <mergeCell ref="H929:I929"/>
    <mergeCell ref="J929:J931"/>
    <mergeCell ref="K929:K931"/>
    <mergeCell ref="F930:F931"/>
    <mergeCell ref="H930:H931"/>
    <mergeCell ref="K949:K950"/>
    <mergeCell ref="A954:K954"/>
    <mergeCell ref="A955:K955"/>
    <mergeCell ref="A956:A957"/>
    <mergeCell ref="B956:B957"/>
    <mergeCell ref="C956:C957"/>
    <mergeCell ref="D956:D957"/>
    <mergeCell ref="E956:E957"/>
    <mergeCell ref="F956:G956"/>
    <mergeCell ref="H956:I956"/>
    <mergeCell ref="J956:J957"/>
    <mergeCell ref="K956:K957"/>
    <mergeCell ref="A949:A951"/>
    <mergeCell ref="B949:B951"/>
    <mergeCell ref="C949:C951"/>
    <mergeCell ref="D949:D951"/>
    <mergeCell ref="E949:E951"/>
    <mergeCell ref="G949:G951"/>
    <mergeCell ref="H949:H951"/>
    <mergeCell ref="I949:I951"/>
    <mergeCell ref="J949:J951"/>
    <mergeCell ref="A434:K434"/>
    <mergeCell ref="A435:K435"/>
    <mergeCell ref="A436:K436"/>
    <mergeCell ref="F407:F408"/>
    <mergeCell ref="G407:G408"/>
    <mergeCell ref="H407:H408"/>
    <mergeCell ref="I407:I408"/>
    <mergeCell ref="J407:J408"/>
    <mergeCell ref="A438:A439"/>
    <mergeCell ref="B438:B439"/>
    <mergeCell ref="C438:C439"/>
    <mergeCell ref="D438:D439"/>
    <mergeCell ref="E438:E439"/>
    <mergeCell ref="F438:G438"/>
    <mergeCell ref="H438:I438"/>
    <mergeCell ref="J438:J439"/>
    <mergeCell ref="K438:K439"/>
    <mergeCell ref="A402:K402"/>
    <mergeCell ref="A403:K403"/>
    <mergeCell ref="A404:K404"/>
    <mergeCell ref="A405:K405"/>
    <mergeCell ref="A406:A408"/>
    <mergeCell ref="B406:B408"/>
    <mergeCell ref="C406:C408"/>
    <mergeCell ref="D406:D408"/>
    <mergeCell ref="E406:E408"/>
    <mergeCell ref="F406:G406"/>
    <mergeCell ref="H406:J406"/>
    <mergeCell ref="K406:K408"/>
    <mergeCell ref="A375:K375"/>
    <mergeCell ref="A376:K376"/>
    <mergeCell ref="A377:K377"/>
    <mergeCell ref="A378:A379"/>
    <mergeCell ref="B378:B379"/>
    <mergeCell ref="C378:C379"/>
    <mergeCell ref="D378:D379"/>
    <mergeCell ref="E378:E379"/>
    <mergeCell ref="F378:G378"/>
    <mergeCell ref="H378:I378"/>
    <mergeCell ref="J378:J379"/>
    <mergeCell ref="K378:K379"/>
    <mergeCell ref="A362:K362"/>
    <mergeCell ref="A363:K363"/>
    <mergeCell ref="A364:K364"/>
    <mergeCell ref="A366:A367"/>
    <mergeCell ref="B366:B367"/>
    <mergeCell ref="C366:C367"/>
    <mergeCell ref="D366:D367"/>
    <mergeCell ref="E366:E367"/>
    <mergeCell ref="F366:G366"/>
    <mergeCell ref="H366:I366"/>
    <mergeCell ref="J366:J367"/>
    <mergeCell ref="K366:K367"/>
    <mergeCell ref="A347:K347"/>
    <mergeCell ref="A348:K348"/>
    <mergeCell ref="A349:K349"/>
    <mergeCell ref="A350:K350"/>
    <mergeCell ref="A351:A352"/>
    <mergeCell ref="B351:B352"/>
    <mergeCell ref="C351:C352"/>
    <mergeCell ref="D351:D352"/>
    <mergeCell ref="E351:E352"/>
    <mergeCell ref="F351:G351"/>
    <mergeCell ref="H351:I351"/>
    <mergeCell ref="J351:J352"/>
    <mergeCell ref="K351:K352"/>
    <mergeCell ref="A335:K335"/>
    <mergeCell ref="A337:A338"/>
    <mergeCell ref="B337:B338"/>
    <mergeCell ref="C337:C338"/>
    <mergeCell ref="D337:D338"/>
    <mergeCell ref="E337:E338"/>
    <mergeCell ref="F337:G337"/>
    <mergeCell ref="H337:I337"/>
    <mergeCell ref="J337:J338"/>
    <mergeCell ref="K337:K338"/>
    <mergeCell ref="A292:K292"/>
    <mergeCell ref="A308:K308"/>
    <mergeCell ref="A309:K309"/>
    <mergeCell ref="A310:K310"/>
    <mergeCell ref="A312:A313"/>
    <mergeCell ref="B312:B313"/>
    <mergeCell ref="C312:C313"/>
    <mergeCell ref="D312:D313"/>
    <mergeCell ref="E312:E313"/>
    <mergeCell ref="F312:G312"/>
    <mergeCell ref="H312:I312"/>
    <mergeCell ref="J312:J313"/>
    <mergeCell ref="K312:K313"/>
    <mergeCell ref="H290:I290"/>
    <mergeCell ref="J290:J291"/>
    <mergeCell ref="K290:K291"/>
    <mergeCell ref="A275:K275"/>
    <mergeCell ref="A276:K276"/>
    <mergeCell ref="A277:K277"/>
    <mergeCell ref="A279:A280"/>
    <mergeCell ref="B279:B280"/>
    <mergeCell ref="C279:C280"/>
    <mergeCell ref="D279:D280"/>
    <mergeCell ref="E279:E280"/>
    <mergeCell ref="F279:G279"/>
    <mergeCell ref="H279:I279"/>
    <mergeCell ref="J279:J280"/>
    <mergeCell ref="K279:K280"/>
    <mergeCell ref="A333:K333"/>
    <mergeCell ref="A334:K334"/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A15:K15"/>
    <mergeCell ref="A16:K16"/>
    <mergeCell ref="A17:K17"/>
    <mergeCell ref="A19:A20"/>
    <mergeCell ref="B19:B20"/>
    <mergeCell ref="C19:C20"/>
    <mergeCell ref="D19:D20"/>
    <mergeCell ref="E19:E20"/>
    <mergeCell ref="F19:G19"/>
    <mergeCell ref="H19:I19"/>
    <mergeCell ref="J19:J20"/>
    <mergeCell ref="K19:K20"/>
    <mergeCell ref="A31:K31"/>
    <mergeCell ref="A32:K32"/>
    <mergeCell ref="A33:K33"/>
    <mergeCell ref="A35:A36"/>
    <mergeCell ref="B35:B36"/>
    <mergeCell ref="C35:C36"/>
    <mergeCell ref="D35:D36"/>
    <mergeCell ref="E35:E36"/>
    <mergeCell ref="F35:G35"/>
    <mergeCell ref="H35:I35"/>
    <mergeCell ref="J35:J36"/>
    <mergeCell ref="K35:K36"/>
    <mergeCell ref="A41:K41"/>
    <mergeCell ref="A42:K42"/>
    <mergeCell ref="A43:K43"/>
    <mergeCell ref="A45:A46"/>
    <mergeCell ref="B45:B46"/>
    <mergeCell ref="C45:C46"/>
    <mergeCell ref="D45:D46"/>
    <mergeCell ref="E45:E46"/>
    <mergeCell ref="F45:G45"/>
    <mergeCell ref="H45:I45"/>
    <mergeCell ref="J45:J46"/>
    <mergeCell ref="K45:K46"/>
    <mergeCell ref="A53:K53"/>
    <mergeCell ref="A54:K54"/>
    <mergeCell ref="A55:K55"/>
    <mergeCell ref="A56:K56"/>
    <mergeCell ref="A58:A61"/>
    <mergeCell ref="B58:B61"/>
    <mergeCell ref="C58:C61"/>
    <mergeCell ref="D58:D61"/>
    <mergeCell ref="E58:E61"/>
    <mergeCell ref="F58:G58"/>
    <mergeCell ref="H58:I58"/>
    <mergeCell ref="J58:J61"/>
    <mergeCell ref="K58:K61"/>
    <mergeCell ref="F59:F61"/>
    <mergeCell ref="G59:G61"/>
    <mergeCell ref="H59:H61"/>
    <mergeCell ref="I59:I61"/>
    <mergeCell ref="A80:K80"/>
    <mergeCell ref="A81:K81"/>
    <mergeCell ref="A82:K82"/>
    <mergeCell ref="A84:A85"/>
    <mergeCell ref="B84:B85"/>
    <mergeCell ref="C84:C85"/>
    <mergeCell ref="D84:D85"/>
    <mergeCell ref="E84:E85"/>
    <mergeCell ref="F84:G84"/>
    <mergeCell ref="H84:I84"/>
    <mergeCell ref="J84:J85"/>
    <mergeCell ref="K84:K85"/>
    <mergeCell ref="A96:K96"/>
    <mergeCell ref="A97:K97"/>
    <mergeCell ref="A98:K98"/>
    <mergeCell ref="A100:A101"/>
    <mergeCell ref="B100:B101"/>
    <mergeCell ref="C100:C101"/>
    <mergeCell ref="D100:D101"/>
    <mergeCell ref="E100:E101"/>
    <mergeCell ref="F100:G100"/>
    <mergeCell ref="H100:I100"/>
    <mergeCell ref="J100:J101"/>
    <mergeCell ref="K100:K101"/>
    <mergeCell ref="F102:F104"/>
    <mergeCell ref="G102:G104"/>
    <mergeCell ref="H102:H104"/>
    <mergeCell ref="I102:I104"/>
    <mergeCell ref="K102:K104"/>
    <mergeCell ref="A102:A104"/>
    <mergeCell ref="B102:B104"/>
    <mergeCell ref="C102:C104"/>
    <mergeCell ref="D102:D104"/>
    <mergeCell ref="E102:E104"/>
    <mergeCell ref="F105:F107"/>
    <mergeCell ref="G105:G107"/>
    <mergeCell ref="H105:H107"/>
    <mergeCell ref="I105:I107"/>
    <mergeCell ref="K105:K107"/>
    <mergeCell ref="A105:A107"/>
    <mergeCell ref="B105:B107"/>
    <mergeCell ref="C105:C107"/>
    <mergeCell ref="D105:D107"/>
    <mergeCell ref="E105:E107"/>
    <mergeCell ref="F108:F110"/>
    <mergeCell ref="G108:G110"/>
    <mergeCell ref="H108:H110"/>
    <mergeCell ref="I108:I110"/>
    <mergeCell ref="K108:K110"/>
    <mergeCell ref="A108:A110"/>
    <mergeCell ref="B108:B110"/>
    <mergeCell ref="C108:C110"/>
    <mergeCell ref="D108:D110"/>
    <mergeCell ref="E108:E110"/>
    <mergeCell ref="F111:F113"/>
    <mergeCell ref="G111:G113"/>
    <mergeCell ref="H111:H113"/>
    <mergeCell ref="I111:I113"/>
    <mergeCell ref="K111:K113"/>
    <mergeCell ref="A111:A113"/>
    <mergeCell ref="B111:B113"/>
    <mergeCell ref="C111:C113"/>
    <mergeCell ref="D111:D113"/>
    <mergeCell ref="E111:E113"/>
    <mergeCell ref="F114:F116"/>
    <mergeCell ref="G114:G116"/>
    <mergeCell ref="H114:H116"/>
    <mergeCell ref="I114:I116"/>
    <mergeCell ref="K114:K116"/>
    <mergeCell ref="A114:A116"/>
    <mergeCell ref="B114:B116"/>
    <mergeCell ref="C114:C116"/>
    <mergeCell ref="D114:D116"/>
    <mergeCell ref="E114:E116"/>
    <mergeCell ref="F117:F119"/>
    <mergeCell ref="G117:G119"/>
    <mergeCell ref="H117:H119"/>
    <mergeCell ref="I117:I119"/>
    <mergeCell ref="K117:K119"/>
    <mergeCell ref="A117:A119"/>
    <mergeCell ref="B117:B119"/>
    <mergeCell ref="C117:C119"/>
    <mergeCell ref="D117:D119"/>
    <mergeCell ref="E117:E119"/>
    <mergeCell ref="K120:K122"/>
    <mergeCell ref="F123:F125"/>
    <mergeCell ref="G123:G125"/>
    <mergeCell ref="H123:H125"/>
    <mergeCell ref="I123:I125"/>
    <mergeCell ref="K123:K125"/>
    <mergeCell ref="A123:A125"/>
    <mergeCell ref="B123:B125"/>
    <mergeCell ref="C123:C125"/>
    <mergeCell ref="D123:D125"/>
    <mergeCell ref="E123:E125"/>
    <mergeCell ref="A120:A122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F126:F128"/>
    <mergeCell ref="G126:G128"/>
    <mergeCell ref="H126:H128"/>
    <mergeCell ref="I126:I128"/>
    <mergeCell ref="K126:K128"/>
    <mergeCell ref="A126:A128"/>
    <mergeCell ref="B126:B128"/>
    <mergeCell ref="C126:C128"/>
    <mergeCell ref="D126:D128"/>
    <mergeCell ref="E126:E128"/>
    <mergeCell ref="F129:F131"/>
    <mergeCell ref="G129:G131"/>
    <mergeCell ref="H129:H131"/>
    <mergeCell ref="I129:I131"/>
    <mergeCell ref="K129:K131"/>
    <mergeCell ref="A129:A131"/>
    <mergeCell ref="B129:B131"/>
    <mergeCell ref="C129:C131"/>
    <mergeCell ref="D129:D131"/>
    <mergeCell ref="E129:E131"/>
    <mergeCell ref="F132:F134"/>
    <mergeCell ref="G132:G134"/>
    <mergeCell ref="H132:H134"/>
    <mergeCell ref="I132:I134"/>
    <mergeCell ref="K132:K134"/>
    <mergeCell ref="A132:A134"/>
    <mergeCell ref="B132:B134"/>
    <mergeCell ref="C132:C134"/>
    <mergeCell ref="D132:D134"/>
    <mergeCell ref="E132:E134"/>
    <mergeCell ref="F135:F137"/>
    <mergeCell ref="G135:G137"/>
    <mergeCell ref="H135:H137"/>
    <mergeCell ref="I135:I137"/>
    <mergeCell ref="K135:K137"/>
    <mergeCell ref="A135:A137"/>
    <mergeCell ref="B135:B137"/>
    <mergeCell ref="C135:C137"/>
    <mergeCell ref="D135:D137"/>
    <mergeCell ref="E135:E137"/>
    <mergeCell ref="F138:F140"/>
    <mergeCell ref="G138:G140"/>
    <mergeCell ref="H138:H140"/>
    <mergeCell ref="I138:I140"/>
    <mergeCell ref="K138:K140"/>
    <mergeCell ref="A138:A140"/>
    <mergeCell ref="B138:B140"/>
    <mergeCell ref="C138:C140"/>
    <mergeCell ref="D138:D140"/>
    <mergeCell ref="E138:E140"/>
    <mergeCell ref="K141:K143"/>
    <mergeCell ref="F144:F146"/>
    <mergeCell ref="G144:G146"/>
    <mergeCell ref="H144:H146"/>
    <mergeCell ref="I144:I146"/>
    <mergeCell ref="K144:K146"/>
    <mergeCell ref="A144:A146"/>
    <mergeCell ref="B144:B146"/>
    <mergeCell ref="C144:C146"/>
    <mergeCell ref="D144:D146"/>
    <mergeCell ref="E144:E146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F147:F149"/>
    <mergeCell ref="G147:G149"/>
    <mergeCell ref="H147:H149"/>
    <mergeCell ref="I147:I149"/>
    <mergeCell ref="K147:K149"/>
    <mergeCell ref="A147:A149"/>
    <mergeCell ref="B147:B149"/>
    <mergeCell ref="C147:C149"/>
    <mergeCell ref="D147:D149"/>
    <mergeCell ref="E147:E149"/>
    <mergeCell ref="F150:F152"/>
    <mergeCell ref="G150:G152"/>
    <mergeCell ref="H150:H152"/>
    <mergeCell ref="I150:I152"/>
    <mergeCell ref="K150:K152"/>
    <mergeCell ref="A150:A152"/>
    <mergeCell ref="B150:B152"/>
    <mergeCell ref="C150:C152"/>
    <mergeCell ref="D150:D152"/>
    <mergeCell ref="E150:E152"/>
    <mergeCell ref="F157:H157"/>
    <mergeCell ref="J157:K157"/>
    <mergeCell ref="A162:K162"/>
    <mergeCell ref="A163:K163"/>
    <mergeCell ref="A164:K164"/>
    <mergeCell ref="F153:F155"/>
    <mergeCell ref="G153:G155"/>
    <mergeCell ref="H153:H155"/>
    <mergeCell ref="I153:I155"/>
    <mergeCell ref="K153:K155"/>
    <mergeCell ref="A153:A155"/>
    <mergeCell ref="B153:B155"/>
    <mergeCell ref="C153:C155"/>
    <mergeCell ref="D153:D155"/>
    <mergeCell ref="E153:E155"/>
    <mergeCell ref="F166:G166"/>
    <mergeCell ref="H166:I166"/>
    <mergeCell ref="J166:J167"/>
    <mergeCell ref="K166:K167"/>
    <mergeCell ref="A171:K171"/>
    <mergeCell ref="A166:A167"/>
    <mergeCell ref="B166:B167"/>
    <mergeCell ref="C166:C167"/>
    <mergeCell ref="D166:D167"/>
    <mergeCell ref="E166:E167"/>
    <mergeCell ref="A172:K172"/>
    <mergeCell ref="A173:K173"/>
    <mergeCell ref="A175:A176"/>
    <mergeCell ref="B175:B176"/>
    <mergeCell ref="C175:C176"/>
    <mergeCell ref="D175:D176"/>
    <mergeCell ref="E175:E176"/>
    <mergeCell ref="F175:G175"/>
    <mergeCell ref="H175:I175"/>
    <mergeCell ref="J175:J176"/>
    <mergeCell ref="K175:K176"/>
    <mergeCell ref="A191:K191"/>
    <mergeCell ref="A192:K192"/>
    <mergeCell ref="A193:K193"/>
    <mergeCell ref="A195:A196"/>
    <mergeCell ref="B195:B196"/>
    <mergeCell ref="C195:C196"/>
    <mergeCell ref="D195:D196"/>
    <mergeCell ref="E195:E196"/>
    <mergeCell ref="F195:G195"/>
    <mergeCell ref="H195:I195"/>
    <mergeCell ref="J195:J196"/>
    <mergeCell ref="K195:K196"/>
    <mergeCell ref="A201:K201"/>
    <mergeCell ref="A202:K202"/>
    <mergeCell ref="A203:K203"/>
    <mergeCell ref="A205:A206"/>
    <mergeCell ref="B205:B206"/>
    <mergeCell ref="C205:C206"/>
    <mergeCell ref="D205:D206"/>
    <mergeCell ref="E205:E206"/>
    <mergeCell ref="F205:G205"/>
    <mergeCell ref="H205:I205"/>
    <mergeCell ref="J205:J206"/>
    <mergeCell ref="K205:K206"/>
    <mergeCell ref="A225:K225"/>
    <mergeCell ref="A226:K226"/>
    <mergeCell ref="A227:K227"/>
    <mergeCell ref="A229:A230"/>
    <mergeCell ref="B229:B230"/>
    <mergeCell ref="C229:C230"/>
    <mergeCell ref="D229:D230"/>
    <mergeCell ref="E229:E230"/>
    <mergeCell ref="F229:G229"/>
    <mergeCell ref="H229:I229"/>
    <mergeCell ref="J229:J230"/>
    <mergeCell ref="K229:K230"/>
    <mergeCell ref="A235:K235"/>
    <mergeCell ref="A236:K236"/>
    <mergeCell ref="A237:K237"/>
    <mergeCell ref="A239:A240"/>
    <mergeCell ref="B239:B240"/>
    <mergeCell ref="C239:C240"/>
    <mergeCell ref="D239:D240"/>
    <mergeCell ref="E239:E240"/>
    <mergeCell ref="F239:G239"/>
    <mergeCell ref="H239:I239"/>
    <mergeCell ref="J239:J240"/>
    <mergeCell ref="K239:K240"/>
    <mergeCell ref="A254:K254"/>
    <mergeCell ref="A255:K255"/>
    <mergeCell ref="A256:K256"/>
    <mergeCell ref="A258:A259"/>
    <mergeCell ref="B258:B259"/>
    <mergeCell ref="C258:C259"/>
    <mergeCell ref="D258:D259"/>
    <mergeCell ref="E258:E259"/>
    <mergeCell ref="F258:G258"/>
    <mergeCell ref="H258:I258"/>
    <mergeCell ref="J258:J259"/>
    <mergeCell ref="K258:K259"/>
    <mergeCell ref="A466:K466"/>
    <mergeCell ref="A467:K467"/>
    <mergeCell ref="A469:A470"/>
    <mergeCell ref="B469:B470"/>
    <mergeCell ref="C469:C470"/>
    <mergeCell ref="D469:D470"/>
    <mergeCell ref="E469:E470"/>
    <mergeCell ref="F469:G469"/>
    <mergeCell ref="H469:I469"/>
    <mergeCell ref="J469:J470"/>
    <mergeCell ref="K469:K470"/>
    <mergeCell ref="A286:K286"/>
    <mergeCell ref="A287:K287"/>
    <mergeCell ref="A288:K288"/>
    <mergeCell ref="A290:A291"/>
    <mergeCell ref="B290:B291"/>
    <mergeCell ref="C290:C291"/>
    <mergeCell ref="D290:D291"/>
    <mergeCell ref="E290:E291"/>
    <mergeCell ref="F290:G290"/>
    <mergeCell ref="A505:K505"/>
    <mergeCell ref="A506:K506"/>
    <mergeCell ref="A507:K507"/>
    <mergeCell ref="A508:K508"/>
    <mergeCell ref="A510:A511"/>
    <mergeCell ref="B510:B511"/>
    <mergeCell ref="C510:C511"/>
    <mergeCell ref="D510:D511"/>
    <mergeCell ref="E510:E511"/>
    <mergeCell ref="F510:G510"/>
    <mergeCell ref="H510:I510"/>
    <mergeCell ref="J510:J511"/>
    <mergeCell ref="K510:K511"/>
    <mergeCell ref="B538:B539"/>
    <mergeCell ref="C538:C539"/>
    <mergeCell ref="D538:D539"/>
    <mergeCell ref="E538:E539"/>
    <mergeCell ref="H538:H539"/>
    <mergeCell ref="I538:I539"/>
    <mergeCell ref="J538:J539"/>
    <mergeCell ref="K538:K539"/>
    <mergeCell ref="B512:B516"/>
    <mergeCell ref="B519:B522"/>
    <mergeCell ref="B523:B525"/>
    <mergeCell ref="A534:K534"/>
    <mergeCell ref="A535:K535"/>
    <mergeCell ref="A536:A537"/>
    <mergeCell ref="B536:B537"/>
    <mergeCell ref="C536:C537"/>
    <mergeCell ref="D536:D537"/>
    <mergeCell ref="E536:E537"/>
    <mergeCell ref="F536:G536"/>
    <mergeCell ref="H536:I536"/>
    <mergeCell ref="J536:J537"/>
    <mergeCell ref="A540:A545"/>
    <mergeCell ref="B540:B545"/>
    <mergeCell ref="C540:C545"/>
    <mergeCell ref="D540:D545"/>
    <mergeCell ref="E540:E545"/>
    <mergeCell ref="H540:H545"/>
    <mergeCell ref="I540:I545"/>
    <mergeCell ref="J540:J545"/>
    <mergeCell ref="K540:K545"/>
    <mergeCell ref="A547:A550"/>
    <mergeCell ref="B547:B550"/>
    <mergeCell ref="C547:C550"/>
    <mergeCell ref="D547:D550"/>
    <mergeCell ref="E547:E550"/>
    <mergeCell ref="H547:H550"/>
    <mergeCell ref="I547:I550"/>
    <mergeCell ref="J547:J550"/>
    <mergeCell ref="K547:K550"/>
    <mergeCell ref="A551:A559"/>
    <mergeCell ref="B551:B559"/>
    <mergeCell ref="C551:C559"/>
    <mergeCell ref="D551:D559"/>
    <mergeCell ref="E551:E559"/>
    <mergeCell ref="H551:H559"/>
    <mergeCell ref="I551:I559"/>
    <mergeCell ref="J551:J559"/>
    <mergeCell ref="K551:K559"/>
    <mergeCell ref="A560:A563"/>
    <mergeCell ref="B560:B563"/>
    <mergeCell ref="C560:C563"/>
    <mergeCell ref="D560:D563"/>
    <mergeCell ref="E560:E563"/>
    <mergeCell ref="H560:H563"/>
    <mergeCell ref="I560:I563"/>
    <mergeCell ref="J560:J563"/>
    <mergeCell ref="K560:K563"/>
    <mergeCell ref="A564:A565"/>
    <mergeCell ref="B564:B565"/>
    <mergeCell ref="C564:C565"/>
    <mergeCell ref="D564:D565"/>
    <mergeCell ref="E564:E565"/>
    <mergeCell ref="H564:H565"/>
    <mergeCell ref="I564:I565"/>
    <mergeCell ref="J564:J565"/>
    <mergeCell ref="K564:K565"/>
    <mergeCell ref="A566:A574"/>
    <mergeCell ref="B566:B574"/>
    <mergeCell ref="C566:C574"/>
    <mergeCell ref="D566:D574"/>
    <mergeCell ref="E566:E574"/>
    <mergeCell ref="H566:H574"/>
    <mergeCell ref="I566:I574"/>
    <mergeCell ref="J566:J574"/>
    <mergeCell ref="K566:K574"/>
    <mergeCell ref="A575:A577"/>
    <mergeCell ref="B575:B577"/>
    <mergeCell ref="C575:C577"/>
    <mergeCell ref="D575:D577"/>
    <mergeCell ref="E575:E577"/>
    <mergeCell ref="H575:H577"/>
    <mergeCell ref="I575:I577"/>
    <mergeCell ref="J575:J577"/>
    <mergeCell ref="K575:K577"/>
    <mergeCell ref="A578:A582"/>
    <mergeCell ref="B578:B582"/>
    <mergeCell ref="C578:C582"/>
    <mergeCell ref="D578:D582"/>
    <mergeCell ref="E578:E582"/>
    <mergeCell ref="H578:H582"/>
    <mergeCell ref="I578:I582"/>
    <mergeCell ref="J578:J582"/>
    <mergeCell ref="K578:K582"/>
    <mergeCell ref="A583:A585"/>
    <mergeCell ref="B583:B585"/>
    <mergeCell ref="C583:C585"/>
    <mergeCell ref="D583:D585"/>
    <mergeCell ref="E583:E585"/>
    <mergeCell ref="H583:H585"/>
    <mergeCell ref="I583:I585"/>
    <mergeCell ref="J583:J585"/>
    <mergeCell ref="K583:K585"/>
    <mergeCell ref="A586:A587"/>
    <mergeCell ref="B586:B587"/>
    <mergeCell ref="C586:C587"/>
    <mergeCell ref="D586:D587"/>
    <mergeCell ref="E586:E587"/>
    <mergeCell ref="H586:H587"/>
    <mergeCell ref="I586:I587"/>
    <mergeCell ref="J586:J587"/>
    <mergeCell ref="K586:K587"/>
    <mergeCell ref="A607:K607"/>
    <mergeCell ref="A608:K608"/>
    <mergeCell ref="A609:K609"/>
    <mergeCell ref="A611:A612"/>
    <mergeCell ref="B611:B612"/>
    <mergeCell ref="C611:C612"/>
    <mergeCell ref="D611:D612"/>
    <mergeCell ref="E611:E612"/>
    <mergeCell ref="F611:G611"/>
    <mergeCell ref="H611:I611"/>
    <mergeCell ref="J611:J612"/>
    <mergeCell ref="K611:K612"/>
    <mergeCell ref="A613:K613"/>
    <mergeCell ref="A618:K618"/>
    <mergeCell ref="A619:K619"/>
    <mergeCell ref="A620:K620"/>
    <mergeCell ref="A621:A623"/>
    <mergeCell ref="B621:B623"/>
    <mergeCell ref="E621:E623"/>
    <mergeCell ref="F621:G621"/>
    <mergeCell ref="H621:I621"/>
    <mergeCell ref="J621:J623"/>
    <mergeCell ref="K621:K623"/>
    <mergeCell ref="F622:F623"/>
    <mergeCell ref="G622:G623"/>
    <mergeCell ref="H622:H623"/>
    <mergeCell ref="I622:I623"/>
    <mergeCell ref="A646:K646"/>
    <mergeCell ref="A647:K647"/>
    <mergeCell ref="A648:K648"/>
    <mergeCell ref="A649:K649"/>
    <mergeCell ref="A650:A651"/>
    <mergeCell ref="B650:B651"/>
    <mergeCell ref="C650:C651"/>
    <mergeCell ref="D650:D651"/>
    <mergeCell ref="E650:E651"/>
    <mergeCell ref="F650:G650"/>
    <mergeCell ref="H650:I650"/>
    <mergeCell ref="J650:J651"/>
    <mergeCell ref="K650:K651"/>
    <mergeCell ref="A705:K705"/>
    <mergeCell ref="A706:K706"/>
    <mergeCell ref="A707:A708"/>
    <mergeCell ref="B707:B708"/>
    <mergeCell ref="C707:C708"/>
    <mergeCell ref="D707:D708"/>
    <mergeCell ref="E707:E708"/>
    <mergeCell ref="F707:G707"/>
    <mergeCell ref="H707:I707"/>
    <mergeCell ref="J707:J708"/>
    <mergeCell ref="K707:K708"/>
    <mergeCell ref="A718:K718"/>
    <mergeCell ref="A719:K719"/>
    <mergeCell ref="A720:A721"/>
    <mergeCell ref="B720:B721"/>
    <mergeCell ref="C720:C721"/>
    <mergeCell ref="D720:D721"/>
    <mergeCell ref="E720:E721"/>
    <mergeCell ref="F720:G720"/>
    <mergeCell ref="H720:I720"/>
    <mergeCell ref="J720:J721"/>
    <mergeCell ref="K720:K721"/>
    <mergeCell ref="A728:K728"/>
    <mergeCell ref="A729:K729"/>
    <mergeCell ref="A730:K730"/>
    <mergeCell ref="A731:K731"/>
    <mergeCell ref="A732:K732"/>
    <mergeCell ref="A733:A736"/>
    <mergeCell ref="B733:B736"/>
    <mergeCell ref="C733:C736"/>
    <mergeCell ref="D733:D736"/>
    <mergeCell ref="E733:E736"/>
    <mergeCell ref="F733:G734"/>
    <mergeCell ref="H733:I734"/>
    <mergeCell ref="J733:J736"/>
    <mergeCell ref="K733:K736"/>
    <mergeCell ref="F735:F736"/>
    <mergeCell ref="G735:G736"/>
    <mergeCell ref="H735:H736"/>
    <mergeCell ref="I735:I736"/>
    <mergeCell ref="A749:K749"/>
    <mergeCell ref="A750:A753"/>
    <mergeCell ref="B750:B753"/>
    <mergeCell ref="C750:C753"/>
    <mergeCell ref="D750:D753"/>
    <mergeCell ref="E750:E753"/>
    <mergeCell ref="F750:G751"/>
    <mergeCell ref="H750:I751"/>
    <mergeCell ref="J750:J753"/>
    <mergeCell ref="K750:K753"/>
    <mergeCell ref="F752:F753"/>
    <mergeCell ref="G752:G753"/>
    <mergeCell ref="H752:H753"/>
    <mergeCell ref="I752:I753"/>
    <mergeCell ref="A754:A756"/>
    <mergeCell ref="B754:B756"/>
    <mergeCell ref="C754:C756"/>
    <mergeCell ref="D754:D756"/>
    <mergeCell ref="E754:E756"/>
    <mergeCell ref="H754:H756"/>
    <mergeCell ref="I754:I756"/>
    <mergeCell ref="J754:J756"/>
    <mergeCell ref="K754:K756"/>
    <mergeCell ref="A768:K768"/>
    <mergeCell ref="A769:K769"/>
    <mergeCell ref="A770:K770"/>
    <mergeCell ref="A772:A773"/>
    <mergeCell ref="B772:B773"/>
    <mergeCell ref="C772:C773"/>
    <mergeCell ref="D772:D773"/>
    <mergeCell ref="E772:E773"/>
    <mergeCell ref="F772:G772"/>
    <mergeCell ref="H772:I772"/>
    <mergeCell ref="J772:J773"/>
    <mergeCell ref="K772:K773"/>
    <mergeCell ref="A794:K794"/>
    <mergeCell ref="A795:K795"/>
    <mergeCell ref="A796:K796"/>
    <mergeCell ref="A798:A799"/>
    <mergeCell ref="B798:B799"/>
    <mergeCell ref="C798:C799"/>
    <mergeCell ref="D798:D799"/>
    <mergeCell ref="E798:E799"/>
    <mergeCell ref="F798:G798"/>
    <mergeCell ref="H798:I798"/>
    <mergeCell ref="J798:J799"/>
    <mergeCell ref="K798:K799"/>
    <mergeCell ref="A826:A828"/>
    <mergeCell ref="B826:B828"/>
    <mergeCell ref="C826:C828"/>
    <mergeCell ref="D826:D828"/>
    <mergeCell ref="E826:E828"/>
    <mergeCell ref="H826:H828"/>
    <mergeCell ref="I826:I828"/>
    <mergeCell ref="J826:J828"/>
    <mergeCell ref="K826:K828"/>
    <mergeCell ref="A834:K834"/>
    <mergeCell ref="A835:K835"/>
    <mergeCell ref="A836:K836"/>
    <mergeCell ref="A838:A839"/>
    <mergeCell ref="B838:B839"/>
    <mergeCell ref="C838:C839"/>
    <mergeCell ref="D838:D839"/>
    <mergeCell ref="E838:E839"/>
    <mergeCell ref="F838:G838"/>
    <mergeCell ref="H838:I838"/>
    <mergeCell ref="J838:J839"/>
    <mergeCell ref="K838:K839"/>
    <mergeCell ref="A903:K903"/>
    <mergeCell ref="A904:K904"/>
    <mergeCell ref="A905:K905"/>
    <mergeCell ref="A906:K906"/>
    <mergeCell ref="A907:A908"/>
    <mergeCell ref="B907:B908"/>
    <mergeCell ref="C907:C908"/>
    <mergeCell ref="D907:D908"/>
    <mergeCell ref="E907:E908"/>
    <mergeCell ref="F907:G907"/>
    <mergeCell ref="H907:I907"/>
    <mergeCell ref="J907:J908"/>
    <mergeCell ref="K907:K908"/>
    <mergeCell ref="A1147:K1147"/>
    <mergeCell ref="A1148:K1148"/>
    <mergeCell ref="A1149:K1149"/>
    <mergeCell ref="K1151:K1152"/>
    <mergeCell ref="A941:K941"/>
    <mergeCell ref="A942:K942"/>
    <mergeCell ref="A943:K943"/>
    <mergeCell ref="A945:A946"/>
    <mergeCell ref="B945:B946"/>
    <mergeCell ref="C945:C946"/>
    <mergeCell ref="D945:D946"/>
    <mergeCell ref="E945:E946"/>
    <mergeCell ref="F945:G945"/>
    <mergeCell ref="H945:I945"/>
    <mergeCell ref="J945:J946"/>
    <mergeCell ref="K945:K946"/>
    <mergeCell ref="A925:K925"/>
    <mergeCell ref="A926:K926"/>
    <mergeCell ref="A927:K927"/>
    <mergeCell ref="K1153:K1154"/>
    <mergeCell ref="A1138:K1138"/>
    <mergeCell ref="A1139:K1139"/>
    <mergeCell ref="A1141:A1142"/>
    <mergeCell ref="B1141:B1142"/>
    <mergeCell ref="C1141:C1142"/>
    <mergeCell ref="D1141:D1142"/>
    <mergeCell ref="E1141:E1142"/>
    <mergeCell ref="F1141:G1141"/>
    <mergeCell ref="H1141:I1141"/>
    <mergeCell ref="J1141:J1142"/>
    <mergeCell ref="K1141:K1142"/>
    <mergeCell ref="A1151:A1152"/>
    <mergeCell ref="B1151:B1152"/>
    <mergeCell ref="C1151:C1152"/>
    <mergeCell ref="D1151:D1152"/>
    <mergeCell ref="E1151:E1152"/>
    <mergeCell ref="F1151:G1151"/>
    <mergeCell ref="H1151:I1151"/>
    <mergeCell ref="J1151:J1152"/>
    <mergeCell ref="A1153:A1154"/>
    <mergeCell ref="B1153:B1154"/>
    <mergeCell ref="C1153:C1154"/>
    <mergeCell ref="D1153:D1154"/>
    <mergeCell ref="E1153:E1154"/>
    <mergeCell ref="H1153:H1154"/>
    <mergeCell ref="I1153:I1154"/>
    <mergeCell ref="J1153:J1154"/>
    <mergeCell ref="J1155:J1156"/>
    <mergeCell ref="K1155:K1156"/>
    <mergeCell ref="A1157:A1158"/>
    <mergeCell ref="B1157:B1158"/>
    <mergeCell ref="C1157:C1158"/>
    <mergeCell ref="D1157:D1158"/>
    <mergeCell ref="E1157:E1158"/>
    <mergeCell ref="H1157:H1158"/>
    <mergeCell ref="I1157:I1158"/>
    <mergeCell ref="J1157:J1158"/>
    <mergeCell ref="K1157:K1158"/>
    <mergeCell ref="A1155:A1156"/>
    <mergeCell ref="B1155:B1156"/>
    <mergeCell ref="C1155:C1156"/>
    <mergeCell ref="D1155:D1156"/>
    <mergeCell ref="E1155:E1156"/>
    <mergeCell ref="H1155:H1156"/>
    <mergeCell ref="I1155:I1156"/>
    <mergeCell ref="A1159:K1159"/>
    <mergeCell ref="A1160:K1160"/>
    <mergeCell ref="A1161:K1161"/>
    <mergeCell ref="A1163:K1163"/>
    <mergeCell ref="A1165:A1166"/>
    <mergeCell ref="B1165:B1166"/>
    <mergeCell ref="D1165:D1166"/>
    <mergeCell ref="E1165:E1166"/>
    <mergeCell ref="F1165:G1165"/>
    <mergeCell ref="H1165:I1165"/>
    <mergeCell ref="J1165:J1166"/>
    <mergeCell ref="E1167:E1170"/>
    <mergeCell ref="J1167:J1170"/>
    <mergeCell ref="A1195:K1195"/>
    <mergeCell ref="A1196:K1196"/>
    <mergeCell ref="A1197:K1197"/>
    <mergeCell ref="A1198:K1198"/>
    <mergeCell ref="A1200:A1201"/>
    <mergeCell ref="B1200:B1201"/>
    <mergeCell ref="C1200:C1201"/>
    <mergeCell ref="D1200:D1201"/>
    <mergeCell ref="E1200:E1201"/>
    <mergeCell ref="F1200:G1200"/>
    <mergeCell ref="H1200:I1200"/>
    <mergeCell ref="J1200:J1201"/>
    <mergeCell ref="K1200:K1201"/>
    <mergeCell ref="A1270:K1270"/>
    <mergeCell ref="A1271:K1271"/>
    <mergeCell ref="A1272:K1272"/>
    <mergeCell ref="A1274:A1275"/>
    <mergeCell ref="B1274:B1275"/>
    <mergeCell ref="E1274:E1275"/>
    <mergeCell ref="F1274:G1274"/>
    <mergeCell ref="H1274:I1274"/>
    <mergeCell ref="J1274:J1275"/>
    <mergeCell ref="K1274:K1275"/>
    <mergeCell ref="A1230:K1230"/>
    <mergeCell ref="A1231:A1234"/>
    <mergeCell ref="B1231:B1234"/>
    <mergeCell ref="C1231:C1234"/>
    <mergeCell ref="D1231:D1234"/>
    <mergeCell ref="E1231:E1234"/>
    <mergeCell ref="F1231:G1232"/>
    <mergeCell ref="H1231:I1232"/>
    <mergeCell ref="J1231:J1234"/>
    <mergeCell ref="K1231:K1234"/>
    <mergeCell ref="A1276:A1279"/>
    <mergeCell ref="C1276:C1279"/>
    <mergeCell ref="D1276:D1279"/>
    <mergeCell ref="E1276:E1279"/>
    <mergeCell ref="H1276:H1279"/>
    <mergeCell ref="I1276:I1279"/>
    <mergeCell ref="F1278:F1279"/>
    <mergeCell ref="G1278:G1279"/>
    <mergeCell ref="A1280:A1283"/>
    <mergeCell ref="C1280:C1283"/>
    <mergeCell ref="D1280:D1283"/>
    <mergeCell ref="E1280:E1283"/>
    <mergeCell ref="H1280:H1283"/>
    <mergeCell ref="I1280:I1283"/>
    <mergeCell ref="F1282:F1283"/>
    <mergeCell ref="G1282:G1283"/>
    <mergeCell ref="A1284:A1287"/>
    <mergeCell ref="C1284:C1287"/>
    <mergeCell ref="D1284:D1287"/>
    <mergeCell ref="E1284:E1287"/>
    <mergeCell ref="H1284:H1287"/>
    <mergeCell ref="I1284:I1287"/>
    <mergeCell ref="F1286:F1287"/>
    <mergeCell ref="G1286:G1287"/>
    <mergeCell ref="B1288:H1288"/>
    <mergeCell ref="A1291:K1291"/>
    <mergeCell ref="A1293:A1294"/>
    <mergeCell ref="B1293:B1294"/>
    <mergeCell ref="E1293:E1294"/>
    <mergeCell ref="F1293:G1293"/>
    <mergeCell ref="H1293:I1293"/>
    <mergeCell ref="J1293:J1294"/>
    <mergeCell ref="K1293:K1294"/>
    <mergeCell ref="H1375:I1375"/>
    <mergeCell ref="J1375:J1376"/>
    <mergeCell ref="K1375:K1376"/>
    <mergeCell ref="B1313:H1313"/>
    <mergeCell ref="A1295:A1301"/>
    <mergeCell ref="C1295:C1301"/>
    <mergeCell ref="D1295:D1301"/>
    <mergeCell ref="E1295:E1301"/>
    <mergeCell ref="H1295:H1301"/>
    <mergeCell ref="I1295:I1301"/>
    <mergeCell ref="F1300:F1301"/>
    <mergeCell ref="G1300:G1301"/>
    <mergeCell ref="A1302:A1312"/>
    <mergeCell ref="C1302:C1312"/>
    <mergeCell ref="D1302:D1312"/>
    <mergeCell ref="E1302:E1312"/>
    <mergeCell ref="H1302:H1312"/>
    <mergeCell ref="I1302:I1312"/>
    <mergeCell ref="F1310:F1311"/>
    <mergeCell ref="G1310:G1311"/>
    <mergeCell ref="A1317:K1317"/>
    <mergeCell ref="A1318:K1318"/>
    <mergeCell ref="A1319:K1319"/>
    <mergeCell ref="A1321:K1321"/>
    <mergeCell ref="A1322:A1323"/>
    <mergeCell ref="B1322:B1323"/>
    <mergeCell ref="A1381:K1381"/>
    <mergeCell ref="A1382:K1382"/>
    <mergeCell ref="A1383:K1383"/>
    <mergeCell ref="A1385:A1386"/>
    <mergeCell ref="B1385:B1386"/>
    <mergeCell ref="C1385:C1386"/>
    <mergeCell ref="D1385:D1386"/>
    <mergeCell ref="E1385:E1386"/>
    <mergeCell ref="F1385:G1385"/>
    <mergeCell ref="H1385:I1385"/>
    <mergeCell ref="J1385:J1386"/>
    <mergeCell ref="K1385:K1386"/>
    <mergeCell ref="A1361:K1361"/>
    <mergeCell ref="A1362:K1362"/>
    <mergeCell ref="A1364:A1365"/>
    <mergeCell ref="B1364:B1365"/>
    <mergeCell ref="C1364:C1365"/>
    <mergeCell ref="D1364:D1365"/>
    <mergeCell ref="E1364:E1365"/>
    <mergeCell ref="F1364:G1364"/>
    <mergeCell ref="H1364:I1364"/>
    <mergeCell ref="J1364:J1365"/>
    <mergeCell ref="K1364:K1365"/>
    <mergeCell ref="A1371:K1371"/>
    <mergeCell ref="A1372:K1372"/>
    <mergeCell ref="A1373:K1373"/>
    <mergeCell ref="A1375:A1376"/>
    <mergeCell ref="B1375:B1376"/>
    <mergeCell ref="C1375:C1376"/>
    <mergeCell ref="D1375:D1376"/>
    <mergeCell ref="E1375:E1376"/>
    <mergeCell ref="F1375:G1375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นาวรัตน์ แซ่ลิ้ม</cp:lastModifiedBy>
  <cp:lastPrinted>2026-06-22T04:02:48Z</cp:lastPrinted>
  <dcterms:created xsi:type="dcterms:W3CDTF">2018-03-02T12:39:40Z</dcterms:created>
  <dcterms:modified xsi:type="dcterms:W3CDTF">2026-06-22T04:03:01Z</dcterms:modified>
</cp:coreProperties>
</file>