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1FA1D906-5649-4E96-AC3F-986FDA94932E}" xr6:coauthVersionLast="36" xr6:coauthVersionMax="36" xr10:uidLastSave="{00000000-0000-0000-0000-000000000000}"/>
  <bookViews>
    <workbookView xWindow="0" yWindow="0" windowWidth="28770" windowHeight="11595" tabRatio="747" firstSheet="5" activeTab="12" xr2:uid="{00000000-000D-0000-FFFF-FFFF00000000}"/>
  </bookViews>
  <sheets>
    <sheet name="smes ต.ค. 65 " sheetId="2" r:id="rId1"/>
    <sheet name="แบบ สขร. ต.ค. 65" sheetId="1" r:id="rId2"/>
    <sheet name="smes พ.ย. 65" sheetId="4" r:id="rId3"/>
    <sheet name="แบบ สขร. พ.ย. 65" sheetId="5" r:id="rId4"/>
    <sheet name="smes ธ.ค. 65" sheetId="6" r:id="rId5"/>
    <sheet name="แบบ สขร. ธ.ค. 65" sheetId="7" r:id="rId6"/>
    <sheet name="smes ม.ค. 66" sheetId="8" r:id="rId7"/>
    <sheet name="แบบ สขร. ม.ค. 66" sheetId="9" r:id="rId8"/>
    <sheet name="รวมทุกเดือน" sheetId="3" r:id="rId9"/>
    <sheet name="smes ก.พ. 66" sheetId="10" r:id="rId10"/>
    <sheet name="แบบ สขร. ก.พ. 66" sheetId="11" r:id="rId11"/>
    <sheet name="smes มี.ค. 66" sheetId="12" r:id="rId12"/>
    <sheet name="แบบ สขร. มี.ค. 66" sheetId="13" r:id="rId13"/>
  </sheets>
  <definedNames>
    <definedName name="_xlnm.Print_Area" localSheetId="9">'smes ก.พ. 66'!$A$1:$AF$53</definedName>
    <definedName name="_xlnm.Print_Area" localSheetId="0">'smes ต.ค. 65 '!$A$1:$AF$43</definedName>
    <definedName name="_xlnm.Print_Area" localSheetId="4">'smes ธ.ค. 65'!$A$1:$AF$46</definedName>
    <definedName name="_xlnm.Print_Area" localSheetId="2">'smes พ.ย. 65'!$A$1:$AF$46</definedName>
    <definedName name="_xlnm.Print_Area" localSheetId="6">'smes ม.ค. 66'!$A$1:$AF$49</definedName>
    <definedName name="_xlnm.Print_Area" localSheetId="11">'smes มี.ค. 66'!$A$1:$AF$54</definedName>
    <definedName name="_xlnm.Print_Area" localSheetId="10">'แบบ สขร. ก.พ. 66'!$A$2:$N$19</definedName>
    <definedName name="_xlnm.Print_Area" localSheetId="1">'แบบ สขร. ต.ค. 65'!$A$2:$N$58</definedName>
    <definedName name="_xlnm.Print_Area" localSheetId="5">'แบบ สขร. ธ.ค. 65'!$A$1:$N$27</definedName>
    <definedName name="_xlnm.Print_Area" localSheetId="3">'แบบ สขร. พ.ย. 65'!$A$1:$N$29</definedName>
    <definedName name="_xlnm.Print_Area" localSheetId="7">'แบบ สขร. ม.ค. 66'!$A$1:$N$24</definedName>
    <definedName name="_xlnm.Print_Area" localSheetId="12">'แบบ สขร. มี.ค. 66'!$A$2:$N$33</definedName>
    <definedName name="_xlnm.Print_Area" localSheetId="8">รวมทุกเดือน!$A$1:$P$391</definedName>
    <definedName name="_xlnm.Print_Titles" localSheetId="9">'smes ก.พ. 66'!$7:$7</definedName>
    <definedName name="_xlnm.Print_Titles" localSheetId="0">'smes ต.ค. 65 '!$7:$7</definedName>
    <definedName name="_xlnm.Print_Titles" localSheetId="4">'smes ธ.ค. 65'!$7:$7</definedName>
    <definedName name="_xlnm.Print_Titles" localSheetId="2">'smes พ.ย. 65'!$7:$7</definedName>
    <definedName name="_xlnm.Print_Titles" localSheetId="6">'smes ม.ค. 66'!$7:$7</definedName>
    <definedName name="_xlnm.Print_Titles" localSheetId="11">'smes มี.ค. 66'!$7:$7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" i="12" l="1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39" i="12"/>
  <c r="AE40" i="12"/>
  <c r="AE41" i="12"/>
  <c r="AE42" i="12"/>
  <c r="AE43" i="12"/>
  <c r="P43" i="12"/>
  <c r="AD43" i="12" s="1"/>
  <c r="AI30" i="12"/>
  <c r="P30" i="12" s="1"/>
  <c r="AD30" i="12" s="1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AN9" i="12"/>
  <c r="AM9" i="12"/>
  <c r="P12" i="12"/>
  <c r="D12" i="13"/>
  <c r="I61" i="13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M46" i="12"/>
  <c r="K46" i="12"/>
  <c r="I46" i="12"/>
  <c r="G46" i="12"/>
  <c r="E46" i="12"/>
  <c r="D46" i="12"/>
  <c r="D48" i="12" s="1"/>
  <c r="D49" i="12" s="1"/>
  <c r="C46" i="12"/>
  <c r="AE44" i="12"/>
  <c r="AD44" i="12"/>
  <c r="AD42" i="12"/>
  <c r="AD41" i="12"/>
  <c r="AD40" i="12"/>
  <c r="F39" i="12"/>
  <c r="AD38" i="12"/>
  <c r="F37" i="12"/>
  <c r="F36" i="12"/>
  <c r="AD35" i="12"/>
  <c r="AD34" i="12"/>
  <c r="AF33" i="12"/>
  <c r="AD32" i="12"/>
  <c r="AD31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F16" i="12"/>
  <c r="AD15" i="12"/>
  <c r="F15" i="12"/>
  <c r="AD14" i="12"/>
  <c r="N13" i="12"/>
  <c r="F12" i="12"/>
  <c r="AF11" i="12"/>
  <c r="AD11" i="12"/>
  <c r="H10" i="12"/>
  <c r="F10" i="12"/>
  <c r="P10" i="12" l="1"/>
  <c r="AF43" i="12"/>
  <c r="N10" i="12"/>
  <c r="N46" i="12" s="1"/>
  <c r="J10" i="12"/>
  <c r="L10" i="12"/>
  <c r="L46" i="12" s="1"/>
  <c r="AF35" i="12"/>
  <c r="AF32" i="12"/>
  <c r="AF44" i="12"/>
  <c r="AF17" i="12"/>
  <c r="AF20" i="12"/>
  <c r="AF23" i="12"/>
  <c r="AF26" i="12"/>
  <c r="AF29" i="12"/>
  <c r="AF34" i="12"/>
  <c r="AF42" i="12"/>
  <c r="AD36" i="12"/>
  <c r="AF36" i="12" s="1"/>
  <c r="AF15" i="12"/>
  <c r="AF40" i="12"/>
  <c r="AD37" i="12"/>
  <c r="AF37" i="12" s="1"/>
  <c r="F46" i="12"/>
  <c r="AF41" i="12"/>
  <c r="AF14" i="12"/>
  <c r="AF18" i="12"/>
  <c r="AF21" i="12"/>
  <c r="AF24" i="12"/>
  <c r="AF27" i="12"/>
  <c r="AF19" i="12"/>
  <c r="AF22" i="12"/>
  <c r="AF25" i="12"/>
  <c r="AF28" i="12"/>
  <c r="AF31" i="12"/>
  <c r="AF30" i="12"/>
  <c r="AF38" i="12"/>
  <c r="P46" i="12"/>
  <c r="AD13" i="12"/>
  <c r="AF13" i="12" s="1"/>
  <c r="H46" i="12"/>
  <c r="AD12" i="12"/>
  <c r="AF12" i="12" s="1"/>
  <c r="AD39" i="12"/>
  <c r="AF39" i="12" s="1"/>
  <c r="J46" i="12" l="1"/>
  <c r="AE10" i="12"/>
  <c r="AE46" i="12" s="1"/>
  <c r="AD10" i="12"/>
  <c r="AD46" i="12"/>
  <c r="AF10" i="12" l="1"/>
  <c r="D51" i="12"/>
  <c r="AF46" i="12"/>
  <c r="D54" i="12" l="1"/>
  <c r="D52" i="12"/>
  <c r="I185" i="3" l="1"/>
  <c r="AE41" i="10" l="1"/>
  <c r="AF41" i="10" s="1"/>
  <c r="AE42" i="10"/>
  <c r="AF42" i="10" s="1"/>
  <c r="AD41" i="10"/>
  <c r="AD42" i="10"/>
  <c r="AE30" i="10" l="1"/>
  <c r="AE31" i="10"/>
  <c r="AF31" i="10" s="1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4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D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F43" i="10" s="1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E15" i="10" s="1"/>
  <c r="AD14" i="10"/>
  <c r="F12" i="10"/>
  <c r="AD12" i="10" s="1"/>
  <c r="AF11" i="10"/>
  <c r="AD11" i="10"/>
  <c r="L10" i="10"/>
  <c r="L45" i="10" s="1"/>
  <c r="H10" i="10"/>
  <c r="F10" i="10"/>
  <c r="AE10" i="10" s="1"/>
  <c r="AE13" i="10" l="1"/>
  <c r="AE45" i="10" s="1"/>
  <c r="AE12" i="10"/>
  <c r="AF27" i="10"/>
  <c r="U69" i="3"/>
  <c r="S69" i="3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36" i="10"/>
  <c r="AF12" i="10"/>
  <c r="AD15" i="10"/>
  <c r="AF15" i="10" s="1"/>
  <c r="AD37" i="10"/>
  <c r="AF37" i="10" s="1"/>
  <c r="AD10" i="10"/>
  <c r="AD39" i="10"/>
  <c r="AF39" i="10" s="1"/>
  <c r="F45" i="10"/>
  <c r="D134" i="3"/>
  <c r="AF13" i="10" l="1"/>
  <c r="D50" i="10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E12" i="8" s="1"/>
  <c r="AE11" i="8"/>
  <c r="AD11" i="8"/>
  <c r="H10" i="8"/>
  <c r="H41" i="8" s="1"/>
  <c r="F10" i="8"/>
  <c r="F41" i="8" l="1"/>
  <c r="AD12" i="8"/>
  <c r="AF12" i="8" s="1"/>
  <c r="AF28" i="8"/>
  <c r="AE10" i="8"/>
  <c r="AE41" i="8" s="1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S67" i="3" s="1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D36" i="6"/>
  <c r="F35" i="6"/>
  <c r="AD35" i="6" s="1"/>
  <c r="AD34" i="6"/>
  <c r="AF34" i="6" s="1"/>
  <c r="F33" i="6"/>
  <c r="AD33" i="6" s="1"/>
  <c r="F32" i="6"/>
  <c r="AE32" i="6" s="1"/>
  <c r="AE31" i="6"/>
  <c r="AF31" i="6" s="1"/>
  <c r="AD31" i="6"/>
  <c r="AE30" i="6"/>
  <c r="AF30" i="6" s="1"/>
  <c r="AD30" i="6"/>
  <c r="AE29" i="6"/>
  <c r="AF29" i="6" s="1"/>
  <c r="AE28" i="6"/>
  <c r="AD28" i="6"/>
  <c r="AE27" i="6"/>
  <c r="AF27" i="6" s="1"/>
  <c r="AD27" i="6"/>
  <c r="AE26" i="6"/>
  <c r="AD26" i="6"/>
  <c r="AE25" i="6"/>
  <c r="AF25" i="6" s="1"/>
  <c r="AD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D14" i="6"/>
  <c r="AE13" i="6"/>
  <c r="AF13" i="6" s="1"/>
  <c r="AD13" i="6"/>
  <c r="F12" i="6"/>
  <c r="F38" i="6" s="1"/>
  <c r="AE11" i="6"/>
  <c r="AF11" i="6" s="1"/>
  <c r="AD11" i="6"/>
  <c r="H10" i="6"/>
  <c r="H38" i="6" s="1"/>
  <c r="F10" i="6"/>
  <c r="AE10" i="6" s="1"/>
  <c r="AF36" i="6" l="1"/>
  <c r="AF18" i="6"/>
  <c r="AF28" i="6"/>
  <c r="AF24" i="6"/>
  <c r="AF20" i="6"/>
  <c r="AF14" i="6"/>
  <c r="AD10" i="6"/>
  <c r="AF10" i="6" s="1"/>
  <c r="AE35" i="6"/>
  <c r="AF35" i="6" s="1"/>
  <c r="AF26" i="6"/>
  <c r="AE15" i="6"/>
  <c r="AF15" i="6" s="1"/>
  <c r="AE33" i="6"/>
  <c r="AF33" i="6" s="1"/>
  <c r="D49" i="8"/>
  <c r="D47" i="8"/>
  <c r="AD12" i="6"/>
  <c r="AD32" i="6"/>
  <c r="AF32" i="6" s="1"/>
  <c r="AE12" i="6"/>
  <c r="AF12" i="6" s="1"/>
  <c r="AD38" i="6" l="1"/>
  <c r="AE38" i="6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AD32" i="4"/>
  <c r="F32" i="4"/>
  <c r="AE32" i="4" s="1"/>
  <c r="AF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F13" i="4" l="1"/>
  <c r="F38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AF33" i="2" l="1"/>
  <c r="D46" i="4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18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6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<sst xmlns="http://schemas.openxmlformats.org/spreadsheetml/2006/main" count="2118" uniqueCount="411">
  <si>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</si>
  <si>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</si>
  <si>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</si>
  <si>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</si>
  <si>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</si>
  <si>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</si>
  <si>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</si>
  <si>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</si>
  <si>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</si>
  <si>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</si>
  <si>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</si>
  <si>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</si>
  <si>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</si>
  <si>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</si>
  <si>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</si>
  <si>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</si>
  <si>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</si>
  <si>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</si>
  <si>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</si>
  <si>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</si>
  <si>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</si>
  <si>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</si>
  <si>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</si>
  <si>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</si>
  <si>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</si>
  <si>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</si>
  <si>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</si>
  <si>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</si>
  <si>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</si>
  <si>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</si>
  <si>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</si>
  <si>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</si>
  <si>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</si>
  <si>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</si>
  <si>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</si>
  <si>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</si>
  <si>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</si>
  <si>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</si>
  <si>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</si>
  <si>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</si>
  <si>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</si>
  <si>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</si>
  <si>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</si>
  <si>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</si>
  <si>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</si>
  <si>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</si>
  <si>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</si>
  <si>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</si>
  <si>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</si>
  <si>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</si>
  <si>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</si>
  <si>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</si>
  <si>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</si>
  <si>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</si>
  <si>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</si>
  <si>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</si>
  <si>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</si>
  <si>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</si>
  <si>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</si>
  <si>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</si>
  <si>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</si>
  <si>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</si>
  <si>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</si>
  <si>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</si>
  <si>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</si>
  <si>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</si>
  <si>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</si>
  <si>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</si>
  <si>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</si>
  <si>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</si>
  <si>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</si>
  <si>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</si>
  <si>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</si>
  <si>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</si>
  <si>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</si>
  <si>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</si>
  <si>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</si>
  <si>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</si>
  <si>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</si>
  <si>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</si>
  <si>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</si>
  <si>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</si>
  <si>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</si>
  <si>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</si>
  <si>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</si>
  <si>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</si>
  <si>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</si>
  <si>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</si>
  <si>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</si>
  <si>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</si>
  <si>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</si>
  <si>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</si>
  <si>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</si>
  <si>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</si>
  <si>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</si>
  <si>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</si>
  <si>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</si>
  <si>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</si>
  <si>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</si>
  <si>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</si>
  <si>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</si>
  <si>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</si>
  <si>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</si>
  <si>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</si>
  <si>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</si>
  <si>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</si>
  <si>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</si>
  <si>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</si>
  <si>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</si>
  <si>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</si>
  <si>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</si>
  <si>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</si>
  <si>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</si>
  <si>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</si>
  <si>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</si>
  <si>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</si>
  <si>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</si>
  <si>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</si>
  <si>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</si>
  <si>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</si>
  <si>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</si>
  <si>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</si>
  <si>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</si>
  <si>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</si>
  <si>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</si>
  <si>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</si>
  <si>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</si>
  <si>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</si>
  <si>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</si>
  <si>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</si>
  <si>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</si>
  <si>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</si>
  <si>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</si>
  <si>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</si>
  <si>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</si>
  <si>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</si>
  <si>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</si>
  <si>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</si>
  <si>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</si>
  <si>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</si>
  <si>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</si>
  <si>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</si>
  <si>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</si>
  <si>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</si>
  <si>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</si>
  <si>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</si>
  <si>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</si>
  <si>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</si>
  <si>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</si>
  <si>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</si>
  <si>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</si>
  <si>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</si>
  <si>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</si>
  <si>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</si>
  <si>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</si>
  <si>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</si>
  <si>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</si>
  <si>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</si>
  <si>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</si>
  <si>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</si>
  <si>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</si>
  <si>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</si>
  <si>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</si>
  <si>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</si>
  <si>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</si>
  <si>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</si>
  <si>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</si>
  <si>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</si>
  <si>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</si>
  <si>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</si>
  <si>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</si>
  <si>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</si>
  <si>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</si>
  <si>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</si>
  <si>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</si>
  <si>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</si>
  <si>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</si>
  <si>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</si>
  <si>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</si>
  <si>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</si>
  <si>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</si>
  <si>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</si>
  <si>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</si>
  <si>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</si>
  <si>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</si>
  <si>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</si>
  <si>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</si>
  <si>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</si>
  <si>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</si>
  <si>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</si>
  <si>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</si>
  <si>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</si>
  <si>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</si>
  <si>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</si>
  <si>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</si>
  <si>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</si>
  <si>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</si>
  <si>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</si>
  <si>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</si>
  <si>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</si>
  <si>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</si>
  <si>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</si>
  <si>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</si>
  <si>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</si>
  <si>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</si>
  <si>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</si>
  <si>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</si>
  <si>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</si>
  <si>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</si>
  <si>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</si>
  <si>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</si>
  <si>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</si>
  <si>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</si>
  <si>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</si>
  <si>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</si>
  <si>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</si>
  <si>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</si>
  <si>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</si>
  <si>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</si>
  <si>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</si>
  <si>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</si>
  <si>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</si>
  <si>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</si>
  <si>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</si>
  <si>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</si>
  <si>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</si>
  <si>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</si>
  <si>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</si>
  <si>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</si>
  <si>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</si>
  <si>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</si>
  <si>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</si>
  <si>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</si>
  <si>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</si>
  <si>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</si>
  <si>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</si>
  <si>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</si>
  <si>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</si>
  <si>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</si>
  <si>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</si>
  <si>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</si>
  <si>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</si>
  <si>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</si>
  <si>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</si>
  <si>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</si>
  <si>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</si>
  <si>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</si>
  <si>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</si>
  <si>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</si>
  <si>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</si>
  <si>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</si>
  <si>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</si>
  <si>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</si>
  <si>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</si>
  <si>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</si>
  <si>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</si>
  <si>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</si>
  <si>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</si>
  <si>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</si>
  <si>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</si>
  <si>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</si>
  <si>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</si>
  <si>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</si>
  <si>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</si>
  <si>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</si>
  <si>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</si>
  <si>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</si>
  <si>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</si>
  <si>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</si>
  <si>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</si>
  <si>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</si>
  <si>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</si>
  <si>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</si>
  <si>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</si>
  <si>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</si>
  <si>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</si>
  <si>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</si>
  <si>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</si>
  <si>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</si>
  <si>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</si>
  <si>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</si>
  <si>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</si>
  <si>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</si>
  <si>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</si>
  <si>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</si>
  <si>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</si>
  <si>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</si>
  <si>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</si>
  <si>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</si>
  <si>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</si>
  <si>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</si>
  <si>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</si>
  <si>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</si>
  <si>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</si>
  <si>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</si>
  <si>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</si>
  <si>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</si>
  <si>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</si>
  <si>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</si>
  <si>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</si>
  <si>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</si>
  <si>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</si>
  <si>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</si>
  <si>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</si>
  <si>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</si>
  <si>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</si>
  <si>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</si>
  <si>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</si>
  <si>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</si>
  <si>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</si>
  <si>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</si>
  <si>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</si>
  <si>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</si>
  <si>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</si>
  <si>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</si>
  <si>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</si>
  <si>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</si>
  <si>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</si>
  <si>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</si>
  <si>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</si>
  <si>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</si>
  <si>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</si>
  <si>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</si>
  <si>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</si>
  <si>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</si>
  <si>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</si>
  <si>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</si>
  <si>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</si>
  <si>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</si>
  <si>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</si>
  <si>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</si>
  <si>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</si>
  <si>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</si>
  <si>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</si>
  <si>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</si>
  <si>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</si>
  <si>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</si>
  <si>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</si>
  <si>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</si>
  <si>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</si>
  <si>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</si>
  <si>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</si>
  <si>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</si>
  <si>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</si>
  <si>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</si>
  <si>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</si>
  <si>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</si>
  <si>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</si>
  <si>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</si>
  <si>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</si>
  <si>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</si>
  <si>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</si>
  <si>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</si>
  <si>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</si>
  <si>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</si>
  <si>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</si>
  <si>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</si>
  <si>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</si>
  <si>
    <t>กพ.66</t>
  </si>
  <si>
    <t>รวมทั้งสิ้น 45 รายการ</t>
  </si>
  <si>
    <t xml:space="preserve">สรุปผลการจัดซื้อจัดจ้างกับผู้ประกอบการ SMEs สะสม ม.ค.66 </t>
  </si>
  <si>
    <t xml:space="preserve">สรุปผลการจัดซื้อจัดจ้างกับผู้ประกอบการ SMEs สะสม ก.พ.66 </t>
  </si>
  <si>
    <t>สรุปผลการดำเนินการจัดซื้อจัดจ้างในรอบเดือน มีนาคม 2566 (วิธีเฉพาะเจาะจง)</t>
  </si>
  <si>
    <t>วันที่ 1-31 มีนาคม 2566</t>
  </si>
  <si>
    <t>สรุปผลการดำเนินการจัดซื้อจัดจ้างในรอบเดือน มีนาคม 2566 (วิธี e-bidding)</t>
  </si>
  <si>
    <t>งานจ้างก่อสร้างวางท่อประปา ในโครงการจัดสรร,ย้ายแนว</t>
  </si>
  <si>
    <t>ท่อประปา, ติดตั้งหัวดับเพลิง และงานที่เกี่ยวข้อง</t>
  </si>
  <si>
    <t>PO 3300058663</t>
  </si>
  <si>
    <t>ลงวันที่ 8 มีนาคม 2566</t>
  </si>
  <si>
    <t>สัญญาเลขที่ สสท.(ธ) 1/2566</t>
  </si>
  <si>
    <t>งานจ้างผลิตพร้อมติดตั้งป้ายประชาสัมพันธ์ สสท.</t>
  </si>
  <si>
    <t>ร้าน พี.พี.แอดเวอร์ไทซิ่ง (ไม่เข้าร่วมระบบภาษีมูลค่าเพิ่ม)</t>
  </si>
  <si>
    <t>44,720.00 (ไม่เข้าร่วมระบบภาษีมูลค่าเพิ่ม)</t>
  </si>
  <si>
    <t>เลขที่ สสท. 13/2566</t>
  </si>
  <si>
    <t>PO 3300058813</t>
  </si>
  <si>
    <t>ร้าน ไฮไซน์ สตูดิโอ</t>
  </si>
  <si>
    <t>ลงวันที่ 17 มีนาคม 2566</t>
  </si>
  <si>
    <t>ร้าน นคร โตเกียว</t>
  </si>
  <si>
    <t>บจก.ดี ลัคกี้ อินเตอร์ พริ้นติ้ง แอนด์ เซอร์วิส</t>
  </si>
  <si>
    <t>PO 3300058853</t>
  </si>
  <si>
    <t>สัญญาเลขที่ ป.05-24(66)</t>
  </si>
  <si>
    <t>ลงวันที่ 21 มีนาคม 2566</t>
  </si>
  <si>
    <t>งานซื้อเครืองวัดความเข้มแสงสว่าง (Lux Meter) ของ สสท.</t>
  </si>
  <si>
    <t>บจก.ทีซี ไซเอนซ์ (สำนักงานใหญ่)</t>
  </si>
  <si>
    <t>เลขที่ สสท.14/2566</t>
  </si>
  <si>
    <t>บจก.ชิงหัว อินเตอร์เทรด (สำนักงานใหญ่)</t>
  </si>
  <si>
    <t>PO 3300059001</t>
  </si>
  <si>
    <t>ลงวันที่ 31 มีนาคม 2566</t>
  </si>
  <si>
    <t>บจก.มาเทอร์โน่</t>
  </si>
  <si>
    <t>งานซื้อหมึกพิมพ์ ของ สสท. จำนวน 147 กล่อง            เลขที่ สสท.(จซ) 1/2566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</si>
  <si>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</si>
  <si>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</si>
  <si>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3300059009</t>
  </si>
  <si>
    <t>บจก.พี.พี. พริ้นเตอร์แอนด์ซัพพลาย</t>
  </si>
  <si>
    <t>PO 3300059010</t>
  </si>
  <si>
    <t>PO 3300058798</t>
  </si>
  <si>
    <t>สัญญาเลขที่ ป.05-17(66)</t>
  </si>
  <si>
    <t>ลงวันที่ 16 มีนาคม 2566</t>
  </si>
  <si>
    <t>PO 3300058865</t>
  </si>
  <si>
    <t>สัญญาเลขที่ ป.05-18(66)</t>
  </si>
  <si>
    <t>ลงวันที่ 22 มีนาคม 2566</t>
  </si>
  <si>
    <t>PO 3300058907</t>
  </si>
  <si>
    <t>สัญญาเลขที่ ป.05-19(66)</t>
  </si>
  <si>
    <t>ลงวันที่ 24 มีนาคม 2566</t>
  </si>
  <si>
    <t>PO 3300059014</t>
  </si>
  <si>
    <t>สัญญาเลขที่ ป.05-21(66)</t>
  </si>
  <si>
    <t xml:space="preserve">สรุปผลการจัดซื้อจัดจ้างกับผู้ประกอบการ SMEs สะสม มี.ค.66 </t>
  </si>
  <si>
    <t xml:space="preserve">งบลงทุน - งานขยายเขต - รับจ้างงาน </t>
  </si>
  <si>
    <t>งบทำการ - ค่าจ้างเหมาบริการ</t>
  </si>
  <si>
    <t>งานซื้อเครื่องวัดความเข้มแสง (Lux Meter)</t>
  </si>
  <si>
    <t>ค่าวัสดุคอมพิวเตอร์ และวัสดุไฟฟ้า วิทยุ (งานซื้อหมึกพิมพ์ฯ)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</si>
</sst>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0" fontId="13" fillId="0" borderId="1" xfId="0" applyFont="1" applyFill="1" applyBorder="1" applyAlignment="1"/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3" fillId="2" borderId="11" xfId="0" applyFont="1" applyFill="1" applyBorder="1" applyAlignment="1"/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 wrapText="1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76D9587-B8B7-472D-8B0B-C9030A58D78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1373BF3-8802-4132-9027-398ABB099DD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A4E14EB-80B5-4E45-AEA9-A81672A14F8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C20526D-1495-4610-B084-7D312922846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EEC42E51-4EFD-46CD-B9FB-C31A4476567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084C66C-CD5E-42BE-B459-15943097F4B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AJ12" sqref="AJ1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36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36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320">
        <v>243162</v>
      </c>
      <c r="G5" s="309"/>
      <c r="H5" s="320">
        <v>23682</v>
      </c>
      <c r="I5" s="309"/>
      <c r="J5" s="320">
        <v>23712</v>
      </c>
      <c r="K5" s="309"/>
      <c r="L5" s="320">
        <v>23743</v>
      </c>
      <c r="M5" s="309"/>
      <c r="N5" s="320">
        <v>23774</v>
      </c>
      <c r="O5" s="309"/>
      <c r="P5" s="313">
        <v>23802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169</v>
      </c>
      <c r="AE5" s="316"/>
      <c r="AF5" s="317"/>
    </row>
    <row r="6" spans="1:36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36" s="73" customFormat="1" ht="54" customHeight="1" x14ac:dyDescent="0.2">
      <c r="A7" s="309"/>
      <c r="B7" s="309"/>
      <c r="C7" s="71" t="s">
        <v>146</v>
      </c>
      <c r="D7" s="72" t="s">
        <v>141</v>
      </c>
      <c r="E7" s="72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Y53"/>
  <sheetViews>
    <sheetView topLeftCell="E4" zoomScale="85" zoomScaleNormal="85" zoomScaleSheetLayoutView="100" workbookViewId="0">
      <pane ySplit="4" topLeftCell="A29" activePane="bottomLeft" state="frozen"/>
      <selection activeCell="R4" sqref="R4"/>
      <selection pane="bottomLeft" activeCell="O36" sqref="O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51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51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51" x14ac:dyDescent="0.3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</row>
    <row r="5" spans="1:51" ht="33.75" customHeight="1" x14ac:dyDescent="0.3">
      <c r="A5" s="250"/>
      <c r="B5" s="250"/>
      <c r="C5" s="250"/>
      <c r="D5" s="250"/>
      <c r="E5" s="250"/>
      <c r="F5" s="320">
        <v>243162</v>
      </c>
      <c r="G5" s="309"/>
      <c r="H5" s="320">
        <v>243193</v>
      </c>
      <c r="I5" s="309"/>
      <c r="J5" s="320">
        <v>243223</v>
      </c>
      <c r="K5" s="309"/>
      <c r="L5" s="320">
        <v>243254</v>
      </c>
      <c r="M5" s="309"/>
      <c r="N5" s="320">
        <v>243285</v>
      </c>
      <c r="O5" s="309"/>
      <c r="P5" s="313">
        <v>23802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361</v>
      </c>
      <c r="AE5" s="316"/>
      <c r="AF5" s="317"/>
    </row>
    <row r="6" spans="1:51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51" s="73" customFormat="1" ht="54" customHeight="1" x14ac:dyDescent="0.2">
      <c r="A7" s="309"/>
      <c r="B7" s="309"/>
      <c r="C7" s="247" t="s">
        <v>146</v>
      </c>
      <c r="D7" s="248" t="s">
        <v>141</v>
      </c>
      <c r="E7" s="248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  <c r="AS10" s="179">
        <v>296834</v>
      </c>
      <c r="AT10" s="179">
        <v>7447760</v>
      </c>
      <c r="AU10" s="210">
        <v>237585</v>
      </c>
      <c r="AV10" s="210">
        <v>4081739</v>
      </c>
      <c r="AW10" s="210">
        <v>4596896</v>
      </c>
      <c r="AX10" s="210">
        <v>3076436</v>
      </c>
      <c r="AY10" s="210">
        <v>3249064</v>
      </c>
    </row>
    <row r="11" spans="1:51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9"/>
      <c r="B45" s="249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50"/>
      <c r="B46" s="25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N48"/>
  <sheetViews>
    <sheetView topLeftCell="A25" zoomScale="60" zoomScaleNormal="60" workbookViewId="0">
      <selection activeCell="F40" sqref="F40:F43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351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254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352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254"/>
      <c r="C5" s="254"/>
      <c r="D5" s="254"/>
      <c r="E5" s="254"/>
      <c r="F5" s="254"/>
      <c r="G5" s="254"/>
      <c r="H5" s="254"/>
      <c r="I5" s="254"/>
      <c r="J5" s="254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251" t="s">
        <v>15</v>
      </c>
      <c r="G7" s="255" t="s">
        <v>16</v>
      </c>
      <c r="H7" s="262" t="s">
        <v>17</v>
      </c>
      <c r="I7" s="11" t="s">
        <v>18</v>
      </c>
      <c r="J7" s="330"/>
      <c r="K7" s="330"/>
      <c r="L7" s="402"/>
      <c r="M7" s="263" t="s">
        <v>19</v>
      </c>
      <c r="N7" s="14" t="s">
        <v>20</v>
      </c>
    </row>
    <row r="8" spans="1:14" ht="21" customHeight="1" x14ac:dyDescent="0.35">
      <c r="A8" s="367">
        <v>1</v>
      </c>
      <c r="B8" s="58" t="s">
        <v>319</v>
      </c>
      <c r="C8" s="352">
        <v>40158</v>
      </c>
      <c r="D8" s="326">
        <v>42969.06</v>
      </c>
      <c r="E8" s="356" t="s">
        <v>21</v>
      </c>
      <c r="F8" s="256" t="s">
        <v>320</v>
      </c>
      <c r="G8" s="255">
        <v>42969.06</v>
      </c>
      <c r="H8" s="372" t="s">
        <v>320</v>
      </c>
      <c r="I8" s="358">
        <v>42969.06</v>
      </c>
      <c r="J8" s="60"/>
      <c r="K8" s="251"/>
      <c r="L8" s="337" t="s">
        <v>355</v>
      </c>
      <c r="M8" s="340" t="s">
        <v>23</v>
      </c>
      <c r="N8" s="343"/>
    </row>
    <row r="9" spans="1:14" ht="21" customHeight="1" x14ac:dyDescent="0.35">
      <c r="A9" s="368"/>
      <c r="B9" s="61" t="s">
        <v>118</v>
      </c>
      <c r="C9" s="353"/>
      <c r="D9" s="327"/>
      <c r="E9" s="357"/>
      <c r="F9" s="257" t="s">
        <v>321</v>
      </c>
      <c r="G9" s="259">
        <v>47390.3</v>
      </c>
      <c r="H9" s="373"/>
      <c r="I9" s="333"/>
      <c r="J9" s="261" t="s">
        <v>22</v>
      </c>
      <c r="K9" s="18" t="s">
        <v>322</v>
      </c>
      <c r="L9" s="338"/>
      <c r="M9" s="403"/>
      <c r="N9" s="341"/>
    </row>
    <row r="10" spans="1:14" ht="21" customHeight="1" x14ac:dyDescent="0.35">
      <c r="A10" s="368"/>
      <c r="B10" s="61" t="s">
        <v>323</v>
      </c>
      <c r="C10" s="353"/>
      <c r="D10" s="327"/>
      <c r="E10" s="357"/>
      <c r="F10" s="257" t="s">
        <v>324</v>
      </c>
      <c r="G10" s="259">
        <v>47636.4</v>
      </c>
      <c r="H10" s="373"/>
      <c r="I10" s="333"/>
      <c r="J10" s="261" t="s">
        <v>24</v>
      </c>
      <c r="K10" s="16" t="s">
        <v>325</v>
      </c>
      <c r="L10" s="338"/>
      <c r="M10" s="403"/>
      <c r="N10" s="341"/>
    </row>
    <row r="11" spans="1:14" ht="21" customHeight="1" x14ac:dyDescent="0.35">
      <c r="A11" s="367">
        <v>2</v>
      </c>
      <c r="B11" s="58" t="s">
        <v>33</v>
      </c>
      <c r="C11" s="352">
        <v>320000</v>
      </c>
      <c r="D11" s="326">
        <v>241535</v>
      </c>
      <c r="E11" s="356" t="s">
        <v>21</v>
      </c>
      <c r="F11" s="330" t="s">
        <v>30</v>
      </c>
      <c r="G11" s="391">
        <v>237585</v>
      </c>
      <c r="H11" s="330" t="s">
        <v>30</v>
      </c>
      <c r="I11" s="358">
        <v>237585</v>
      </c>
      <c r="J11" s="60"/>
      <c r="K11" s="251"/>
      <c r="L11" s="337" t="s">
        <v>236</v>
      </c>
      <c r="M11" s="340" t="s">
        <v>23</v>
      </c>
      <c r="N11" s="340"/>
    </row>
    <row r="12" spans="1:14" ht="21" customHeight="1" x14ac:dyDescent="0.35">
      <c r="A12" s="368"/>
      <c r="B12" s="61" t="s">
        <v>37</v>
      </c>
      <c r="C12" s="353"/>
      <c r="D12" s="327"/>
      <c r="E12" s="357"/>
      <c r="F12" s="331"/>
      <c r="G12" s="381"/>
      <c r="H12" s="331"/>
      <c r="I12" s="333"/>
      <c r="J12" s="261" t="s">
        <v>25</v>
      </c>
      <c r="K12" s="18" t="s">
        <v>326</v>
      </c>
      <c r="L12" s="338"/>
      <c r="M12" s="403"/>
      <c r="N12" s="403"/>
    </row>
    <row r="13" spans="1:14" ht="21" customHeight="1" x14ac:dyDescent="0.35">
      <c r="A13" s="368"/>
      <c r="B13" s="61" t="s">
        <v>327</v>
      </c>
      <c r="C13" s="353"/>
      <c r="D13" s="327"/>
      <c r="E13" s="357"/>
      <c r="F13" s="331"/>
      <c r="G13" s="381"/>
      <c r="H13" s="331"/>
      <c r="I13" s="333"/>
      <c r="J13" s="261" t="s">
        <v>24</v>
      </c>
      <c r="K13" s="16" t="s">
        <v>328</v>
      </c>
      <c r="L13" s="338"/>
      <c r="M13" s="403"/>
      <c r="N13" s="403"/>
    </row>
    <row r="14" spans="1:14" ht="21" customHeight="1" x14ac:dyDescent="0.35">
      <c r="A14" s="368"/>
      <c r="B14" s="63"/>
      <c r="C14" s="353"/>
      <c r="D14" s="327"/>
      <c r="E14" s="357"/>
      <c r="F14" s="332"/>
      <c r="G14" s="382"/>
      <c r="H14" s="332"/>
      <c r="I14" s="334"/>
      <c r="J14" s="261"/>
      <c r="K14" s="16"/>
      <c r="L14" s="339"/>
      <c r="M14" s="433"/>
      <c r="N14" s="433"/>
    </row>
    <row r="15" spans="1:14" ht="21" customHeight="1" x14ac:dyDescent="0.35">
      <c r="A15" s="367">
        <v>3</v>
      </c>
      <c r="B15" s="58" t="s">
        <v>329</v>
      </c>
      <c r="C15" s="352">
        <v>37520</v>
      </c>
      <c r="D15" s="326">
        <v>40146.400000000001</v>
      </c>
      <c r="E15" s="356" t="s">
        <v>21</v>
      </c>
      <c r="F15" s="256" t="s">
        <v>73</v>
      </c>
      <c r="G15" s="255">
        <v>40146.400000000001</v>
      </c>
      <c r="H15" s="372" t="s">
        <v>73</v>
      </c>
      <c r="I15" s="358">
        <v>40146.400000000001</v>
      </c>
      <c r="J15" s="60"/>
      <c r="K15" s="251"/>
      <c r="L15" s="337" t="s">
        <v>357</v>
      </c>
      <c r="M15" s="403" t="s">
        <v>23</v>
      </c>
      <c r="N15" s="403"/>
    </row>
    <row r="16" spans="1:14" ht="21" customHeight="1" x14ac:dyDescent="0.35">
      <c r="A16" s="368"/>
      <c r="B16" s="61" t="s">
        <v>330</v>
      </c>
      <c r="C16" s="353"/>
      <c r="D16" s="327"/>
      <c r="E16" s="357"/>
      <c r="F16" s="379" t="s">
        <v>331</v>
      </c>
      <c r="G16" s="381">
        <v>41601.599999999999</v>
      </c>
      <c r="H16" s="373"/>
      <c r="I16" s="333"/>
      <c r="J16" s="261" t="s">
        <v>22</v>
      </c>
      <c r="K16" s="18" t="s">
        <v>332</v>
      </c>
      <c r="L16" s="338"/>
      <c r="M16" s="403"/>
      <c r="N16" s="403"/>
    </row>
    <row r="17" spans="1:14" ht="21" customHeight="1" x14ac:dyDescent="0.35">
      <c r="A17" s="368"/>
      <c r="B17" s="61"/>
      <c r="C17" s="353"/>
      <c r="D17" s="327"/>
      <c r="E17" s="357"/>
      <c r="F17" s="379"/>
      <c r="G17" s="381"/>
      <c r="H17" s="373"/>
      <c r="I17" s="333"/>
      <c r="J17" s="261" t="s">
        <v>24</v>
      </c>
      <c r="K17" s="16" t="s">
        <v>333</v>
      </c>
      <c r="L17" s="338"/>
      <c r="M17" s="403"/>
      <c r="N17" s="403"/>
    </row>
    <row r="18" spans="1:14" ht="21" customHeight="1" x14ac:dyDescent="0.35">
      <c r="A18" s="368"/>
      <c r="B18" s="63"/>
      <c r="C18" s="353"/>
      <c r="D18" s="327"/>
      <c r="E18" s="357"/>
      <c r="F18" s="258" t="s">
        <v>334</v>
      </c>
      <c r="G18" s="260">
        <v>42051</v>
      </c>
      <c r="H18" s="374"/>
      <c r="I18" s="334"/>
      <c r="J18" s="261"/>
      <c r="K18" s="16"/>
      <c r="L18" s="339"/>
      <c r="M18" s="433"/>
      <c r="N18" s="433"/>
    </row>
    <row r="19" spans="1:14" ht="21.75" customHeight="1" x14ac:dyDescent="0.35">
      <c r="A19" s="25"/>
      <c r="B19" s="328" t="s">
        <v>28</v>
      </c>
      <c r="C19" s="328"/>
      <c r="D19" s="328"/>
      <c r="E19" s="328"/>
      <c r="F19" s="328"/>
      <c r="G19" s="328"/>
      <c r="H19" s="329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4"/>
      <c r="C21" s="254"/>
      <c r="D21" s="254"/>
      <c r="E21" s="254"/>
      <c r="F21" s="254"/>
      <c r="G21" s="254"/>
      <c r="H21" s="254"/>
      <c r="I21" s="203"/>
      <c r="J21" s="203"/>
      <c r="K21" s="46"/>
    </row>
    <row r="22" spans="1:14" x14ac:dyDescent="0.35">
      <c r="A22" s="350" t="s">
        <v>353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254" t="s">
        <v>0</v>
      </c>
    </row>
    <row r="23" spans="1:14" x14ac:dyDescent="0.35">
      <c r="A23" s="350" t="s">
        <v>1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4"/>
    </row>
    <row r="24" spans="1:14" x14ac:dyDescent="0.35">
      <c r="A24" s="350" t="s">
        <v>352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4"/>
    </row>
    <row r="25" spans="1:14" x14ac:dyDescent="0.35">
      <c r="A25" s="254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34"/>
    </row>
    <row r="26" spans="1:14" ht="42" x14ac:dyDescent="0.35">
      <c r="A26" s="392" t="s">
        <v>2</v>
      </c>
      <c r="B26" s="393" t="s">
        <v>3</v>
      </c>
      <c r="C26" s="4" t="s">
        <v>4</v>
      </c>
      <c r="D26" s="5" t="s">
        <v>5</v>
      </c>
      <c r="E26" s="393" t="s">
        <v>6</v>
      </c>
      <c r="F26" s="393" t="s">
        <v>7</v>
      </c>
      <c r="G26" s="393"/>
      <c r="H26" s="394" t="s">
        <v>8</v>
      </c>
      <c r="I26" s="394"/>
      <c r="J26" s="395" t="s">
        <v>9</v>
      </c>
      <c r="K26" s="395" t="s">
        <v>10</v>
      </c>
      <c r="L26" s="396" t="s">
        <v>11</v>
      </c>
      <c r="M26" s="397" t="s">
        <v>12</v>
      </c>
      <c r="N26" s="398"/>
    </row>
    <row r="27" spans="1:14" ht="63" x14ac:dyDescent="0.35">
      <c r="A27" s="383"/>
      <c r="B27" s="393"/>
      <c r="C27" s="6" t="s">
        <v>13</v>
      </c>
      <c r="D27" s="7" t="s">
        <v>14</v>
      </c>
      <c r="E27" s="393"/>
      <c r="F27" s="251" t="s">
        <v>15</v>
      </c>
      <c r="G27" s="255" t="s">
        <v>16</v>
      </c>
      <c r="H27" s="262" t="s">
        <v>17</v>
      </c>
      <c r="I27" s="11" t="s">
        <v>18</v>
      </c>
      <c r="J27" s="330"/>
      <c r="K27" s="330"/>
      <c r="L27" s="396"/>
      <c r="M27" s="263" t="s">
        <v>19</v>
      </c>
      <c r="N27" s="14" t="s">
        <v>20</v>
      </c>
    </row>
    <row r="28" spans="1:14" x14ac:dyDescent="0.35">
      <c r="A28" s="367">
        <v>1</v>
      </c>
      <c r="B28" s="58" t="s">
        <v>335</v>
      </c>
      <c r="C28" s="386">
        <v>934500</v>
      </c>
      <c r="D28" s="386">
        <v>999048</v>
      </c>
      <c r="E28" s="388" t="s">
        <v>34</v>
      </c>
      <c r="F28" s="330" t="s">
        <v>262</v>
      </c>
      <c r="G28" s="358">
        <v>978900</v>
      </c>
      <c r="H28" s="330" t="s">
        <v>262</v>
      </c>
      <c r="I28" s="362">
        <v>976986</v>
      </c>
      <c r="J28" s="41"/>
      <c r="K28" s="41"/>
      <c r="L28" s="337" t="s">
        <v>350</v>
      </c>
      <c r="M28" s="355" t="s">
        <v>23</v>
      </c>
      <c r="N28" s="343"/>
    </row>
    <row r="29" spans="1:14" x14ac:dyDescent="0.35">
      <c r="A29" s="368"/>
      <c r="B29" s="61" t="s">
        <v>336</v>
      </c>
      <c r="C29" s="387"/>
      <c r="D29" s="387"/>
      <c r="E29" s="389"/>
      <c r="F29" s="331"/>
      <c r="G29" s="333"/>
      <c r="H29" s="331"/>
      <c r="I29" s="363"/>
      <c r="J29" s="261" t="s">
        <v>25</v>
      </c>
      <c r="K29" s="18" t="s">
        <v>337</v>
      </c>
      <c r="L29" s="338"/>
      <c r="M29" s="404"/>
      <c r="N29" s="341"/>
    </row>
    <row r="30" spans="1:14" x14ac:dyDescent="0.35">
      <c r="A30" s="368"/>
      <c r="B30" s="61" t="s">
        <v>338</v>
      </c>
      <c r="C30" s="387"/>
      <c r="D30" s="387"/>
      <c r="E30" s="389"/>
      <c r="F30" s="331"/>
      <c r="G30" s="333"/>
      <c r="H30" s="331"/>
      <c r="I30" s="363"/>
      <c r="J30" s="261" t="s">
        <v>24</v>
      </c>
      <c r="K30" s="16" t="s">
        <v>339</v>
      </c>
      <c r="L30" s="338"/>
      <c r="M30" s="404"/>
      <c r="N30" s="341"/>
    </row>
    <row r="31" spans="1:14" x14ac:dyDescent="0.35">
      <c r="A31" s="368"/>
      <c r="B31" s="61"/>
      <c r="C31" s="387"/>
      <c r="D31" s="387"/>
      <c r="E31" s="390"/>
      <c r="F31" s="332"/>
      <c r="G31" s="334"/>
      <c r="H31" s="332"/>
      <c r="I31" s="364"/>
      <c r="J31" s="54"/>
      <c r="K31" s="54"/>
      <c r="L31" s="339"/>
      <c r="M31" s="405"/>
      <c r="N31" s="342"/>
    </row>
    <row r="32" spans="1:14" x14ac:dyDescent="0.35">
      <c r="A32" s="367">
        <v>2</v>
      </c>
      <c r="B32" s="58" t="s">
        <v>33</v>
      </c>
      <c r="C32" s="408">
        <v>4672000</v>
      </c>
      <c r="D32" s="408">
        <v>4622690</v>
      </c>
      <c r="E32" s="388" t="s">
        <v>34</v>
      </c>
      <c r="F32" s="330" t="s">
        <v>205</v>
      </c>
      <c r="G32" s="358">
        <v>4081835</v>
      </c>
      <c r="H32" s="330" t="s">
        <v>205</v>
      </c>
      <c r="I32" s="362">
        <v>4081789</v>
      </c>
      <c r="J32" s="41"/>
      <c r="K32" s="41"/>
      <c r="L32" s="337" t="s">
        <v>36</v>
      </c>
      <c r="M32" s="355" t="s">
        <v>23</v>
      </c>
      <c r="N32" s="343"/>
    </row>
    <row r="33" spans="1:14" x14ac:dyDescent="0.35">
      <c r="A33" s="368"/>
      <c r="B33" s="61" t="s">
        <v>37</v>
      </c>
      <c r="C33" s="387"/>
      <c r="D33" s="387"/>
      <c r="E33" s="389"/>
      <c r="F33" s="331"/>
      <c r="G33" s="333"/>
      <c r="H33" s="331"/>
      <c r="I33" s="363"/>
      <c r="J33" s="261" t="s">
        <v>25</v>
      </c>
      <c r="K33" s="18" t="s">
        <v>340</v>
      </c>
      <c r="L33" s="338"/>
      <c r="M33" s="404"/>
      <c r="N33" s="341"/>
    </row>
    <row r="34" spans="1:14" x14ac:dyDescent="0.35">
      <c r="A34" s="368"/>
      <c r="B34" s="61" t="s">
        <v>341</v>
      </c>
      <c r="C34" s="387"/>
      <c r="D34" s="387"/>
      <c r="E34" s="389"/>
      <c r="F34" s="331"/>
      <c r="G34" s="333"/>
      <c r="H34" s="331"/>
      <c r="I34" s="363"/>
      <c r="J34" s="261" t="s">
        <v>24</v>
      </c>
      <c r="K34" s="16" t="s">
        <v>339</v>
      </c>
      <c r="L34" s="338"/>
      <c r="M34" s="404"/>
      <c r="N34" s="341"/>
    </row>
    <row r="35" spans="1:14" x14ac:dyDescent="0.35">
      <c r="A35" s="369"/>
      <c r="B35" s="63"/>
      <c r="C35" s="387"/>
      <c r="D35" s="387"/>
      <c r="E35" s="390"/>
      <c r="F35" s="332"/>
      <c r="G35" s="334"/>
      <c r="H35" s="332"/>
      <c r="I35" s="364"/>
      <c r="J35" s="42"/>
      <c r="K35" s="42"/>
      <c r="L35" s="339"/>
      <c r="M35" s="405"/>
      <c r="N35" s="342"/>
    </row>
    <row r="36" spans="1:14" x14ac:dyDescent="0.35">
      <c r="A36" s="368">
        <v>3</v>
      </c>
      <c r="B36" s="58" t="s">
        <v>33</v>
      </c>
      <c r="C36" s="408">
        <v>6000000</v>
      </c>
      <c r="D36" s="408">
        <v>5520089</v>
      </c>
      <c r="E36" s="388" t="s">
        <v>34</v>
      </c>
      <c r="F36" s="208" t="s">
        <v>35</v>
      </c>
      <c r="G36" s="253">
        <v>4600000</v>
      </c>
      <c r="H36" s="372" t="s">
        <v>35</v>
      </c>
      <c r="I36" s="362">
        <v>4596896</v>
      </c>
      <c r="J36" s="54"/>
      <c r="K36" s="54"/>
      <c r="L36" s="337" t="s">
        <v>36</v>
      </c>
      <c r="M36" s="355" t="s">
        <v>23</v>
      </c>
      <c r="N36" s="343"/>
    </row>
    <row r="37" spans="1:14" x14ac:dyDescent="0.35">
      <c r="A37" s="368"/>
      <c r="B37" s="61" t="s">
        <v>37</v>
      </c>
      <c r="C37" s="387"/>
      <c r="D37" s="387"/>
      <c r="E37" s="389"/>
      <c r="F37" s="379" t="s">
        <v>232</v>
      </c>
      <c r="G37" s="381">
        <v>4980000</v>
      </c>
      <c r="H37" s="373"/>
      <c r="I37" s="363"/>
      <c r="J37" s="261" t="s">
        <v>22</v>
      </c>
      <c r="K37" s="18" t="s">
        <v>342</v>
      </c>
      <c r="L37" s="338"/>
      <c r="M37" s="404"/>
      <c r="N37" s="341"/>
    </row>
    <row r="38" spans="1:14" x14ac:dyDescent="0.35">
      <c r="A38" s="368"/>
      <c r="B38" s="61" t="s">
        <v>343</v>
      </c>
      <c r="C38" s="387"/>
      <c r="D38" s="387"/>
      <c r="E38" s="389"/>
      <c r="F38" s="379"/>
      <c r="G38" s="381"/>
      <c r="H38" s="373"/>
      <c r="I38" s="363"/>
      <c r="J38" s="261" t="s">
        <v>24</v>
      </c>
      <c r="K38" s="16" t="s">
        <v>344</v>
      </c>
      <c r="L38" s="338"/>
      <c r="M38" s="404"/>
      <c r="N38" s="341"/>
    </row>
    <row r="39" spans="1:14" x14ac:dyDescent="0.35">
      <c r="A39" s="369"/>
      <c r="B39" s="63"/>
      <c r="C39" s="387"/>
      <c r="D39" s="387"/>
      <c r="E39" s="390"/>
      <c r="F39" s="264" t="s">
        <v>205</v>
      </c>
      <c r="G39" s="260">
        <v>5034321</v>
      </c>
      <c r="H39" s="374"/>
      <c r="I39" s="364"/>
      <c r="J39" s="42"/>
      <c r="K39" s="42"/>
      <c r="L39" s="339"/>
      <c r="M39" s="405"/>
      <c r="N39" s="342"/>
    </row>
    <row r="40" spans="1:14" ht="21" customHeight="1" x14ac:dyDescent="0.35">
      <c r="A40" s="351">
        <v>4</v>
      </c>
      <c r="B40" s="58" t="s">
        <v>33</v>
      </c>
      <c r="C40" s="386">
        <v>3150000</v>
      </c>
      <c r="D40" s="386">
        <v>3093221</v>
      </c>
      <c r="E40" s="388" t="s">
        <v>34</v>
      </c>
      <c r="F40" s="372" t="s">
        <v>205</v>
      </c>
      <c r="G40" s="358">
        <v>3090000</v>
      </c>
      <c r="H40" s="372" t="s">
        <v>205</v>
      </c>
      <c r="I40" s="362">
        <v>3076436</v>
      </c>
      <c r="J40" s="60"/>
      <c r="K40" s="251"/>
      <c r="L40" s="337" t="s">
        <v>36</v>
      </c>
      <c r="M40" s="355" t="s">
        <v>23</v>
      </c>
      <c r="N40" s="343"/>
    </row>
    <row r="41" spans="1:14" x14ac:dyDescent="0.35">
      <c r="A41" s="324"/>
      <c r="B41" s="61" t="s">
        <v>37</v>
      </c>
      <c r="C41" s="387"/>
      <c r="D41" s="387"/>
      <c r="E41" s="389"/>
      <c r="F41" s="373"/>
      <c r="G41" s="333"/>
      <c r="H41" s="373"/>
      <c r="I41" s="363"/>
      <c r="J41" s="261" t="s">
        <v>25</v>
      </c>
      <c r="K41" s="18" t="s">
        <v>345</v>
      </c>
      <c r="L41" s="338"/>
      <c r="M41" s="404"/>
      <c r="N41" s="341"/>
    </row>
    <row r="42" spans="1:14" x14ac:dyDescent="0.35">
      <c r="A42" s="324"/>
      <c r="B42" s="61" t="s">
        <v>346</v>
      </c>
      <c r="C42" s="387"/>
      <c r="D42" s="387"/>
      <c r="E42" s="389"/>
      <c r="F42" s="373"/>
      <c r="G42" s="333"/>
      <c r="H42" s="373"/>
      <c r="I42" s="363"/>
      <c r="J42" s="261" t="s">
        <v>24</v>
      </c>
      <c r="K42" s="16" t="s">
        <v>344</v>
      </c>
      <c r="L42" s="338"/>
      <c r="M42" s="404"/>
      <c r="N42" s="341"/>
    </row>
    <row r="43" spans="1:14" x14ac:dyDescent="0.35">
      <c r="A43" s="325"/>
      <c r="B43" s="63"/>
      <c r="C43" s="387"/>
      <c r="D43" s="387"/>
      <c r="E43" s="390"/>
      <c r="F43" s="374"/>
      <c r="G43" s="334"/>
      <c r="H43" s="374"/>
      <c r="I43" s="364"/>
      <c r="J43" s="64"/>
      <c r="K43" s="252"/>
      <c r="L43" s="339"/>
      <c r="M43" s="405"/>
      <c r="N43" s="342"/>
    </row>
    <row r="44" spans="1:14" ht="21" customHeight="1" x14ac:dyDescent="0.35">
      <c r="A44" s="351">
        <v>5</v>
      </c>
      <c r="B44" s="58" t="s">
        <v>33</v>
      </c>
      <c r="C44" s="408">
        <v>4672000</v>
      </c>
      <c r="D44" s="408">
        <v>3723184</v>
      </c>
      <c r="E44" s="389" t="s">
        <v>34</v>
      </c>
      <c r="F44" s="372" t="s">
        <v>255</v>
      </c>
      <c r="G44" s="358">
        <v>3250000</v>
      </c>
      <c r="H44" s="359" t="s">
        <v>255</v>
      </c>
      <c r="I44" s="362">
        <v>3249064</v>
      </c>
      <c r="J44" s="60"/>
      <c r="K44" s="251"/>
      <c r="L44" s="337" t="s">
        <v>36</v>
      </c>
      <c r="M44" s="355" t="s">
        <v>23</v>
      </c>
      <c r="N44" s="343"/>
    </row>
    <row r="45" spans="1:14" x14ac:dyDescent="0.35">
      <c r="A45" s="324"/>
      <c r="B45" s="61" t="s">
        <v>37</v>
      </c>
      <c r="C45" s="387"/>
      <c r="D45" s="387"/>
      <c r="E45" s="389"/>
      <c r="F45" s="373"/>
      <c r="G45" s="333"/>
      <c r="H45" s="360"/>
      <c r="I45" s="363"/>
      <c r="J45" s="261" t="s">
        <v>22</v>
      </c>
      <c r="K45" s="18" t="s">
        <v>347</v>
      </c>
      <c r="L45" s="338"/>
      <c r="M45" s="404"/>
      <c r="N45" s="341"/>
    </row>
    <row r="46" spans="1:14" ht="21" customHeight="1" x14ac:dyDescent="0.35">
      <c r="A46" s="324"/>
      <c r="B46" s="61" t="s">
        <v>348</v>
      </c>
      <c r="C46" s="387"/>
      <c r="D46" s="387"/>
      <c r="E46" s="389"/>
      <c r="F46" s="379" t="s">
        <v>205</v>
      </c>
      <c r="G46" s="381">
        <v>3500000</v>
      </c>
      <c r="H46" s="360"/>
      <c r="I46" s="363"/>
      <c r="J46" s="261" t="s">
        <v>24</v>
      </c>
      <c r="K46" s="16" t="s">
        <v>349</v>
      </c>
      <c r="L46" s="338"/>
      <c r="M46" s="404"/>
      <c r="N46" s="341"/>
    </row>
    <row r="47" spans="1:14" x14ac:dyDescent="0.35">
      <c r="A47" s="325"/>
      <c r="B47" s="63"/>
      <c r="C47" s="387"/>
      <c r="D47" s="387"/>
      <c r="E47" s="390"/>
      <c r="F47" s="380"/>
      <c r="G47" s="382"/>
      <c r="H47" s="361"/>
      <c r="I47" s="364"/>
      <c r="J47" s="64"/>
      <c r="K47" s="252"/>
      <c r="L47" s="339"/>
      <c r="M47" s="405"/>
      <c r="N47" s="342"/>
    </row>
    <row r="48" spans="1:14" x14ac:dyDescent="0.35">
      <c r="A48" s="25"/>
      <c r="B48" s="328" t="s">
        <v>243</v>
      </c>
      <c r="C48" s="328"/>
      <c r="D48" s="328"/>
      <c r="E48" s="328"/>
      <c r="F48" s="328"/>
      <c r="G48" s="328"/>
      <c r="H48" s="329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BD54"/>
  <sheetViews>
    <sheetView topLeftCell="E4" zoomScale="85" zoomScaleNormal="85" zoomScaleSheetLayoutView="100" workbookViewId="0">
      <pane ySplit="4" topLeftCell="A23" activePane="bottomLeft" state="frozen"/>
      <selection activeCell="R4" sqref="R4"/>
      <selection pane="bottomLeft" activeCell="AE10" sqref="AE10:AE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7" width="14.625" style="125" customWidth="1"/>
    <col min="18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6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56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56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56" x14ac:dyDescent="0.3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</row>
    <row r="5" spans="1:56" ht="33.75" customHeight="1" x14ac:dyDescent="0.3">
      <c r="A5" s="278"/>
      <c r="B5" s="278"/>
      <c r="C5" s="278"/>
      <c r="D5" s="278"/>
      <c r="E5" s="278"/>
      <c r="F5" s="320">
        <v>243162</v>
      </c>
      <c r="G5" s="309"/>
      <c r="H5" s="320">
        <v>243193</v>
      </c>
      <c r="I5" s="309"/>
      <c r="J5" s="320">
        <v>243223</v>
      </c>
      <c r="K5" s="309"/>
      <c r="L5" s="320">
        <v>243254</v>
      </c>
      <c r="M5" s="309"/>
      <c r="N5" s="320">
        <v>243285</v>
      </c>
      <c r="O5" s="309"/>
      <c r="P5" s="313">
        <v>243313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406</v>
      </c>
      <c r="AE5" s="316"/>
      <c r="AF5" s="317"/>
    </row>
    <row r="6" spans="1:56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56" s="73" customFormat="1" ht="54" customHeight="1" x14ac:dyDescent="0.2">
      <c r="A7" s="309"/>
      <c r="B7" s="309"/>
      <c r="C7" s="275" t="s">
        <v>146</v>
      </c>
      <c r="D7" s="276" t="s">
        <v>141</v>
      </c>
      <c r="E7" s="276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5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D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</row>
    <row r="10" spans="1:5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61138583.176542059</v>
      </c>
      <c r="AE10" s="84">
        <f>F10+H10+J10+L10+N10+P10</f>
        <v>61138583.176542059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  <c r="AS10" s="179">
        <v>296834</v>
      </c>
      <c r="AT10" s="179">
        <v>7447760</v>
      </c>
      <c r="AU10" s="210">
        <v>237585</v>
      </c>
      <c r="AV10" s="210">
        <v>4081739</v>
      </c>
      <c r="AW10" s="210">
        <v>4596896</v>
      </c>
      <c r="AX10" s="210">
        <v>3076436</v>
      </c>
      <c r="AY10" s="210">
        <v>3249064</v>
      </c>
      <c r="AZ10" s="179">
        <v>416344</v>
      </c>
      <c r="BA10" s="179">
        <v>6695024</v>
      </c>
      <c r="BB10" s="179">
        <v>8148216</v>
      </c>
      <c r="BC10" s="179">
        <v>2199666</v>
      </c>
      <c r="BD10" s="179">
        <v>7687327</v>
      </c>
    </row>
    <row r="11" spans="1:56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3" si="1">F11+H11+J11+L11+N11+P11</f>
        <v>1798527</v>
      </c>
      <c r="AF11" s="90">
        <f t="shared" ref="AF11:AF44" si="2">AE11/AD11</f>
        <v>1</v>
      </c>
    </row>
    <row r="12" spans="1:5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9">
        <v>455477.57</v>
      </c>
    </row>
    <row r="13" spans="1:5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1"/>
        <v>976986</v>
      </c>
      <c r="AF13" s="90">
        <f t="shared" si="2"/>
        <v>1</v>
      </c>
      <c r="AI13" s="69">
        <v>976986</v>
      </c>
    </row>
    <row r="14" spans="1:5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4" si="3">SUM(F14:AC14)</f>
        <v>0</v>
      </c>
      <c r="AE14" s="84">
        <f t="shared" si="1"/>
        <v>0</v>
      </c>
      <c r="AF14" s="90" t="e">
        <f t="shared" si="2"/>
        <v>#DIV/0!</v>
      </c>
    </row>
    <row r="15" spans="1:5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409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0</v>
      </c>
      <c r="AE31" s="84">
        <f t="shared" si="1"/>
        <v>0</v>
      </c>
      <c r="AF31" s="90" t="e">
        <f t="shared" si="2"/>
        <v>#DIV/0!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 t="shared" si="1"/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410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108"/>
      <c r="B44" s="109" t="s">
        <v>162</v>
      </c>
      <c r="C44" s="110"/>
      <c r="D44" s="111"/>
      <c r="E44" s="111"/>
      <c r="F44" s="112"/>
      <c r="G44" s="113"/>
      <c r="H44" s="113"/>
      <c r="I44" s="113"/>
      <c r="J44" s="111"/>
      <c r="K44" s="114"/>
      <c r="L44" s="111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1">
        <f t="shared" si="3"/>
        <v>0</v>
      </c>
      <c r="AE44" s="111">
        <f t="shared" ref="AE44" si="4">F44+H44+J44</f>
        <v>0</v>
      </c>
      <c r="AF44" s="115" t="e">
        <f t="shared" si="2"/>
        <v>#DIV/0!</v>
      </c>
    </row>
    <row r="45" spans="1:32" x14ac:dyDescent="0.3">
      <c r="A45" s="82"/>
      <c r="B45" s="83"/>
      <c r="C45" s="92"/>
      <c r="D45" s="84"/>
      <c r="E45" s="84"/>
      <c r="F45" s="116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90"/>
    </row>
    <row r="46" spans="1:32" s="119" customFormat="1" x14ac:dyDescent="0.3">
      <c r="A46" s="277"/>
      <c r="B46" s="277" t="s">
        <v>163</v>
      </c>
      <c r="C46" s="92">
        <f t="shared" ref="C46:AC46" si="5">SUM(C9:C44)</f>
        <v>112021952</v>
      </c>
      <c r="D46" s="92">
        <f t="shared" si="5"/>
        <v>110051118</v>
      </c>
      <c r="E46" s="92">
        <f t="shared" si="5"/>
        <v>1842954</v>
      </c>
      <c r="F46" s="92">
        <f t="shared" si="5"/>
        <v>8700195.6799999997</v>
      </c>
      <c r="G46" s="92">
        <f t="shared" si="5"/>
        <v>199940.3</v>
      </c>
      <c r="H46" s="92">
        <f t="shared" si="5"/>
        <v>2396177.09</v>
      </c>
      <c r="I46" s="92">
        <f t="shared" si="5"/>
        <v>862732</v>
      </c>
      <c r="J46" s="92">
        <f t="shared" si="5"/>
        <v>14922879.436168225</v>
      </c>
      <c r="K46" s="92">
        <f t="shared" si="5"/>
        <v>26640</v>
      </c>
      <c r="L46" s="92">
        <f>SUM(L9:L44)</f>
        <v>10565939.317757009</v>
      </c>
      <c r="M46" s="92">
        <f t="shared" si="5"/>
        <v>698000</v>
      </c>
      <c r="N46" s="92">
        <f t="shared" si="5"/>
        <v>15299262.130841121</v>
      </c>
      <c r="O46" s="92">
        <f t="shared" si="5"/>
        <v>0</v>
      </c>
      <c r="P46" s="92">
        <f t="shared" si="5"/>
        <v>24137845.513925232</v>
      </c>
      <c r="Q46" s="92">
        <f t="shared" si="5"/>
        <v>44720</v>
      </c>
      <c r="R46" s="92">
        <f t="shared" si="5"/>
        <v>0</v>
      </c>
      <c r="S46" s="92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2">
        <f t="shared" si="5"/>
        <v>0</v>
      </c>
      <c r="X46" s="92">
        <f t="shared" si="5"/>
        <v>0</v>
      </c>
      <c r="Y46" s="92">
        <f t="shared" si="5"/>
        <v>0</v>
      </c>
      <c r="Z46" s="92">
        <f t="shared" si="5"/>
        <v>0</v>
      </c>
      <c r="AA46" s="92">
        <f t="shared" si="5"/>
        <v>0</v>
      </c>
      <c r="AB46" s="92">
        <f t="shared" si="5"/>
        <v>0</v>
      </c>
      <c r="AC46" s="92">
        <f t="shared" si="5"/>
        <v>0</v>
      </c>
      <c r="AD46" s="92">
        <f>SUM(AD9:AD39)</f>
        <v>77577171.468691587</v>
      </c>
      <c r="AE46" s="92">
        <f>SUM(AE9:AE39)</f>
        <v>75745139.16869159</v>
      </c>
      <c r="AF46" s="118">
        <f>AE46/AD46</f>
        <v>0.97638438905007818</v>
      </c>
    </row>
    <row r="47" spans="1:32" s="119" customFormat="1" x14ac:dyDescent="0.3">
      <c r="A47" s="278"/>
      <c r="B47" s="27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</row>
    <row r="48" spans="1:32" x14ac:dyDescent="0.3">
      <c r="A48" s="122"/>
      <c r="B48" s="69" t="s">
        <v>164</v>
      </c>
      <c r="C48" s="69"/>
      <c r="D48" s="123">
        <f>D46</f>
        <v>110051118</v>
      </c>
      <c r="E48" s="12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69"/>
      <c r="AE48" s="69"/>
    </row>
    <row r="49" spans="1:51" ht="19.5" thickBot="1" x14ac:dyDescent="0.35">
      <c r="B49" s="119" t="s">
        <v>165</v>
      </c>
      <c r="C49" s="69"/>
      <c r="D49" s="127">
        <f>SUM(D48*0.3)</f>
        <v>33015335.399999999</v>
      </c>
      <c r="E49" s="128"/>
      <c r="AD49" s="119"/>
      <c r="AE49" s="69"/>
    </row>
    <row r="50" spans="1:51" ht="19.5" thickTop="1" x14ac:dyDescent="0.3">
      <c r="C50" s="69"/>
      <c r="D50" s="69"/>
      <c r="E50" s="129"/>
      <c r="AD50" s="69"/>
      <c r="AE50" s="69"/>
      <c r="AF50" s="130"/>
    </row>
    <row r="51" spans="1:51" x14ac:dyDescent="0.3">
      <c r="B51" s="69" t="s">
        <v>166</v>
      </c>
      <c r="C51" s="69"/>
      <c r="D51" s="128">
        <f>SUM(AE46)</f>
        <v>75745139.16869159</v>
      </c>
      <c r="E51" s="130"/>
      <c r="L51" s="92"/>
    </row>
    <row r="52" spans="1:51" x14ac:dyDescent="0.3">
      <c r="B52" s="119" t="s">
        <v>167</v>
      </c>
      <c r="D52" s="131">
        <f>SUM(D51/D48)</f>
        <v>0.68827232785305814</v>
      </c>
    </row>
    <row r="54" spans="1:51" s="125" customFormat="1" x14ac:dyDescent="0.3">
      <c r="A54" s="69"/>
      <c r="B54" s="69" t="s">
        <v>168</v>
      </c>
      <c r="C54" s="69"/>
      <c r="D54" s="129">
        <f>D51-D49</f>
        <v>42729803.768691592</v>
      </c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A6:A7"/>
    <mergeCell ref="B6:B7"/>
    <mergeCell ref="C6:E6"/>
    <mergeCell ref="F6:F7"/>
    <mergeCell ref="G6:G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2:N61"/>
  <sheetViews>
    <sheetView tabSelected="1" topLeftCell="A34" zoomScale="60" zoomScaleNormal="60" workbookViewId="0">
      <selection activeCell="P8" sqref="P8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362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285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363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285"/>
      <c r="C5" s="285"/>
      <c r="D5" s="285"/>
      <c r="E5" s="285"/>
      <c r="F5" s="285"/>
      <c r="G5" s="285"/>
      <c r="H5" s="285"/>
      <c r="I5" s="285"/>
      <c r="J5" s="285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279" t="s">
        <v>15</v>
      </c>
      <c r="G7" s="286" t="s">
        <v>16</v>
      </c>
      <c r="H7" s="293" t="s">
        <v>17</v>
      </c>
      <c r="I7" s="11" t="s">
        <v>18</v>
      </c>
      <c r="J7" s="330"/>
      <c r="K7" s="330"/>
      <c r="L7" s="402"/>
      <c r="M7" s="294" t="s">
        <v>19</v>
      </c>
      <c r="N7" s="14" t="s">
        <v>20</v>
      </c>
    </row>
    <row r="8" spans="1:14" ht="21.75" customHeight="1" x14ac:dyDescent="0.35">
      <c r="A8" s="351">
        <v>1</v>
      </c>
      <c r="B8" s="295" t="s">
        <v>365</v>
      </c>
      <c r="C8" s="352">
        <v>467000</v>
      </c>
      <c r="D8" s="352">
        <v>494675</v>
      </c>
      <c r="E8" s="388" t="s">
        <v>21</v>
      </c>
      <c r="F8" s="372" t="s">
        <v>232</v>
      </c>
      <c r="G8" s="358">
        <v>487361</v>
      </c>
      <c r="H8" s="372" t="s">
        <v>232</v>
      </c>
      <c r="I8" s="358">
        <v>487361</v>
      </c>
      <c r="J8" s="296"/>
      <c r="K8" s="15"/>
      <c r="L8" s="337" t="s">
        <v>407</v>
      </c>
      <c r="M8" s="340" t="s">
        <v>23</v>
      </c>
      <c r="N8" s="343"/>
    </row>
    <row r="9" spans="1:14" ht="21.75" customHeight="1" x14ac:dyDescent="0.35">
      <c r="A9" s="324"/>
      <c r="B9" s="297" t="s">
        <v>366</v>
      </c>
      <c r="C9" s="442"/>
      <c r="D9" s="442"/>
      <c r="E9" s="389"/>
      <c r="F9" s="373"/>
      <c r="G9" s="333"/>
      <c r="H9" s="373"/>
      <c r="I9" s="333"/>
      <c r="J9" s="291" t="s">
        <v>25</v>
      </c>
      <c r="K9" s="18" t="s">
        <v>367</v>
      </c>
      <c r="L9" s="338"/>
      <c r="M9" s="403"/>
      <c r="N9" s="341"/>
    </row>
    <row r="10" spans="1:14" ht="21.75" customHeight="1" x14ac:dyDescent="0.35">
      <c r="A10" s="368"/>
      <c r="B10" s="16" t="s">
        <v>1</v>
      </c>
      <c r="C10" s="442"/>
      <c r="D10" s="442"/>
      <c r="E10" s="389"/>
      <c r="F10" s="373"/>
      <c r="G10" s="333"/>
      <c r="H10" s="373"/>
      <c r="I10" s="333"/>
      <c r="J10" s="291" t="s">
        <v>24</v>
      </c>
      <c r="K10" s="16" t="s">
        <v>368</v>
      </c>
      <c r="L10" s="338"/>
      <c r="M10" s="403"/>
      <c r="N10" s="341"/>
    </row>
    <row r="11" spans="1:14" ht="21.75" customHeight="1" x14ac:dyDescent="0.35">
      <c r="A11" s="325"/>
      <c r="B11" s="298" t="s">
        <v>369</v>
      </c>
      <c r="C11" s="408"/>
      <c r="D11" s="408"/>
      <c r="E11" s="390"/>
      <c r="F11" s="374"/>
      <c r="G11" s="334"/>
      <c r="H11" s="374"/>
      <c r="I11" s="334"/>
      <c r="J11" s="264"/>
      <c r="K11" s="20"/>
      <c r="L11" s="339"/>
      <c r="M11" s="433"/>
      <c r="N11" s="342"/>
    </row>
    <row r="12" spans="1:14" ht="31.5" customHeight="1" x14ac:dyDescent="0.35">
      <c r="A12" s="351">
        <v>2</v>
      </c>
      <c r="B12" s="297" t="s">
        <v>370</v>
      </c>
      <c r="C12" s="442">
        <v>44720</v>
      </c>
      <c r="D12" s="442">
        <f>SUM(C12*1.07)</f>
        <v>47850.400000000001</v>
      </c>
      <c r="E12" s="388" t="s">
        <v>21</v>
      </c>
      <c r="F12" s="372" t="s">
        <v>371</v>
      </c>
      <c r="G12" s="358" t="s">
        <v>372</v>
      </c>
      <c r="H12" s="359" t="s">
        <v>371</v>
      </c>
      <c r="I12" s="362" t="s">
        <v>372</v>
      </c>
      <c r="J12" s="176"/>
      <c r="K12" s="16"/>
      <c r="L12" s="337" t="s">
        <v>408</v>
      </c>
      <c r="M12" s="340"/>
      <c r="N12" s="340" t="s">
        <v>23</v>
      </c>
    </row>
    <row r="13" spans="1:14" ht="31.5" customHeight="1" x14ac:dyDescent="0.35">
      <c r="A13" s="324"/>
      <c r="B13" s="297" t="s">
        <v>373</v>
      </c>
      <c r="C13" s="442"/>
      <c r="D13" s="442"/>
      <c r="E13" s="389"/>
      <c r="F13" s="373"/>
      <c r="G13" s="333"/>
      <c r="H13" s="360"/>
      <c r="I13" s="363"/>
      <c r="J13" s="291" t="s">
        <v>22</v>
      </c>
      <c r="K13" s="18" t="s">
        <v>374</v>
      </c>
      <c r="L13" s="338"/>
      <c r="M13" s="403"/>
      <c r="N13" s="403"/>
    </row>
    <row r="14" spans="1:14" ht="21.75" customHeight="1" x14ac:dyDescent="0.35">
      <c r="A14" s="324"/>
      <c r="B14" s="297"/>
      <c r="C14" s="442"/>
      <c r="D14" s="442"/>
      <c r="E14" s="389"/>
      <c r="F14" s="176" t="s">
        <v>375</v>
      </c>
      <c r="G14" s="289">
        <v>53938.7</v>
      </c>
      <c r="H14" s="360"/>
      <c r="I14" s="363"/>
      <c r="J14" s="291" t="s">
        <v>24</v>
      </c>
      <c r="K14" s="16" t="s">
        <v>376</v>
      </c>
      <c r="L14" s="338"/>
      <c r="M14" s="403"/>
      <c r="N14" s="403"/>
    </row>
    <row r="15" spans="1:14" ht="21.75" customHeight="1" x14ac:dyDescent="0.35">
      <c r="A15" s="325"/>
      <c r="B15" s="298"/>
      <c r="C15" s="442"/>
      <c r="D15" s="442"/>
      <c r="E15" s="390"/>
      <c r="F15" s="264" t="s">
        <v>377</v>
      </c>
      <c r="G15" s="290">
        <v>57598.1</v>
      </c>
      <c r="H15" s="361"/>
      <c r="I15" s="364"/>
      <c r="J15" s="264"/>
      <c r="K15" s="20"/>
      <c r="L15" s="339"/>
      <c r="M15" s="433"/>
      <c r="N15" s="433"/>
    </row>
    <row r="16" spans="1:14" ht="21.75" customHeight="1" x14ac:dyDescent="0.35">
      <c r="A16" s="351">
        <v>3</v>
      </c>
      <c r="B16" s="58" t="s">
        <v>33</v>
      </c>
      <c r="C16" s="352">
        <v>467200</v>
      </c>
      <c r="D16" s="352">
        <v>422271</v>
      </c>
      <c r="E16" s="388" t="s">
        <v>21</v>
      </c>
      <c r="F16" s="372" t="s">
        <v>378</v>
      </c>
      <c r="G16" s="358">
        <v>416344</v>
      </c>
      <c r="H16" s="372" t="s">
        <v>378</v>
      </c>
      <c r="I16" s="358">
        <v>416344</v>
      </c>
      <c r="J16" s="176"/>
      <c r="K16" s="16"/>
      <c r="L16" s="337" t="s">
        <v>36</v>
      </c>
      <c r="M16" s="340" t="s">
        <v>23</v>
      </c>
      <c r="N16" s="343"/>
    </row>
    <row r="17" spans="1:14" ht="21.75" customHeight="1" x14ac:dyDescent="0.35">
      <c r="A17" s="324"/>
      <c r="B17" s="61" t="s">
        <v>37</v>
      </c>
      <c r="C17" s="442"/>
      <c r="D17" s="442"/>
      <c r="E17" s="389"/>
      <c r="F17" s="373"/>
      <c r="G17" s="333"/>
      <c r="H17" s="373"/>
      <c r="I17" s="333"/>
      <c r="J17" s="291" t="s">
        <v>25</v>
      </c>
      <c r="K17" s="18" t="s">
        <v>379</v>
      </c>
      <c r="L17" s="338"/>
      <c r="M17" s="403"/>
      <c r="N17" s="341"/>
    </row>
    <row r="18" spans="1:14" ht="21.75" customHeight="1" x14ac:dyDescent="0.35">
      <c r="A18" s="324"/>
      <c r="B18" s="61" t="s">
        <v>380</v>
      </c>
      <c r="C18" s="442"/>
      <c r="D18" s="442"/>
      <c r="E18" s="389"/>
      <c r="F18" s="373"/>
      <c r="G18" s="333"/>
      <c r="H18" s="373"/>
      <c r="I18" s="333"/>
      <c r="J18" s="291" t="s">
        <v>24</v>
      </c>
      <c r="K18" s="16" t="s">
        <v>381</v>
      </c>
      <c r="L18" s="338"/>
      <c r="M18" s="403"/>
      <c r="N18" s="341"/>
    </row>
    <row r="19" spans="1:14" ht="21.75" customHeight="1" x14ac:dyDescent="0.35">
      <c r="A19" s="325"/>
      <c r="B19" s="298"/>
      <c r="C19" s="408"/>
      <c r="D19" s="408"/>
      <c r="E19" s="390"/>
      <c r="F19" s="374"/>
      <c r="G19" s="334"/>
      <c r="H19" s="374"/>
      <c r="I19" s="334"/>
      <c r="J19" s="264"/>
      <c r="K19" s="20"/>
      <c r="L19" s="339"/>
      <c r="M19" s="433"/>
      <c r="N19" s="342"/>
    </row>
    <row r="20" spans="1:14" ht="21.75" customHeight="1" x14ac:dyDescent="0.35">
      <c r="A20" s="368">
        <v>4</v>
      </c>
      <c r="B20" s="61" t="s">
        <v>382</v>
      </c>
      <c r="C20" s="442">
        <v>14000</v>
      </c>
      <c r="D20" s="443">
        <v>14000</v>
      </c>
      <c r="E20" s="357" t="s">
        <v>21</v>
      </c>
      <c r="F20" s="372" t="s">
        <v>383</v>
      </c>
      <c r="G20" s="358">
        <v>14000</v>
      </c>
      <c r="H20" s="373" t="s">
        <v>383</v>
      </c>
      <c r="I20" s="333">
        <v>14000</v>
      </c>
      <c r="J20" s="208"/>
      <c r="K20" s="280"/>
      <c r="L20" s="337" t="s">
        <v>312</v>
      </c>
      <c r="M20" s="340" t="s">
        <v>23</v>
      </c>
      <c r="N20" s="343"/>
    </row>
    <row r="21" spans="1:14" ht="21.75" customHeight="1" x14ac:dyDescent="0.35">
      <c r="A21" s="368"/>
      <c r="B21" s="61" t="s">
        <v>384</v>
      </c>
      <c r="C21" s="353"/>
      <c r="D21" s="327"/>
      <c r="E21" s="357"/>
      <c r="F21" s="373"/>
      <c r="G21" s="333"/>
      <c r="H21" s="373"/>
      <c r="I21" s="333"/>
      <c r="J21" s="291"/>
      <c r="K21" s="18"/>
      <c r="L21" s="338"/>
      <c r="M21" s="403"/>
      <c r="N21" s="341"/>
    </row>
    <row r="22" spans="1:14" ht="21" customHeight="1" x14ac:dyDescent="0.35">
      <c r="A22" s="368"/>
      <c r="B22" s="61"/>
      <c r="C22" s="353"/>
      <c r="D22" s="327"/>
      <c r="E22" s="357"/>
      <c r="F22" s="379" t="s">
        <v>385</v>
      </c>
      <c r="G22" s="381">
        <v>14500</v>
      </c>
      <c r="H22" s="373"/>
      <c r="I22" s="333"/>
      <c r="J22" s="291" t="s">
        <v>22</v>
      </c>
      <c r="K22" s="18" t="s">
        <v>386</v>
      </c>
      <c r="L22" s="338"/>
      <c r="M22" s="403"/>
      <c r="N22" s="341"/>
    </row>
    <row r="23" spans="1:14" ht="21" customHeight="1" x14ac:dyDescent="0.35">
      <c r="A23" s="368"/>
      <c r="B23" s="61"/>
      <c r="C23" s="353"/>
      <c r="D23" s="327"/>
      <c r="E23" s="357"/>
      <c r="F23" s="379"/>
      <c r="G23" s="381"/>
      <c r="H23" s="373"/>
      <c r="I23" s="333"/>
      <c r="J23" s="291" t="s">
        <v>24</v>
      </c>
      <c r="K23" s="16" t="s">
        <v>387</v>
      </c>
      <c r="L23" s="338"/>
      <c r="M23" s="403"/>
      <c r="N23" s="341"/>
    </row>
    <row r="24" spans="1:14" ht="21" customHeight="1" x14ac:dyDescent="0.35">
      <c r="A24" s="368"/>
      <c r="B24" s="61"/>
      <c r="C24" s="353"/>
      <c r="D24" s="327"/>
      <c r="E24" s="357"/>
      <c r="F24" s="288" t="s">
        <v>388</v>
      </c>
      <c r="G24" s="289">
        <v>15000</v>
      </c>
      <c r="H24" s="373"/>
      <c r="I24" s="333"/>
      <c r="J24" s="291"/>
      <c r="K24" s="16"/>
      <c r="L24" s="339"/>
      <c r="M24" s="433"/>
      <c r="N24" s="342"/>
    </row>
    <row r="25" spans="1:14" ht="21" customHeight="1" x14ac:dyDescent="0.35">
      <c r="A25" s="351">
        <v>5</v>
      </c>
      <c r="B25" s="439" t="s">
        <v>389</v>
      </c>
      <c r="C25" s="352">
        <v>167810</v>
      </c>
      <c r="D25" s="352">
        <v>179556.7</v>
      </c>
      <c r="E25" s="388" t="s">
        <v>21</v>
      </c>
      <c r="F25" s="330" t="s">
        <v>390</v>
      </c>
      <c r="G25" s="358">
        <v>78356.100000000006</v>
      </c>
      <c r="H25" s="330" t="s">
        <v>390</v>
      </c>
      <c r="I25" s="358">
        <v>78356.100000000006</v>
      </c>
      <c r="J25" s="434" t="s">
        <v>391</v>
      </c>
      <c r="K25" s="435" t="s">
        <v>392</v>
      </c>
      <c r="L25" s="337" t="s">
        <v>357</v>
      </c>
      <c r="M25" s="340" t="s">
        <v>23</v>
      </c>
      <c r="N25" s="340"/>
    </row>
    <row r="26" spans="1:14" ht="21" customHeight="1" x14ac:dyDescent="0.35">
      <c r="A26" s="324"/>
      <c r="B26" s="440"/>
      <c r="C26" s="442"/>
      <c r="D26" s="442"/>
      <c r="E26" s="389"/>
      <c r="F26" s="331"/>
      <c r="G26" s="333"/>
      <c r="H26" s="331"/>
      <c r="I26" s="333"/>
      <c r="J26" s="379"/>
      <c r="K26" s="436"/>
      <c r="L26" s="338"/>
      <c r="M26" s="403"/>
      <c r="N26" s="403"/>
    </row>
    <row r="27" spans="1:14" ht="21" customHeight="1" x14ac:dyDescent="0.35">
      <c r="A27" s="324"/>
      <c r="B27" s="440"/>
      <c r="C27" s="442"/>
      <c r="D27" s="442"/>
      <c r="E27" s="389"/>
      <c r="F27" s="331"/>
      <c r="G27" s="333"/>
      <c r="H27" s="331"/>
      <c r="I27" s="333"/>
      <c r="J27" s="379"/>
      <c r="K27" s="437" t="s">
        <v>387</v>
      </c>
      <c r="L27" s="338"/>
      <c r="M27" s="403"/>
      <c r="N27" s="403"/>
    </row>
    <row r="28" spans="1:14" ht="21" customHeight="1" x14ac:dyDescent="0.35">
      <c r="A28" s="324"/>
      <c r="B28" s="440"/>
      <c r="C28" s="442"/>
      <c r="D28" s="442"/>
      <c r="E28" s="389"/>
      <c r="F28" s="332"/>
      <c r="G28" s="334"/>
      <c r="H28" s="332"/>
      <c r="I28" s="334"/>
      <c r="J28" s="380"/>
      <c r="K28" s="438"/>
      <c r="L28" s="339"/>
      <c r="M28" s="433"/>
      <c r="N28" s="433"/>
    </row>
    <row r="29" spans="1:14" ht="21" customHeight="1" x14ac:dyDescent="0.35">
      <c r="A29" s="324"/>
      <c r="B29" s="440"/>
      <c r="C29" s="442"/>
      <c r="D29" s="442"/>
      <c r="E29" s="389"/>
      <c r="F29" s="372" t="s">
        <v>393</v>
      </c>
      <c r="G29" s="358">
        <v>101200.6</v>
      </c>
      <c r="H29" s="372" t="s">
        <v>393</v>
      </c>
      <c r="I29" s="358">
        <v>101200.6</v>
      </c>
      <c r="J29" s="434" t="s">
        <v>391</v>
      </c>
      <c r="K29" s="435" t="s">
        <v>394</v>
      </c>
      <c r="L29" s="337" t="s">
        <v>357</v>
      </c>
      <c r="M29" s="403" t="s">
        <v>23</v>
      </c>
      <c r="N29" s="403"/>
    </row>
    <row r="30" spans="1:14" ht="21" customHeight="1" x14ac:dyDescent="0.35">
      <c r="A30" s="324"/>
      <c r="B30" s="440"/>
      <c r="C30" s="442"/>
      <c r="D30" s="442"/>
      <c r="E30" s="389"/>
      <c r="F30" s="373"/>
      <c r="G30" s="333"/>
      <c r="H30" s="373"/>
      <c r="I30" s="333"/>
      <c r="J30" s="379"/>
      <c r="K30" s="436"/>
      <c r="L30" s="338"/>
      <c r="M30" s="403"/>
      <c r="N30" s="403"/>
    </row>
    <row r="31" spans="1:14" ht="21" customHeight="1" x14ac:dyDescent="0.35">
      <c r="A31" s="324"/>
      <c r="B31" s="440"/>
      <c r="C31" s="442"/>
      <c r="D31" s="442"/>
      <c r="E31" s="389"/>
      <c r="F31" s="373"/>
      <c r="G31" s="333"/>
      <c r="H31" s="373"/>
      <c r="I31" s="333"/>
      <c r="J31" s="379"/>
      <c r="K31" s="437" t="s">
        <v>387</v>
      </c>
      <c r="L31" s="338"/>
      <c r="M31" s="403"/>
      <c r="N31" s="403"/>
    </row>
    <row r="32" spans="1:14" ht="21" customHeight="1" x14ac:dyDescent="0.35">
      <c r="A32" s="325"/>
      <c r="B32" s="441"/>
      <c r="C32" s="408"/>
      <c r="D32" s="408"/>
      <c r="E32" s="390"/>
      <c r="F32" s="374"/>
      <c r="G32" s="334"/>
      <c r="H32" s="374"/>
      <c r="I32" s="334"/>
      <c r="J32" s="380"/>
      <c r="K32" s="438"/>
      <c r="L32" s="339"/>
      <c r="M32" s="433"/>
      <c r="N32" s="433"/>
    </row>
    <row r="33" spans="1:14" ht="21.75" customHeight="1" x14ac:dyDescent="0.35">
      <c r="A33" s="25"/>
      <c r="B33" s="328" t="s">
        <v>243</v>
      </c>
      <c r="C33" s="328"/>
      <c r="D33" s="328"/>
      <c r="E33" s="328"/>
      <c r="F33" s="328"/>
      <c r="G33" s="328"/>
      <c r="H33" s="329"/>
      <c r="I33" s="26">
        <v>1141981.7</v>
      </c>
      <c r="J33" s="27"/>
      <c r="K33" s="28"/>
      <c r="L33" s="66"/>
      <c r="M33" s="67"/>
      <c r="N33" s="68"/>
    </row>
    <row r="34" spans="1:14" ht="21" customHeight="1" x14ac:dyDescent="0.35">
      <c r="A34" s="29"/>
      <c r="B34" s="30"/>
      <c r="C34" s="31"/>
      <c r="D34" s="31"/>
      <c r="E34" s="30"/>
      <c r="F34" s="30"/>
      <c r="G34" s="31"/>
      <c r="H34" s="32"/>
      <c r="I34" s="33"/>
      <c r="J34" s="30"/>
      <c r="K34" s="30"/>
      <c r="L34" s="34"/>
      <c r="M34" s="34"/>
      <c r="N34" s="34"/>
    </row>
    <row r="35" spans="1:14" x14ac:dyDescent="0.35">
      <c r="A35" s="3"/>
      <c r="B35" s="285"/>
      <c r="C35" s="285"/>
      <c r="D35" s="285"/>
      <c r="E35" s="285"/>
      <c r="F35" s="285"/>
      <c r="G35" s="285"/>
      <c r="H35" s="285"/>
      <c r="I35" s="203"/>
      <c r="J35" s="203"/>
      <c r="K35" s="46"/>
    </row>
    <row r="36" spans="1:14" x14ac:dyDescent="0.35">
      <c r="A36" s="350" t="s">
        <v>364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285" t="s">
        <v>0</v>
      </c>
    </row>
    <row r="37" spans="1:14" x14ac:dyDescent="0.35">
      <c r="A37" s="350" t="s">
        <v>1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4"/>
    </row>
    <row r="38" spans="1:14" x14ac:dyDescent="0.35">
      <c r="A38" s="350" t="s">
        <v>363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4"/>
    </row>
    <row r="39" spans="1:14" x14ac:dyDescent="0.35">
      <c r="A39" s="285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34"/>
    </row>
    <row r="40" spans="1:14" ht="42" x14ac:dyDescent="0.35">
      <c r="A40" s="392" t="s">
        <v>2</v>
      </c>
      <c r="B40" s="393" t="s">
        <v>3</v>
      </c>
      <c r="C40" s="4" t="s">
        <v>4</v>
      </c>
      <c r="D40" s="5" t="s">
        <v>5</v>
      </c>
      <c r="E40" s="393" t="s">
        <v>6</v>
      </c>
      <c r="F40" s="393" t="s">
        <v>7</v>
      </c>
      <c r="G40" s="393"/>
      <c r="H40" s="394" t="s">
        <v>8</v>
      </c>
      <c r="I40" s="394"/>
      <c r="J40" s="395" t="s">
        <v>9</v>
      </c>
      <c r="K40" s="395" t="s">
        <v>10</v>
      </c>
      <c r="L40" s="396" t="s">
        <v>11</v>
      </c>
      <c r="M40" s="397" t="s">
        <v>12</v>
      </c>
      <c r="N40" s="398"/>
    </row>
    <row r="41" spans="1:14" ht="63" x14ac:dyDescent="0.35">
      <c r="A41" s="383"/>
      <c r="B41" s="393"/>
      <c r="C41" s="6" t="s">
        <v>13</v>
      </c>
      <c r="D41" s="7" t="s">
        <v>14</v>
      </c>
      <c r="E41" s="393"/>
      <c r="F41" s="279" t="s">
        <v>15</v>
      </c>
      <c r="G41" s="286" t="s">
        <v>16</v>
      </c>
      <c r="H41" s="293" t="s">
        <v>17</v>
      </c>
      <c r="I41" s="11" t="s">
        <v>18</v>
      </c>
      <c r="J41" s="330"/>
      <c r="K41" s="330"/>
      <c r="L41" s="396"/>
      <c r="M41" s="284" t="s">
        <v>19</v>
      </c>
      <c r="N41" s="283" t="s">
        <v>20</v>
      </c>
    </row>
    <row r="42" spans="1:14" ht="21" customHeight="1" x14ac:dyDescent="0.35">
      <c r="A42" s="367">
        <v>1</v>
      </c>
      <c r="B42" s="58" t="s">
        <v>33</v>
      </c>
      <c r="C42" s="386">
        <v>9345000</v>
      </c>
      <c r="D42" s="386">
        <v>7325433</v>
      </c>
      <c r="E42" s="388" t="s">
        <v>34</v>
      </c>
      <c r="F42" s="372" t="s">
        <v>232</v>
      </c>
      <c r="G42" s="358">
        <v>6700000</v>
      </c>
      <c r="H42" s="372" t="s">
        <v>232</v>
      </c>
      <c r="I42" s="362">
        <v>6695024</v>
      </c>
      <c r="J42" s="41"/>
      <c r="K42" s="41"/>
      <c r="L42" s="337" t="s">
        <v>36</v>
      </c>
      <c r="M42" s="355" t="s">
        <v>23</v>
      </c>
      <c r="N42" s="299"/>
    </row>
    <row r="43" spans="1:14" ht="21" customHeight="1" x14ac:dyDescent="0.35">
      <c r="A43" s="368"/>
      <c r="B43" s="61" t="s">
        <v>37</v>
      </c>
      <c r="C43" s="387"/>
      <c r="D43" s="387"/>
      <c r="E43" s="389"/>
      <c r="F43" s="373"/>
      <c r="G43" s="333"/>
      <c r="H43" s="373"/>
      <c r="I43" s="363"/>
      <c r="J43" s="291" t="s">
        <v>22</v>
      </c>
      <c r="K43" s="18" t="s">
        <v>395</v>
      </c>
      <c r="L43" s="338"/>
      <c r="M43" s="404"/>
      <c r="N43" s="300"/>
    </row>
    <row r="44" spans="1:14" ht="21" customHeight="1" x14ac:dyDescent="0.35">
      <c r="A44" s="368"/>
      <c r="B44" s="61" t="s">
        <v>396</v>
      </c>
      <c r="C44" s="387"/>
      <c r="D44" s="387"/>
      <c r="E44" s="389"/>
      <c r="F44" s="291" t="s">
        <v>262</v>
      </c>
      <c r="G44" s="289">
        <v>6849000</v>
      </c>
      <c r="H44" s="373"/>
      <c r="I44" s="363"/>
      <c r="J44" s="291" t="s">
        <v>24</v>
      </c>
      <c r="K44" s="16" t="s">
        <v>397</v>
      </c>
      <c r="L44" s="338"/>
      <c r="M44" s="404"/>
      <c r="N44" s="300"/>
    </row>
    <row r="45" spans="1:14" ht="21" customHeight="1" x14ac:dyDescent="0.35">
      <c r="A45" s="368"/>
      <c r="B45" s="61"/>
      <c r="C45" s="387"/>
      <c r="D45" s="387"/>
      <c r="E45" s="389"/>
      <c r="F45" s="291" t="s">
        <v>273</v>
      </c>
      <c r="G45" s="289">
        <v>6880000</v>
      </c>
      <c r="H45" s="373"/>
      <c r="I45" s="363"/>
      <c r="J45" s="301"/>
      <c r="K45" s="302"/>
      <c r="L45" s="338"/>
      <c r="M45" s="404"/>
      <c r="N45" s="300"/>
    </row>
    <row r="46" spans="1:14" ht="21" customHeight="1" x14ac:dyDescent="0.35">
      <c r="A46" s="368"/>
      <c r="B46" s="61"/>
      <c r="C46" s="387"/>
      <c r="D46" s="387"/>
      <c r="E46" s="390"/>
      <c r="F46" s="292" t="s">
        <v>205</v>
      </c>
      <c r="G46" s="290">
        <v>7091019</v>
      </c>
      <c r="H46" s="374"/>
      <c r="I46" s="364"/>
      <c r="J46" s="54"/>
      <c r="K46" s="54"/>
      <c r="L46" s="339"/>
      <c r="M46" s="405"/>
      <c r="N46" s="303"/>
    </row>
    <row r="47" spans="1:14" ht="21" customHeight="1" x14ac:dyDescent="0.35">
      <c r="A47" s="367">
        <v>2</v>
      </c>
      <c r="B47" s="58" t="s">
        <v>33</v>
      </c>
      <c r="C47" s="408">
        <v>9345000</v>
      </c>
      <c r="D47" s="408">
        <v>9157571</v>
      </c>
      <c r="E47" s="388" t="s">
        <v>34</v>
      </c>
      <c r="F47" s="279" t="s">
        <v>262</v>
      </c>
      <c r="G47" s="286">
        <v>8149000</v>
      </c>
      <c r="H47" s="330" t="s">
        <v>262</v>
      </c>
      <c r="I47" s="362">
        <v>8148216</v>
      </c>
      <c r="J47" s="41"/>
      <c r="K47" s="41"/>
      <c r="L47" s="337" t="s">
        <v>36</v>
      </c>
      <c r="M47" s="355" t="s">
        <v>23</v>
      </c>
      <c r="N47" s="299"/>
    </row>
    <row r="48" spans="1:14" ht="21" customHeight="1" x14ac:dyDescent="0.35">
      <c r="A48" s="368"/>
      <c r="B48" s="61" t="s">
        <v>37</v>
      </c>
      <c r="C48" s="387"/>
      <c r="D48" s="387"/>
      <c r="E48" s="389"/>
      <c r="F48" s="291" t="s">
        <v>273</v>
      </c>
      <c r="G48" s="289">
        <v>8250000</v>
      </c>
      <c r="H48" s="331"/>
      <c r="I48" s="363"/>
      <c r="J48" s="291" t="s">
        <v>22</v>
      </c>
      <c r="K48" s="18" t="s">
        <v>398</v>
      </c>
      <c r="L48" s="338"/>
      <c r="M48" s="404"/>
      <c r="N48" s="300"/>
    </row>
    <row r="49" spans="1:14" ht="21" customHeight="1" x14ac:dyDescent="0.35">
      <c r="A49" s="368"/>
      <c r="B49" s="61" t="s">
        <v>399</v>
      </c>
      <c r="C49" s="387"/>
      <c r="D49" s="387"/>
      <c r="E49" s="389"/>
      <c r="F49" s="379" t="s">
        <v>232</v>
      </c>
      <c r="G49" s="381">
        <v>8400000</v>
      </c>
      <c r="H49" s="331"/>
      <c r="I49" s="363"/>
      <c r="J49" s="291" t="s">
        <v>24</v>
      </c>
      <c r="K49" s="16" t="s">
        <v>400</v>
      </c>
      <c r="L49" s="338"/>
      <c r="M49" s="404"/>
      <c r="N49" s="300"/>
    </row>
    <row r="50" spans="1:14" ht="21" customHeight="1" x14ac:dyDescent="0.35">
      <c r="A50" s="368"/>
      <c r="B50" s="61"/>
      <c r="C50" s="387"/>
      <c r="D50" s="387"/>
      <c r="E50" s="389"/>
      <c r="F50" s="379"/>
      <c r="G50" s="381"/>
      <c r="H50" s="331"/>
      <c r="I50" s="363"/>
      <c r="J50" s="301"/>
      <c r="K50" s="302"/>
      <c r="L50" s="338"/>
      <c r="M50" s="404"/>
      <c r="N50" s="300"/>
    </row>
    <row r="51" spans="1:14" ht="21" customHeight="1" x14ac:dyDescent="0.35">
      <c r="A51" s="369"/>
      <c r="B51" s="63"/>
      <c r="C51" s="387"/>
      <c r="D51" s="387"/>
      <c r="E51" s="390"/>
      <c r="F51" s="292" t="s">
        <v>205</v>
      </c>
      <c r="G51" s="290">
        <v>8443280</v>
      </c>
      <c r="H51" s="332"/>
      <c r="I51" s="364"/>
      <c r="J51" s="42"/>
      <c r="K51" s="42"/>
      <c r="L51" s="339"/>
      <c r="M51" s="405"/>
      <c r="N51" s="303"/>
    </row>
    <row r="52" spans="1:14" ht="21" customHeight="1" x14ac:dyDescent="0.35">
      <c r="A52" s="368">
        <v>3</v>
      </c>
      <c r="B52" s="58" t="s">
        <v>33</v>
      </c>
      <c r="C52" s="408">
        <v>2800000</v>
      </c>
      <c r="D52" s="408">
        <v>2539584</v>
      </c>
      <c r="E52" s="388" t="s">
        <v>34</v>
      </c>
      <c r="F52" s="208" t="s">
        <v>35</v>
      </c>
      <c r="G52" s="282">
        <v>2200000</v>
      </c>
      <c r="H52" s="372" t="s">
        <v>35</v>
      </c>
      <c r="I52" s="362">
        <v>2199666</v>
      </c>
      <c r="J52" s="54"/>
      <c r="K52" s="54"/>
      <c r="L52" s="337" t="s">
        <v>36</v>
      </c>
      <c r="M52" s="355" t="s">
        <v>23</v>
      </c>
      <c r="N52" s="299"/>
    </row>
    <row r="53" spans="1:14" ht="21" customHeight="1" x14ac:dyDescent="0.35">
      <c r="A53" s="368"/>
      <c r="B53" s="61" t="s">
        <v>37</v>
      </c>
      <c r="C53" s="387"/>
      <c r="D53" s="387"/>
      <c r="E53" s="389"/>
      <c r="F53" s="288" t="s">
        <v>262</v>
      </c>
      <c r="G53" s="289">
        <v>2249500</v>
      </c>
      <c r="H53" s="373"/>
      <c r="I53" s="363"/>
      <c r="J53" s="291" t="s">
        <v>22</v>
      </c>
      <c r="K53" s="18" t="s">
        <v>401</v>
      </c>
      <c r="L53" s="338"/>
      <c r="M53" s="404"/>
      <c r="N53" s="300"/>
    </row>
    <row r="54" spans="1:14" ht="21" customHeight="1" x14ac:dyDescent="0.35">
      <c r="A54" s="368"/>
      <c r="B54" s="61" t="s">
        <v>402</v>
      </c>
      <c r="C54" s="387"/>
      <c r="D54" s="387"/>
      <c r="E54" s="389"/>
      <c r="F54" s="288" t="s">
        <v>205</v>
      </c>
      <c r="G54" s="289">
        <v>2349115</v>
      </c>
      <c r="H54" s="373"/>
      <c r="I54" s="363"/>
      <c r="J54" s="291" t="s">
        <v>24</v>
      </c>
      <c r="K54" s="16" t="s">
        <v>403</v>
      </c>
      <c r="L54" s="338"/>
      <c r="M54" s="404"/>
      <c r="N54" s="300"/>
    </row>
    <row r="55" spans="1:14" ht="21" customHeight="1" x14ac:dyDescent="0.35">
      <c r="A55" s="368"/>
      <c r="B55" s="61"/>
      <c r="C55" s="387"/>
      <c r="D55" s="387"/>
      <c r="E55" s="389"/>
      <c r="F55" s="379" t="s">
        <v>255</v>
      </c>
      <c r="G55" s="381">
        <v>2390000</v>
      </c>
      <c r="H55" s="373"/>
      <c r="I55" s="363"/>
      <c r="J55" s="301"/>
      <c r="K55" s="302"/>
      <c r="L55" s="338"/>
      <c r="M55" s="404"/>
      <c r="N55" s="300"/>
    </row>
    <row r="56" spans="1:14" ht="21" customHeight="1" x14ac:dyDescent="0.35">
      <c r="A56" s="369"/>
      <c r="B56" s="63"/>
      <c r="C56" s="387"/>
      <c r="D56" s="387"/>
      <c r="E56" s="390"/>
      <c r="F56" s="380"/>
      <c r="G56" s="382"/>
      <c r="H56" s="374"/>
      <c r="I56" s="364"/>
      <c r="J56" s="42"/>
      <c r="K56" s="42"/>
      <c r="L56" s="339"/>
      <c r="M56" s="405"/>
      <c r="N56" s="303"/>
    </row>
    <row r="57" spans="1:14" ht="21" customHeight="1" x14ac:dyDescent="0.35">
      <c r="A57" s="351">
        <v>4</v>
      </c>
      <c r="B57" s="58" t="s">
        <v>33</v>
      </c>
      <c r="C57" s="386">
        <v>9345000</v>
      </c>
      <c r="D57" s="386">
        <v>9241344</v>
      </c>
      <c r="E57" s="388" t="s">
        <v>34</v>
      </c>
      <c r="F57" s="287" t="s">
        <v>205</v>
      </c>
      <c r="G57" s="286">
        <v>7693419</v>
      </c>
      <c r="H57" s="372" t="s">
        <v>205</v>
      </c>
      <c r="I57" s="362">
        <v>7687327</v>
      </c>
      <c r="J57" s="60"/>
      <c r="K57" s="279"/>
      <c r="L57" s="338" t="s">
        <v>36</v>
      </c>
      <c r="M57" s="355" t="s">
        <v>23</v>
      </c>
      <c r="N57" s="299"/>
    </row>
    <row r="58" spans="1:14" ht="21" customHeight="1" x14ac:dyDescent="0.35">
      <c r="A58" s="324"/>
      <c r="B58" s="61" t="s">
        <v>37</v>
      </c>
      <c r="C58" s="387"/>
      <c r="D58" s="387"/>
      <c r="E58" s="389"/>
      <c r="F58" s="288" t="s">
        <v>262</v>
      </c>
      <c r="G58" s="289">
        <v>7849000</v>
      </c>
      <c r="H58" s="373"/>
      <c r="I58" s="363"/>
      <c r="J58" s="291" t="s">
        <v>22</v>
      </c>
      <c r="K58" s="18" t="s">
        <v>404</v>
      </c>
      <c r="L58" s="338"/>
      <c r="M58" s="404"/>
      <c r="N58" s="300"/>
    </row>
    <row r="59" spans="1:14" ht="21" customHeight="1" x14ac:dyDescent="0.35">
      <c r="A59" s="324"/>
      <c r="B59" s="61" t="s">
        <v>405</v>
      </c>
      <c r="C59" s="387"/>
      <c r="D59" s="387"/>
      <c r="E59" s="389"/>
      <c r="F59" s="379" t="s">
        <v>232</v>
      </c>
      <c r="G59" s="381">
        <v>8200000</v>
      </c>
      <c r="H59" s="373"/>
      <c r="I59" s="363"/>
      <c r="J59" s="291" t="s">
        <v>24</v>
      </c>
      <c r="K59" s="16" t="s">
        <v>387</v>
      </c>
      <c r="L59" s="338"/>
      <c r="M59" s="404"/>
      <c r="N59" s="300"/>
    </row>
    <row r="60" spans="1:14" ht="21" customHeight="1" x14ac:dyDescent="0.35">
      <c r="A60" s="325"/>
      <c r="B60" s="63"/>
      <c r="C60" s="387"/>
      <c r="D60" s="387"/>
      <c r="E60" s="390"/>
      <c r="F60" s="380"/>
      <c r="G60" s="382"/>
      <c r="H60" s="374"/>
      <c r="I60" s="364"/>
      <c r="J60" s="64"/>
      <c r="K60" s="281"/>
      <c r="L60" s="339"/>
      <c r="M60" s="405"/>
      <c r="N60" s="303"/>
    </row>
    <row r="61" spans="1:14" x14ac:dyDescent="0.35">
      <c r="A61" s="25"/>
      <c r="B61" s="328" t="s">
        <v>315</v>
      </c>
      <c r="C61" s="328"/>
      <c r="D61" s="328"/>
      <c r="E61" s="328"/>
      <c r="F61" s="328"/>
      <c r="G61" s="328"/>
      <c r="H61" s="329"/>
      <c r="I61" s="26">
        <f>SUM(I42:I60)</f>
        <v>24730233</v>
      </c>
      <c r="J61" s="27"/>
      <c r="K61" s="28"/>
      <c r="L61" s="40"/>
      <c r="M61" s="304"/>
      <c r="N61" s="304"/>
    </row>
  </sheetData>
  <mergeCells count="137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N29:N32"/>
    <mergeCell ref="B33:H33"/>
    <mergeCell ref="A36:M36"/>
    <mergeCell ref="A37:M37"/>
    <mergeCell ref="M25:M28"/>
    <mergeCell ref="N25:N28"/>
    <mergeCell ref="H29:H32"/>
    <mergeCell ref="I29:I32"/>
    <mergeCell ref="L29:L32"/>
    <mergeCell ref="M29:M32"/>
    <mergeCell ref="F25:F28"/>
    <mergeCell ref="G25:G28"/>
    <mergeCell ref="H25:H28"/>
    <mergeCell ref="I25:I28"/>
    <mergeCell ref="L25:L28"/>
    <mergeCell ref="A38:M38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B61:H61"/>
    <mergeCell ref="A8:A11"/>
    <mergeCell ref="C8:C11"/>
    <mergeCell ref="D8:D11"/>
    <mergeCell ref="E8:E11"/>
    <mergeCell ref="F8:F11"/>
    <mergeCell ref="G8:G11"/>
    <mergeCell ref="H8:H11"/>
    <mergeCell ref="I8:I11"/>
    <mergeCell ref="H57:H60"/>
    <mergeCell ref="I57:I60"/>
    <mergeCell ref="F59:F60"/>
    <mergeCell ref="A57:A60"/>
    <mergeCell ref="C57:C60"/>
    <mergeCell ref="D57:D60"/>
    <mergeCell ref="E57:E60"/>
    <mergeCell ref="H52:H56"/>
    <mergeCell ref="I52:I56"/>
    <mergeCell ref="A47:A51"/>
    <mergeCell ref="C47:C51"/>
    <mergeCell ref="D47:D51"/>
    <mergeCell ref="E47:E51"/>
    <mergeCell ref="H42:H46"/>
    <mergeCell ref="I42:I46"/>
    <mergeCell ref="G20:G21"/>
    <mergeCell ref="H12:H15"/>
    <mergeCell ref="I12:I15"/>
    <mergeCell ref="A16:A19"/>
    <mergeCell ref="C16:C19"/>
    <mergeCell ref="D16:D19"/>
    <mergeCell ref="E16:E19"/>
    <mergeCell ref="F16:F19"/>
    <mergeCell ref="G16:G19"/>
    <mergeCell ref="H16:H19"/>
    <mergeCell ref="I16:I19"/>
    <mergeCell ref="A12:A15"/>
    <mergeCell ref="C12:C15"/>
    <mergeCell ref="D12:D15"/>
    <mergeCell ref="E12:E15"/>
    <mergeCell ref="F12:F13"/>
    <mergeCell ref="G12:G13"/>
    <mergeCell ref="N16:N19"/>
    <mergeCell ref="N12:N15"/>
    <mergeCell ref="N8:N11"/>
    <mergeCell ref="A42:A46"/>
    <mergeCell ref="C42:C46"/>
    <mergeCell ref="D42:D46"/>
    <mergeCell ref="E42:E46"/>
    <mergeCell ref="F42:F43"/>
    <mergeCell ref="G42:G43"/>
    <mergeCell ref="L20:L24"/>
    <mergeCell ref="M16:M19"/>
    <mergeCell ref="M12:M15"/>
    <mergeCell ref="M8:M11"/>
    <mergeCell ref="L8:L11"/>
    <mergeCell ref="L12:L15"/>
    <mergeCell ref="L16:L19"/>
    <mergeCell ref="M20:M24"/>
    <mergeCell ref="J25:J28"/>
    <mergeCell ref="K25:K26"/>
    <mergeCell ref="K27:K28"/>
    <mergeCell ref="F29:F32"/>
    <mergeCell ref="G29:G32"/>
    <mergeCell ref="J29:J32"/>
    <mergeCell ref="K29:K30"/>
    <mergeCell ref="F49:F50"/>
    <mergeCell ref="G49:G50"/>
    <mergeCell ref="A52:A56"/>
    <mergeCell ref="C52:C56"/>
    <mergeCell ref="D52:D56"/>
    <mergeCell ref="E52:E56"/>
    <mergeCell ref="F55:F56"/>
    <mergeCell ref="G55:G56"/>
    <mergeCell ref="N20:N24"/>
    <mergeCell ref="K31:K32"/>
    <mergeCell ref="H20:H24"/>
    <mergeCell ref="I20:I24"/>
    <mergeCell ref="F22:F23"/>
    <mergeCell ref="G22:G23"/>
    <mergeCell ref="A25:A32"/>
    <mergeCell ref="B25:B32"/>
    <mergeCell ref="C25:C32"/>
    <mergeCell ref="D25:D32"/>
    <mergeCell ref="E25:E32"/>
    <mergeCell ref="A20:A24"/>
    <mergeCell ref="C20:C24"/>
    <mergeCell ref="D20:D24"/>
    <mergeCell ref="E20:E24"/>
    <mergeCell ref="F20:F21"/>
    <mergeCell ref="G59:G60"/>
    <mergeCell ref="L57:L60"/>
    <mergeCell ref="L52:L56"/>
    <mergeCell ref="L47:L51"/>
    <mergeCell ref="L42:L46"/>
    <mergeCell ref="M57:M60"/>
    <mergeCell ref="M52:M56"/>
    <mergeCell ref="M47:M51"/>
    <mergeCell ref="M42:M46"/>
    <mergeCell ref="H47:H51"/>
    <mergeCell ref="I47:I5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A58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134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1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135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8" t="s">
        <v>15</v>
      </c>
      <c r="G7" s="9" t="s">
        <v>16</v>
      </c>
      <c r="H7" s="10" t="s">
        <v>17</v>
      </c>
      <c r="I7" s="11" t="s">
        <v>18</v>
      </c>
      <c r="J7" s="330"/>
      <c r="K7" s="330"/>
      <c r="L7" s="402"/>
      <c r="M7" s="13" t="s">
        <v>19</v>
      </c>
      <c r="N7" s="14" t="s">
        <v>20</v>
      </c>
    </row>
    <row r="8" spans="1:14" ht="21" customHeight="1" x14ac:dyDescent="0.35">
      <c r="A8" s="367">
        <v>1</v>
      </c>
      <c r="B8" s="58" t="s">
        <v>59</v>
      </c>
      <c r="C8" s="352">
        <v>16900</v>
      </c>
      <c r="D8" s="326">
        <v>9490</v>
      </c>
      <c r="E8" s="356" t="s">
        <v>21</v>
      </c>
      <c r="F8" s="8" t="s">
        <v>60</v>
      </c>
      <c r="G8" s="59">
        <v>9490</v>
      </c>
      <c r="H8" s="376" t="s">
        <v>60</v>
      </c>
      <c r="I8" s="362">
        <v>9490</v>
      </c>
      <c r="J8" s="60"/>
      <c r="K8" s="8"/>
      <c r="L8" s="337" t="s">
        <v>174</v>
      </c>
      <c r="M8" s="340" t="s">
        <v>23</v>
      </c>
      <c r="N8" s="343"/>
    </row>
    <row r="9" spans="1:14" ht="21" customHeight="1" x14ac:dyDescent="0.35">
      <c r="A9" s="368"/>
      <c r="B9" s="61" t="s">
        <v>61</v>
      </c>
      <c r="C9" s="353"/>
      <c r="D9" s="327"/>
      <c r="E9" s="357"/>
      <c r="F9" s="17" t="s">
        <v>62</v>
      </c>
      <c r="G9" s="62">
        <v>9550</v>
      </c>
      <c r="H9" s="377"/>
      <c r="I9" s="363"/>
      <c r="J9" s="17" t="s">
        <v>22</v>
      </c>
      <c r="K9" s="18" t="s">
        <v>63</v>
      </c>
      <c r="L9" s="338"/>
      <c r="M9" s="341"/>
      <c r="N9" s="341"/>
    </row>
    <row r="10" spans="1:14" ht="21" customHeight="1" x14ac:dyDescent="0.35">
      <c r="A10" s="368"/>
      <c r="B10" s="61" t="s">
        <v>64</v>
      </c>
      <c r="C10" s="353"/>
      <c r="D10" s="327"/>
      <c r="E10" s="357"/>
      <c r="F10" s="379" t="s">
        <v>65</v>
      </c>
      <c r="G10" s="381">
        <v>17976</v>
      </c>
      <c r="H10" s="377"/>
      <c r="I10" s="363"/>
      <c r="J10" s="17" t="s">
        <v>24</v>
      </c>
      <c r="K10" s="16" t="s">
        <v>41</v>
      </c>
      <c r="L10" s="338"/>
      <c r="M10" s="341"/>
      <c r="N10" s="341"/>
    </row>
    <row r="11" spans="1:14" ht="21" customHeight="1" x14ac:dyDescent="0.35">
      <c r="A11" s="369"/>
      <c r="B11" s="63"/>
      <c r="C11" s="354"/>
      <c r="D11" s="370"/>
      <c r="E11" s="371"/>
      <c r="F11" s="380"/>
      <c r="G11" s="382"/>
      <c r="H11" s="378"/>
      <c r="I11" s="364"/>
      <c r="J11" s="64"/>
      <c r="K11" s="23"/>
      <c r="L11" s="339"/>
      <c r="M11" s="342"/>
      <c r="N11" s="342"/>
    </row>
    <row r="12" spans="1:14" ht="21" customHeight="1" x14ac:dyDescent="0.35">
      <c r="A12" s="367">
        <v>2</v>
      </c>
      <c r="B12" s="58" t="s">
        <v>66</v>
      </c>
      <c r="C12" s="352">
        <v>16000</v>
      </c>
      <c r="D12" s="326">
        <v>17120</v>
      </c>
      <c r="E12" s="356" t="s">
        <v>21</v>
      </c>
      <c r="F12" s="8" t="s">
        <v>67</v>
      </c>
      <c r="G12" s="59">
        <v>17120</v>
      </c>
      <c r="H12" s="376" t="s">
        <v>67</v>
      </c>
      <c r="I12" s="362">
        <v>17120</v>
      </c>
      <c r="J12" s="60"/>
      <c r="K12" s="8"/>
      <c r="L12" s="337" t="s">
        <v>179</v>
      </c>
      <c r="M12" s="340" t="s">
        <v>23</v>
      </c>
      <c r="N12" s="343"/>
    </row>
    <row r="13" spans="1:14" ht="21" customHeight="1" x14ac:dyDescent="0.35">
      <c r="A13" s="368"/>
      <c r="B13" s="61" t="s">
        <v>68</v>
      </c>
      <c r="C13" s="353"/>
      <c r="D13" s="327"/>
      <c r="E13" s="357"/>
      <c r="F13" s="17" t="s">
        <v>69</v>
      </c>
      <c r="G13" s="62">
        <v>26750</v>
      </c>
      <c r="H13" s="377"/>
      <c r="I13" s="363"/>
      <c r="J13" s="17" t="s">
        <v>22</v>
      </c>
      <c r="K13" s="18" t="s">
        <v>70</v>
      </c>
      <c r="L13" s="338"/>
      <c r="M13" s="341"/>
      <c r="N13" s="341"/>
    </row>
    <row r="14" spans="1:14" ht="21" customHeight="1" x14ac:dyDescent="0.35">
      <c r="A14" s="368"/>
      <c r="B14" s="61"/>
      <c r="C14" s="353"/>
      <c r="D14" s="327"/>
      <c r="E14" s="357"/>
      <c r="F14" s="379" t="s">
        <v>71</v>
      </c>
      <c r="G14" s="381">
        <v>34240</v>
      </c>
      <c r="H14" s="377"/>
      <c r="I14" s="363"/>
      <c r="J14" s="17" t="s">
        <v>24</v>
      </c>
      <c r="K14" s="16" t="s">
        <v>58</v>
      </c>
      <c r="L14" s="338"/>
      <c r="M14" s="341"/>
      <c r="N14" s="341"/>
    </row>
    <row r="15" spans="1:14" ht="21" customHeight="1" x14ac:dyDescent="0.35">
      <c r="A15" s="369"/>
      <c r="B15" s="63"/>
      <c r="C15" s="354"/>
      <c r="D15" s="370"/>
      <c r="E15" s="371"/>
      <c r="F15" s="380"/>
      <c r="G15" s="382"/>
      <c r="H15" s="378"/>
      <c r="I15" s="364"/>
      <c r="J15" s="64"/>
      <c r="K15" s="23"/>
      <c r="L15" s="339"/>
      <c r="M15" s="342"/>
      <c r="N15" s="342"/>
    </row>
    <row r="16" spans="1:14" ht="21" customHeight="1" x14ac:dyDescent="0.35">
      <c r="A16" s="367">
        <v>3</v>
      </c>
      <c r="B16" s="58" t="s">
        <v>72</v>
      </c>
      <c r="C16" s="352">
        <v>28350</v>
      </c>
      <c r="D16" s="326">
        <v>22149</v>
      </c>
      <c r="E16" s="356" t="s">
        <v>21</v>
      </c>
      <c r="F16" s="8" t="s">
        <v>73</v>
      </c>
      <c r="G16" s="59">
        <v>22149</v>
      </c>
      <c r="H16" s="376" t="s">
        <v>73</v>
      </c>
      <c r="I16" s="362">
        <v>22149</v>
      </c>
      <c r="J16" s="60"/>
      <c r="K16" s="8"/>
      <c r="L16" s="337" t="s">
        <v>174</v>
      </c>
      <c r="M16" s="355" t="s">
        <v>23</v>
      </c>
      <c r="N16" s="343"/>
    </row>
    <row r="17" spans="1:14" ht="21" customHeight="1" x14ac:dyDescent="0.35">
      <c r="A17" s="368"/>
      <c r="B17" s="61" t="s">
        <v>74</v>
      </c>
      <c r="C17" s="353"/>
      <c r="D17" s="327"/>
      <c r="E17" s="357"/>
      <c r="F17" s="17" t="s">
        <v>75</v>
      </c>
      <c r="G17" s="62">
        <v>24877.5</v>
      </c>
      <c r="H17" s="377"/>
      <c r="I17" s="363"/>
      <c r="J17" s="17" t="s">
        <v>22</v>
      </c>
      <c r="K17" s="18" t="s">
        <v>76</v>
      </c>
      <c r="L17" s="338"/>
      <c r="M17" s="345"/>
      <c r="N17" s="341"/>
    </row>
    <row r="18" spans="1:14" ht="21" customHeight="1" x14ac:dyDescent="0.35">
      <c r="A18" s="368"/>
      <c r="B18" s="61"/>
      <c r="C18" s="353"/>
      <c r="D18" s="327"/>
      <c r="E18" s="357"/>
      <c r="F18" s="17" t="s">
        <v>77</v>
      </c>
      <c r="G18" s="19">
        <v>27124.5</v>
      </c>
      <c r="H18" s="377"/>
      <c r="I18" s="363"/>
      <c r="J18" s="17" t="s">
        <v>24</v>
      </c>
      <c r="K18" s="16" t="s">
        <v>58</v>
      </c>
      <c r="L18" s="339"/>
      <c r="M18" s="346"/>
      <c r="N18" s="342"/>
    </row>
    <row r="19" spans="1:14" ht="21" customHeight="1" x14ac:dyDescent="0.35">
      <c r="A19" s="367">
        <v>4</v>
      </c>
      <c r="B19" s="58" t="s">
        <v>33</v>
      </c>
      <c r="C19" s="352">
        <v>467200</v>
      </c>
      <c r="D19" s="326">
        <v>420199</v>
      </c>
      <c r="E19" s="356" t="s">
        <v>21</v>
      </c>
      <c r="F19" s="330" t="s">
        <v>35</v>
      </c>
      <c r="G19" s="358">
        <v>413977</v>
      </c>
      <c r="H19" s="372" t="s">
        <v>35</v>
      </c>
      <c r="I19" s="358">
        <v>413977</v>
      </c>
      <c r="J19" s="60"/>
      <c r="K19" s="8"/>
      <c r="L19" s="337" t="s">
        <v>36</v>
      </c>
      <c r="M19" s="340" t="s">
        <v>23</v>
      </c>
      <c r="N19" s="343"/>
    </row>
    <row r="20" spans="1:14" ht="21" customHeight="1" x14ac:dyDescent="0.35">
      <c r="A20" s="368"/>
      <c r="B20" s="61" t="s">
        <v>37</v>
      </c>
      <c r="C20" s="353"/>
      <c r="D20" s="327"/>
      <c r="E20" s="357"/>
      <c r="F20" s="331"/>
      <c r="G20" s="333"/>
      <c r="H20" s="373"/>
      <c r="I20" s="333"/>
      <c r="J20" s="17" t="s">
        <v>25</v>
      </c>
      <c r="K20" s="18" t="s">
        <v>78</v>
      </c>
      <c r="L20" s="338"/>
      <c r="M20" s="341"/>
      <c r="N20" s="341"/>
    </row>
    <row r="21" spans="1:14" ht="21" customHeight="1" x14ac:dyDescent="0.35">
      <c r="A21" s="368"/>
      <c r="B21" s="61" t="s">
        <v>79</v>
      </c>
      <c r="C21" s="353"/>
      <c r="D21" s="327"/>
      <c r="E21" s="357"/>
      <c r="F21" s="331"/>
      <c r="G21" s="333"/>
      <c r="H21" s="373"/>
      <c r="I21" s="333"/>
      <c r="J21" s="17" t="s">
        <v>24</v>
      </c>
      <c r="K21" s="16" t="s">
        <v>80</v>
      </c>
      <c r="L21" s="338"/>
      <c r="M21" s="341"/>
      <c r="N21" s="341"/>
    </row>
    <row r="22" spans="1:14" ht="21" customHeight="1" x14ac:dyDescent="0.35">
      <c r="A22" s="369"/>
      <c r="B22" s="63"/>
      <c r="C22" s="354"/>
      <c r="D22" s="370"/>
      <c r="E22" s="371"/>
      <c r="F22" s="332"/>
      <c r="G22" s="334"/>
      <c r="H22" s="374"/>
      <c r="I22" s="334"/>
      <c r="J22" s="64"/>
      <c r="K22" s="23"/>
      <c r="L22" s="339"/>
      <c r="M22" s="342"/>
      <c r="N22" s="342"/>
    </row>
    <row r="23" spans="1:14" ht="21" customHeight="1" x14ac:dyDescent="0.35">
      <c r="A23" s="367">
        <v>5</v>
      </c>
      <c r="B23" s="58" t="s">
        <v>81</v>
      </c>
      <c r="C23" s="352">
        <v>4650</v>
      </c>
      <c r="D23" s="326">
        <v>2686.77</v>
      </c>
      <c r="E23" s="356" t="s">
        <v>21</v>
      </c>
      <c r="F23" s="8" t="s">
        <v>82</v>
      </c>
      <c r="G23" s="59">
        <v>2686.77</v>
      </c>
      <c r="H23" s="376" t="s">
        <v>82</v>
      </c>
      <c r="I23" s="362">
        <v>2686.77</v>
      </c>
      <c r="J23" s="60"/>
      <c r="K23" s="8"/>
      <c r="L23" s="337" t="s">
        <v>174</v>
      </c>
      <c r="M23" s="344"/>
      <c r="N23" s="340" t="s">
        <v>23</v>
      </c>
    </row>
    <row r="24" spans="1:14" ht="21" customHeight="1" x14ac:dyDescent="0.35">
      <c r="A24" s="368"/>
      <c r="B24" s="61" t="s">
        <v>83</v>
      </c>
      <c r="C24" s="353"/>
      <c r="D24" s="327"/>
      <c r="E24" s="357"/>
      <c r="F24" s="17" t="s">
        <v>84</v>
      </c>
      <c r="G24" s="19">
        <v>3200</v>
      </c>
      <c r="H24" s="377"/>
      <c r="I24" s="363"/>
      <c r="J24" s="17" t="s">
        <v>22</v>
      </c>
      <c r="K24" s="18" t="s">
        <v>85</v>
      </c>
      <c r="L24" s="338"/>
      <c r="M24" s="345"/>
      <c r="N24" s="341"/>
    </row>
    <row r="25" spans="1:14" ht="21" customHeight="1" x14ac:dyDescent="0.35">
      <c r="A25" s="368"/>
      <c r="B25" s="61"/>
      <c r="C25" s="353"/>
      <c r="D25" s="327"/>
      <c r="E25" s="357"/>
      <c r="F25" s="379" t="s">
        <v>86</v>
      </c>
      <c r="G25" s="381">
        <v>3210</v>
      </c>
      <c r="H25" s="377"/>
      <c r="I25" s="363"/>
      <c r="J25" s="17" t="s">
        <v>24</v>
      </c>
      <c r="K25" s="16" t="s">
        <v>87</v>
      </c>
      <c r="L25" s="338"/>
      <c r="M25" s="345"/>
      <c r="N25" s="341"/>
    </row>
    <row r="26" spans="1:14" ht="21" customHeight="1" x14ac:dyDescent="0.35">
      <c r="A26" s="369"/>
      <c r="B26" s="63"/>
      <c r="C26" s="354"/>
      <c r="D26" s="370"/>
      <c r="E26" s="371"/>
      <c r="F26" s="380"/>
      <c r="G26" s="382"/>
      <c r="H26" s="378"/>
      <c r="I26" s="364"/>
      <c r="J26" s="64"/>
      <c r="K26" s="23"/>
      <c r="L26" s="339"/>
      <c r="M26" s="346"/>
      <c r="N26" s="342"/>
    </row>
    <row r="27" spans="1:14" ht="21" customHeight="1" x14ac:dyDescent="0.35">
      <c r="A27" s="367">
        <v>6</v>
      </c>
      <c r="B27" s="58" t="s">
        <v>88</v>
      </c>
      <c r="C27" s="352">
        <v>23500</v>
      </c>
      <c r="D27" s="326">
        <v>25038</v>
      </c>
      <c r="E27" s="356" t="s">
        <v>21</v>
      </c>
      <c r="F27" s="8" t="s">
        <v>89</v>
      </c>
      <c r="G27" s="59">
        <v>25038</v>
      </c>
      <c r="H27" s="376" t="s">
        <v>89</v>
      </c>
      <c r="I27" s="362">
        <v>25038</v>
      </c>
      <c r="J27" s="60"/>
      <c r="K27" s="8"/>
      <c r="L27" s="337" t="s">
        <v>174</v>
      </c>
      <c r="M27" s="340" t="s">
        <v>23</v>
      </c>
      <c r="N27" s="343"/>
    </row>
    <row r="28" spans="1:14" ht="21" customHeight="1" x14ac:dyDescent="0.35">
      <c r="A28" s="368"/>
      <c r="B28" s="61" t="s">
        <v>90</v>
      </c>
      <c r="C28" s="353"/>
      <c r="D28" s="327"/>
      <c r="E28" s="357"/>
      <c r="F28" s="17" t="s">
        <v>91</v>
      </c>
      <c r="G28" s="62">
        <v>27000</v>
      </c>
      <c r="H28" s="377"/>
      <c r="I28" s="363"/>
      <c r="J28" s="17" t="s">
        <v>22</v>
      </c>
      <c r="K28" s="18" t="s">
        <v>92</v>
      </c>
      <c r="L28" s="338"/>
      <c r="M28" s="341"/>
      <c r="N28" s="341"/>
    </row>
    <row r="29" spans="1:14" ht="21" customHeight="1" x14ac:dyDescent="0.35">
      <c r="A29" s="368"/>
      <c r="B29" s="61"/>
      <c r="C29" s="353"/>
      <c r="D29" s="327"/>
      <c r="E29" s="357"/>
      <c r="F29" s="379" t="s">
        <v>93</v>
      </c>
      <c r="G29" s="381">
        <v>28000</v>
      </c>
      <c r="H29" s="377"/>
      <c r="I29" s="363"/>
      <c r="J29" s="17" t="s">
        <v>24</v>
      </c>
      <c r="K29" s="16" t="s">
        <v>94</v>
      </c>
      <c r="L29" s="338"/>
      <c r="M29" s="341"/>
      <c r="N29" s="341"/>
    </row>
    <row r="30" spans="1:14" ht="21" customHeight="1" x14ac:dyDescent="0.35">
      <c r="A30" s="369"/>
      <c r="B30" s="63"/>
      <c r="C30" s="354"/>
      <c r="D30" s="370"/>
      <c r="E30" s="371"/>
      <c r="F30" s="380"/>
      <c r="G30" s="382"/>
      <c r="H30" s="378"/>
      <c r="I30" s="364"/>
      <c r="J30" s="64"/>
      <c r="K30" s="23"/>
      <c r="L30" s="339"/>
      <c r="M30" s="342"/>
      <c r="N30" s="342"/>
    </row>
    <row r="31" spans="1:14" ht="21" customHeight="1" x14ac:dyDescent="0.35">
      <c r="A31" s="367">
        <v>7</v>
      </c>
      <c r="B31" s="58" t="s">
        <v>95</v>
      </c>
      <c r="C31" s="352">
        <v>21600</v>
      </c>
      <c r="D31" s="326">
        <f>C31*1.07</f>
        <v>23112</v>
      </c>
      <c r="E31" s="356" t="s">
        <v>21</v>
      </c>
      <c r="F31" s="372" t="s">
        <v>96</v>
      </c>
      <c r="G31" s="358">
        <v>23112</v>
      </c>
      <c r="H31" s="359" t="s">
        <v>96</v>
      </c>
      <c r="I31" s="362">
        <v>23112</v>
      </c>
      <c r="J31" s="60"/>
      <c r="K31" s="8"/>
      <c r="L31" s="337" t="s">
        <v>179</v>
      </c>
      <c r="M31" s="340" t="s">
        <v>23</v>
      </c>
      <c r="N31" s="343"/>
    </row>
    <row r="32" spans="1:14" ht="21" customHeight="1" x14ac:dyDescent="0.35">
      <c r="A32" s="368"/>
      <c r="B32" s="61" t="s">
        <v>97</v>
      </c>
      <c r="C32" s="353"/>
      <c r="D32" s="327"/>
      <c r="E32" s="357"/>
      <c r="F32" s="373"/>
      <c r="G32" s="333"/>
      <c r="H32" s="360"/>
      <c r="I32" s="363"/>
      <c r="J32" s="17" t="s">
        <v>22</v>
      </c>
      <c r="K32" s="18" t="s">
        <v>98</v>
      </c>
      <c r="L32" s="338"/>
      <c r="M32" s="341"/>
      <c r="N32" s="341"/>
    </row>
    <row r="33" spans="1:14" ht="21" customHeight="1" x14ac:dyDescent="0.35">
      <c r="A33" s="368"/>
      <c r="B33" s="61" t="s">
        <v>99</v>
      </c>
      <c r="C33" s="353"/>
      <c r="D33" s="327"/>
      <c r="E33" s="357"/>
      <c r="F33" s="17" t="s">
        <v>100</v>
      </c>
      <c r="G33" s="19">
        <v>24893.55</v>
      </c>
      <c r="H33" s="360"/>
      <c r="I33" s="363"/>
      <c r="J33" s="17" t="s">
        <v>24</v>
      </c>
      <c r="K33" s="16" t="s">
        <v>101</v>
      </c>
      <c r="L33" s="338"/>
      <c r="M33" s="341"/>
      <c r="N33" s="341"/>
    </row>
    <row r="34" spans="1:14" ht="21" customHeight="1" x14ac:dyDescent="0.35">
      <c r="A34" s="369"/>
      <c r="B34" s="63"/>
      <c r="C34" s="354"/>
      <c r="D34" s="370"/>
      <c r="E34" s="371"/>
      <c r="F34" s="21" t="s">
        <v>102</v>
      </c>
      <c r="G34" s="22">
        <v>26097.3</v>
      </c>
      <c r="H34" s="361"/>
      <c r="I34" s="364"/>
      <c r="J34" s="64"/>
      <c r="K34" s="23"/>
      <c r="L34" s="339"/>
      <c r="M34" s="342"/>
      <c r="N34" s="342"/>
    </row>
    <row r="35" spans="1:14" ht="21" customHeight="1" x14ac:dyDescent="0.35">
      <c r="A35" s="367">
        <v>8</v>
      </c>
      <c r="B35" s="58" t="s">
        <v>178</v>
      </c>
      <c r="C35" s="352">
        <v>400000</v>
      </c>
      <c r="D35" s="326">
        <v>425698.43</v>
      </c>
      <c r="E35" s="356" t="s">
        <v>21</v>
      </c>
      <c r="F35" s="330" t="s">
        <v>103</v>
      </c>
      <c r="G35" s="358">
        <v>417194.07</v>
      </c>
      <c r="H35" s="330" t="s">
        <v>103</v>
      </c>
      <c r="I35" s="358">
        <v>417194.07</v>
      </c>
      <c r="J35" s="60"/>
      <c r="K35" s="8"/>
      <c r="L35" s="337" t="s">
        <v>175</v>
      </c>
      <c r="M35" s="340" t="s">
        <v>23</v>
      </c>
      <c r="N35" s="343"/>
    </row>
    <row r="36" spans="1:14" ht="21" customHeight="1" x14ac:dyDescent="0.35">
      <c r="A36" s="368"/>
      <c r="B36" s="61" t="s">
        <v>48</v>
      </c>
      <c r="C36" s="353"/>
      <c r="D36" s="327"/>
      <c r="E36" s="357"/>
      <c r="F36" s="331"/>
      <c r="G36" s="333"/>
      <c r="H36" s="331"/>
      <c r="I36" s="333"/>
      <c r="J36" s="17" t="s">
        <v>25</v>
      </c>
      <c r="K36" s="18" t="s">
        <v>104</v>
      </c>
      <c r="L36" s="338"/>
      <c r="M36" s="341"/>
      <c r="N36" s="341"/>
    </row>
    <row r="37" spans="1:14" ht="21" customHeight="1" x14ac:dyDescent="0.35">
      <c r="A37" s="368"/>
      <c r="B37" s="61" t="s">
        <v>105</v>
      </c>
      <c r="C37" s="353"/>
      <c r="D37" s="327"/>
      <c r="E37" s="357"/>
      <c r="F37" s="331"/>
      <c r="G37" s="333"/>
      <c r="H37" s="331"/>
      <c r="I37" s="333"/>
      <c r="J37" s="17" t="s">
        <v>24</v>
      </c>
      <c r="K37" s="16" t="s">
        <v>106</v>
      </c>
      <c r="L37" s="338"/>
      <c r="M37" s="341"/>
      <c r="N37" s="341"/>
    </row>
    <row r="38" spans="1:14" ht="21" customHeight="1" x14ac:dyDescent="0.35">
      <c r="A38" s="369"/>
      <c r="B38" s="63"/>
      <c r="C38" s="354"/>
      <c r="D38" s="370"/>
      <c r="E38" s="371"/>
      <c r="F38" s="332"/>
      <c r="G38" s="334"/>
      <c r="H38" s="332"/>
      <c r="I38" s="334"/>
      <c r="J38" s="64"/>
      <c r="K38" s="23"/>
      <c r="L38" s="339"/>
      <c r="M38" s="342"/>
      <c r="N38" s="342"/>
    </row>
    <row r="39" spans="1:14" ht="21" customHeight="1" x14ac:dyDescent="0.35">
      <c r="A39" s="367">
        <v>9</v>
      </c>
      <c r="B39" s="58" t="s">
        <v>107</v>
      </c>
      <c r="C39" s="352">
        <v>40992</v>
      </c>
      <c r="D39" s="326">
        <f>C39*1.07</f>
        <v>43861.440000000002</v>
      </c>
      <c r="E39" s="356" t="s">
        <v>21</v>
      </c>
      <c r="F39" s="372" t="s">
        <v>108</v>
      </c>
      <c r="G39" s="358">
        <v>43861.440000000002</v>
      </c>
      <c r="H39" s="359" t="s">
        <v>108</v>
      </c>
      <c r="I39" s="362">
        <v>43861.440000000002</v>
      </c>
      <c r="J39" s="60"/>
      <c r="K39" s="8"/>
      <c r="L39" s="337" t="s">
        <v>174</v>
      </c>
      <c r="M39" s="344"/>
      <c r="N39" s="340" t="s">
        <v>23</v>
      </c>
    </row>
    <row r="40" spans="1:14" ht="21" customHeight="1" x14ac:dyDescent="0.35">
      <c r="A40" s="368"/>
      <c r="B40" s="61" t="s">
        <v>109</v>
      </c>
      <c r="C40" s="353"/>
      <c r="D40" s="327"/>
      <c r="E40" s="357"/>
      <c r="F40" s="373"/>
      <c r="G40" s="333"/>
      <c r="H40" s="360"/>
      <c r="I40" s="363"/>
      <c r="J40" s="17" t="s">
        <v>22</v>
      </c>
      <c r="K40" s="18" t="s">
        <v>110</v>
      </c>
      <c r="L40" s="338"/>
      <c r="M40" s="345"/>
      <c r="N40" s="341"/>
    </row>
    <row r="41" spans="1:14" ht="21" customHeight="1" x14ac:dyDescent="0.35">
      <c r="A41" s="368"/>
      <c r="B41" s="61"/>
      <c r="C41" s="353"/>
      <c r="D41" s="327"/>
      <c r="E41" s="357"/>
      <c r="F41" s="17" t="s">
        <v>111</v>
      </c>
      <c r="G41" s="62">
        <v>48535.199999999997</v>
      </c>
      <c r="H41" s="360"/>
      <c r="I41" s="363"/>
      <c r="J41" s="17" t="s">
        <v>24</v>
      </c>
      <c r="K41" s="16" t="s">
        <v>112</v>
      </c>
      <c r="L41" s="338"/>
      <c r="M41" s="345"/>
      <c r="N41" s="341"/>
    </row>
    <row r="42" spans="1:14" ht="21" customHeight="1" x14ac:dyDescent="0.35">
      <c r="A42" s="369"/>
      <c r="B42" s="63"/>
      <c r="C42" s="354"/>
      <c r="D42" s="370"/>
      <c r="E42" s="371"/>
      <c r="F42" s="21" t="s">
        <v>113</v>
      </c>
      <c r="G42" s="65">
        <v>52654.7</v>
      </c>
      <c r="H42" s="361"/>
      <c r="I42" s="364"/>
      <c r="J42" s="64"/>
      <c r="K42" s="23"/>
      <c r="L42" s="339"/>
      <c r="M42" s="346"/>
      <c r="N42" s="342"/>
    </row>
    <row r="43" spans="1:14" ht="21" customHeight="1" x14ac:dyDescent="0.35">
      <c r="A43" s="367">
        <v>10</v>
      </c>
      <c r="B43" s="58" t="s">
        <v>114</v>
      </c>
      <c r="C43" s="352">
        <v>94760</v>
      </c>
      <c r="D43" s="326">
        <v>94627.91</v>
      </c>
      <c r="E43" s="356" t="s">
        <v>21</v>
      </c>
      <c r="F43" s="372" t="s">
        <v>108</v>
      </c>
      <c r="G43" s="358">
        <v>94627.91</v>
      </c>
      <c r="H43" s="359" t="s">
        <v>108</v>
      </c>
      <c r="I43" s="362">
        <v>94627.91</v>
      </c>
      <c r="J43" s="60"/>
      <c r="K43" s="8"/>
      <c r="L43" s="337" t="s">
        <v>174</v>
      </c>
      <c r="M43" s="344"/>
      <c r="N43" s="340" t="s">
        <v>23</v>
      </c>
    </row>
    <row r="44" spans="1:14" ht="21" customHeight="1" x14ac:dyDescent="0.35">
      <c r="A44" s="368"/>
      <c r="B44" s="61" t="s">
        <v>115</v>
      </c>
      <c r="C44" s="353"/>
      <c r="D44" s="327"/>
      <c r="E44" s="357"/>
      <c r="F44" s="373"/>
      <c r="G44" s="333"/>
      <c r="H44" s="360"/>
      <c r="I44" s="363"/>
      <c r="J44" s="17" t="s">
        <v>22</v>
      </c>
      <c r="K44" s="18" t="s">
        <v>116</v>
      </c>
      <c r="L44" s="338"/>
      <c r="M44" s="345"/>
      <c r="N44" s="341"/>
    </row>
    <row r="45" spans="1:14" ht="21" customHeight="1" x14ac:dyDescent="0.35">
      <c r="A45" s="368"/>
      <c r="B45" s="61"/>
      <c r="C45" s="353"/>
      <c r="D45" s="327"/>
      <c r="E45" s="357"/>
      <c r="F45" s="17" t="s">
        <v>111</v>
      </c>
      <c r="G45" s="62">
        <v>95609.85</v>
      </c>
      <c r="H45" s="360"/>
      <c r="I45" s="363"/>
      <c r="J45" s="17" t="s">
        <v>24</v>
      </c>
      <c r="K45" s="16" t="s">
        <v>112</v>
      </c>
      <c r="L45" s="338"/>
      <c r="M45" s="345"/>
      <c r="N45" s="341"/>
    </row>
    <row r="46" spans="1:14" ht="21" customHeight="1" x14ac:dyDescent="0.35">
      <c r="A46" s="369"/>
      <c r="B46" s="63"/>
      <c r="C46" s="354"/>
      <c r="D46" s="370"/>
      <c r="E46" s="371"/>
      <c r="F46" s="21" t="s">
        <v>113</v>
      </c>
      <c r="G46" s="65">
        <v>96723.45</v>
      </c>
      <c r="H46" s="361"/>
      <c r="I46" s="364"/>
      <c r="J46" s="64"/>
      <c r="K46" s="23"/>
      <c r="L46" s="339"/>
      <c r="M46" s="346"/>
      <c r="N46" s="342"/>
    </row>
    <row r="47" spans="1:14" ht="21" customHeight="1" x14ac:dyDescent="0.35">
      <c r="A47" s="351">
        <v>11</v>
      </c>
      <c r="B47" s="15" t="s">
        <v>117</v>
      </c>
      <c r="C47" s="326">
        <v>26000</v>
      </c>
      <c r="D47" s="326">
        <f>C47*1.07</f>
        <v>27820</v>
      </c>
      <c r="E47" s="356" t="s">
        <v>21</v>
      </c>
      <c r="F47" s="12" t="s">
        <v>73</v>
      </c>
      <c r="G47" s="59">
        <v>27820</v>
      </c>
      <c r="H47" s="359" t="s">
        <v>73</v>
      </c>
      <c r="I47" s="362">
        <v>27820</v>
      </c>
      <c r="J47" s="12"/>
      <c r="K47" s="12"/>
      <c r="L47" s="337" t="s">
        <v>174</v>
      </c>
      <c r="M47" s="355" t="s">
        <v>23</v>
      </c>
      <c r="N47" s="343"/>
    </row>
    <row r="48" spans="1:14" ht="21" customHeight="1" x14ac:dyDescent="0.35">
      <c r="A48" s="324"/>
      <c r="B48" s="16" t="s">
        <v>118</v>
      </c>
      <c r="C48" s="327"/>
      <c r="D48" s="327"/>
      <c r="E48" s="357"/>
      <c r="F48" s="51" t="s">
        <v>75</v>
      </c>
      <c r="G48" s="62">
        <v>30816</v>
      </c>
      <c r="H48" s="360"/>
      <c r="I48" s="365"/>
      <c r="J48" s="51" t="s">
        <v>22</v>
      </c>
      <c r="K48" s="18" t="s">
        <v>119</v>
      </c>
      <c r="L48" s="338"/>
      <c r="M48" s="345"/>
      <c r="N48" s="341"/>
    </row>
    <row r="49" spans="1:14" ht="21" customHeight="1" x14ac:dyDescent="0.35">
      <c r="A49" s="325"/>
      <c r="B49" s="20" t="s">
        <v>120</v>
      </c>
      <c r="C49" s="370"/>
      <c r="D49" s="370"/>
      <c r="E49" s="371"/>
      <c r="F49" s="52" t="s">
        <v>77</v>
      </c>
      <c r="G49" s="55">
        <v>32100</v>
      </c>
      <c r="H49" s="361"/>
      <c r="I49" s="366"/>
      <c r="J49" s="52" t="s">
        <v>24</v>
      </c>
      <c r="K49" s="20" t="s">
        <v>52</v>
      </c>
      <c r="L49" s="339"/>
      <c r="M49" s="346"/>
      <c r="N49" s="342"/>
    </row>
    <row r="50" spans="1:14" ht="21.75" customHeight="1" x14ac:dyDescent="0.35">
      <c r="A50" s="351">
        <v>12</v>
      </c>
      <c r="B50" s="58" t="s">
        <v>33</v>
      </c>
      <c r="C50" s="352">
        <v>360000</v>
      </c>
      <c r="D50" s="326">
        <v>349702</v>
      </c>
      <c r="E50" s="356" t="s">
        <v>21</v>
      </c>
      <c r="F50" s="330" t="s">
        <v>30</v>
      </c>
      <c r="G50" s="358">
        <v>344314</v>
      </c>
      <c r="H50" s="330" t="s">
        <v>30</v>
      </c>
      <c r="I50" s="333">
        <v>344314</v>
      </c>
      <c r="J50" s="24"/>
      <c r="K50" s="24"/>
      <c r="L50" s="337" t="s">
        <v>36</v>
      </c>
      <c r="M50" s="340" t="s">
        <v>23</v>
      </c>
      <c r="N50" s="343"/>
    </row>
    <row r="51" spans="1:14" ht="21" customHeight="1" x14ac:dyDescent="0.35">
      <c r="A51" s="324"/>
      <c r="B51" s="61" t="s">
        <v>37</v>
      </c>
      <c r="C51" s="353"/>
      <c r="D51" s="327"/>
      <c r="E51" s="357"/>
      <c r="F51" s="331"/>
      <c r="G51" s="333"/>
      <c r="H51" s="331"/>
      <c r="I51" s="333"/>
      <c r="J51" s="17" t="s">
        <v>25</v>
      </c>
      <c r="K51" s="18" t="s">
        <v>121</v>
      </c>
      <c r="L51" s="338"/>
      <c r="M51" s="341"/>
      <c r="N51" s="341"/>
    </row>
    <row r="52" spans="1:14" ht="21" customHeight="1" x14ac:dyDescent="0.35">
      <c r="A52" s="324"/>
      <c r="B52" s="61" t="s">
        <v>122</v>
      </c>
      <c r="C52" s="353"/>
      <c r="D52" s="327"/>
      <c r="E52" s="357"/>
      <c r="F52" s="331"/>
      <c r="G52" s="333"/>
      <c r="H52" s="331"/>
      <c r="I52" s="333"/>
      <c r="J52" s="17" t="s">
        <v>24</v>
      </c>
      <c r="K52" s="16" t="s">
        <v>123</v>
      </c>
      <c r="L52" s="338"/>
      <c r="M52" s="341"/>
      <c r="N52" s="341"/>
    </row>
    <row r="53" spans="1:14" ht="21.75" customHeight="1" x14ac:dyDescent="0.35">
      <c r="A53" s="325"/>
      <c r="B53" s="63"/>
      <c r="C53" s="354"/>
      <c r="D53" s="327"/>
      <c r="E53" s="357"/>
      <c r="F53" s="332"/>
      <c r="G53" s="334"/>
      <c r="H53" s="332"/>
      <c r="I53" s="334"/>
      <c r="J53" s="24"/>
      <c r="K53" s="24"/>
      <c r="L53" s="339"/>
      <c r="M53" s="342"/>
      <c r="N53" s="342"/>
    </row>
    <row r="54" spans="1:14" ht="40.5" customHeight="1" x14ac:dyDescent="0.35">
      <c r="A54" s="324">
        <v>13</v>
      </c>
      <c r="B54" s="16" t="s">
        <v>124</v>
      </c>
      <c r="C54" s="326">
        <v>69700</v>
      </c>
      <c r="D54" s="326">
        <v>72760</v>
      </c>
      <c r="E54" s="356" t="s">
        <v>21</v>
      </c>
      <c r="F54" s="49" t="s">
        <v>125</v>
      </c>
      <c r="G54" s="9">
        <v>72760</v>
      </c>
      <c r="H54" s="372" t="s">
        <v>125</v>
      </c>
      <c r="I54" s="375">
        <v>72760</v>
      </c>
      <c r="J54" s="8"/>
      <c r="K54" s="8"/>
      <c r="L54" s="337" t="s">
        <v>174</v>
      </c>
      <c r="M54" s="344"/>
      <c r="N54" s="340" t="s">
        <v>23</v>
      </c>
    </row>
    <row r="55" spans="1:14" ht="21.75" customHeight="1" x14ac:dyDescent="0.35">
      <c r="A55" s="324"/>
      <c r="B55" s="16" t="s">
        <v>126</v>
      </c>
      <c r="C55" s="327"/>
      <c r="D55" s="327"/>
      <c r="E55" s="357"/>
      <c r="F55" s="56" t="s">
        <v>127</v>
      </c>
      <c r="G55" s="19">
        <v>90950</v>
      </c>
      <c r="H55" s="373"/>
      <c r="I55" s="365"/>
      <c r="J55" s="17" t="s">
        <v>22</v>
      </c>
      <c r="K55" s="18" t="s">
        <v>128</v>
      </c>
      <c r="L55" s="338"/>
      <c r="M55" s="345"/>
      <c r="N55" s="341"/>
    </row>
    <row r="56" spans="1:14" ht="21.75" customHeight="1" x14ac:dyDescent="0.35">
      <c r="A56" s="324"/>
      <c r="B56" s="16" t="s">
        <v>129</v>
      </c>
      <c r="C56" s="327"/>
      <c r="D56" s="327"/>
      <c r="E56" s="357"/>
      <c r="F56" s="56" t="s">
        <v>130</v>
      </c>
      <c r="G56" s="19">
        <v>93090</v>
      </c>
      <c r="H56" s="373"/>
      <c r="I56" s="365"/>
      <c r="J56" s="17" t="s">
        <v>24</v>
      </c>
      <c r="K56" s="16" t="s">
        <v>131</v>
      </c>
      <c r="L56" s="338"/>
      <c r="M56" s="345"/>
      <c r="N56" s="341"/>
    </row>
    <row r="57" spans="1:14" ht="21.75" customHeight="1" x14ac:dyDescent="0.35">
      <c r="A57" s="325"/>
      <c r="B57" s="21"/>
      <c r="C57" s="327"/>
      <c r="D57" s="327"/>
      <c r="E57" s="357"/>
      <c r="F57" s="57" t="s">
        <v>132</v>
      </c>
      <c r="G57" s="22">
        <v>94160</v>
      </c>
      <c r="H57" s="374"/>
      <c r="I57" s="365"/>
      <c r="J57" s="23"/>
      <c r="K57" s="42"/>
      <c r="L57" s="339"/>
      <c r="M57" s="346"/>
      <c r="N57" s="342"/>
    </row>
    <row r="58" spans="1:14" ht="21.75" customHeight="1" x14ac:dyDescent="0.35">
      <c r="A58" s="25"/>
      <c r="B58" s="328" t="s">
        <v>133</v>
      </c>
      <c r="C58" s="328"/>
      <c r="D58" s="328"/>
      <c r="E58" s="328"/>
      <c r="F58" s="328"/>
      <c r="G58" s="328"/>
      <c r="H58" s="329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350" t="s">
        <v>180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1" t="s">
        <v>0</v>
      </c>
    </row>
    <row r="61" spans="1:14" ht="21" customHeight="1" x14ac:dyDescent="0.35">
      <c r="A61" s="350" t="s">
        <v>1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4"/>
    </row>
    <row r="62" spans="1:14" ht="21" customHeight="1" x14ac:dyDescent="0.35">
      <c r="A62" s="350" t="s">
        <v>135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392" t="s">
        <v>2</v>
      </c>
      <c r="B64" s="393" t="s">
        <v>3</v>
      </c>
      <c r="C64" s="4" t="s">
        <v>4</v>
      </c>
      <c r="D64" s="5" t="s">
        <v>5</v>
      </c>
      <c r="E64" s="393" t="s">
        <v>6</v>
      </c>
      <c r="F64" s="393" t="s">
        <v>7</v>
      </c>
      <c r="G64" s="393"/>
      <c r="H64" s="394" t="s">
        <v>8</v>
      </c>
      <c r="I64" s="394"/>
      <c r="J64" s="395" t="s">
        <v>9</v>
      </c>
      <c r="K64" s="395" t="s">
        <v>10</v>
      </c>
      <c r="L64" s="346" t="s">
        <v>11</v>
      </c>
      <c r="M64" s="399" t="s">
        <v>12</v>
      </c>
      <c r="N64" s="400"/>
    </row>
    <row r="65" spans="1:14" ht="63" customHeight="1" x14ac:dyDescent="0.35">
      <c r="A65" s="383"/>
      <c r="B65" s="330"/>
      <c r="C65" s="6" t="s">
        <v>13</v>
      </c>
      <c r="D65" s="7" t="s">
        <v>14</v>
      </c>
      <c r="E65" s="393"/>
      <c r="F65" s="8" t="s">
        <v>15</v>
      </c>
      <c r="G65" s="9" t="s">
        <v>16</v>
      </c>
      <c r="H65" s="10" t="s">
        <v>17</v>
      </c>
      <c r="I65" s="11" t="s">
        <v>18</v>
      </c>
      <c r="J65" s="330"/>
      <c r="K65" s="330"/>
      <c r="L65" s="396"/>
      <c r="M65" s="13" t="s">
        <v>19</v>
      </c>
      <c r="N65" s="14" t="s">
        <v>20</v>
      </c>
    </row>
    <row r="66" spans="1:14" ht="21" customHeight="1" x14ac:dyDescent="0.35">
      <c r="A66" s="367">
        <v>1</v>
      </c>
      <c r="B66" s="15" t="s">
        <v>53</v>
      </c>
      <c r="C66" s="326">
        <v>1150000</v>
      </c>
      <c r="D66" s="401">
        <v>1104141</v>
      </c>
      <c r="E66" s="356" t="s">
        <v>29</v>
      </c>
      <c r="F66" s="330" t="s">
        <v>54</v>
      </c>
      <c r="G66" s="358">
        <v>1095000</v>
      </c>
      <c r="H66" s="330" t="s">
        <v>54</v>
      </c>
      <c r="I66" s="375">
        <v>1090205</v>
      </c>
      <c r="J66" s="8"/>
      <c r="K66" s="8"/>
      <c r="L66" s="347" t="s">
        <v>170</v>
      </c>
      <c r="M66" s="36"/>
      <c r="N66" s="37"/>
    </row>
    <row r="67" spans="1:14" ht="21" customHeight="1" x14ac:dyDescent="0.35">
      <c r="A67" s="368"/>
      <c r="B67" s="16" t="s">
        <v>48</v>
      </c>
      <c r="C67" s="327"/>
      <c r="D67" s="379"/>
      <c r="E67" s="357"/>
      <c r="F67" s="332"/>
      <c r="G67" s="334"/>
      <c r="H67" s="331"/>
      <c r="I67" s="365"/>
      <c r="J67" s="17" t="s">
        <v>22</v>
      </c>
      <c r="K67" s="18" t="s">
        <v>55</v>
      </c>
      <c r="L67" s="348"/>
      <c r="M67" s="335" t="s">
        <v>23</v>
      </c>
      <c r="N67" s="335"/>
    </row>
    <row r="68" spans="1:14" ht="21" customHeight="1" x14ac:dyDescent="0.35">
      <c r="A68" s="368"/>
      <c r="B68" s="16" t="s">
        <v>56</v>
      </c>
      <c r="C68" s="327"/>
      <c r="D68" s="379"/>
      <c r="E68" s="357"/>
      <c r="F68" s="389" t="s">
        <v>57</v>
      </c>
      <c r="G68" s="381">
        <v>1101000</v>
      </c>
      <c r="H68" s="331"/>
      <c r="I68" s="365"/>
      <c r="J68" s="50" t="s">
        <v>24</v>
      </c>
      <c r="K68" s="16" t="s">
        <v>58</v>
      </c>
      <c r="L68" s="348"/>
      <c r="M68" s="336"/>
      <c r="N68" s="335"/>
    </row>
    <row r="69" spans="1:14" ht="21" customHeight="1" x14ac:dyDescent="0.35">
      <c r="A69" s="369"/>
      <c r="B69" s="20"/>
      <c r="C69" s="370"/>
      <c r="D69" s="380"/>
      <c r="E69" s="371"/>
      <c r="F69" s="390"/>
      <c r="G69" s="382"/>
      <c r="H69" s="332"/>
      <c r="I69" s="366"/>
      <c r="J69" s="21"/>
      <c r="K69" s="20"/>
      <c r="L69" s="349"/>
      <c r="M69" s="38"/>
      <c r="N69" s="39"/>
    </row>
    <row r="70" spans="1:14" x14ac:dyDescent="0.35">
      <c r="A70" s="25"/>
      <c r="B70" s="328" t="s">
        <v>32</v>
      </c>
      <c r="C70" s="328"/>
      <c r="D70" s="328"/>
      <c r="E70" s="328"/>
      <c r="F70" s="328"/>
      <c r="G70" s="328"/>
      <c r="H70" s="329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350" t="s">
        <v>181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1" t="s">
        <v>0</v>
      </c>
    </row>
    <row r="73" spans="1:14" x14ac:dyDescent="0.35">
      <c r="A73" s="350" t="s">
        <v>1</v>
      </c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4"/>
    </row>
    <row r="74" spans="1:14" x14ac:dyDescent="0.35">
      <c r="A74" s="350" t="s">
        <v>135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4"/>
    </row>
    <row r="75" spans="1:14" ht="42" x14ac:dyDescent="0.35">
      <c r="A75" s="392" t="s">
        <v>2</v>
      </c>
      <c r="B75" s="393" t="s">
        <v>3</v>
      </c>
      <c r="C75" s="4" t="s">
        <v>4</v>
      </c>
      <c r="D75" s="5" t="s">
        <v>5</v>
      </c>
      <c r="E75" s="393" t="s">
        <v>6</v>
      </c>
      <c r="F75" s="393" t="s">
        <v>7</v>
      </c>
      <c r="G75" s="393"/>
      <c r="H75" s="394" t="s">
        <v>8</v>
      </c>
      <c r="I75" s="394"/>
      <c r="J75" s="395" t="s">
        <v>9</v>
      </c>
      <c r="K75" s="395" t="s">
        <v>10</v>
      </c>
      <c r="L75" s="396" t="s">
        <v>11</v>
      </c>
      <c r="M75" s="397" t="s">
        <v>12</v>
      </c>
      <c r="N75" s="398"/>
    </row>
    <row r="76" spans="1:14" ht="63" x14ac:dyDescent="0.35">
      <c r="A76" s="383"/>
      <c r="B76" s="393"/>
      <c r="C76" s="6" t="s">
        <v>13</v>
      </c>
      <c r="D76" s="7" t="s">
        <v>14</v>
      </c>
      <c r="E76" s="393"/>
      <c r="F76" s="8" t="s">
        <v>15</v>
      </c>
      <c r="G76" s="9" t="s">
        <v>16</v>
      </c>
      <c r="H76" s="10" t="s">
        <v>17</v>
      </c>
      <c r="I76" s="11" t="s">
        <v>18</v>
      </c>
      <c r="J76" s="330"/>
      <c r="K76" s="330"/>
      <c r="L76" s="396"/>
      <c r="M76" s="13" t="s">
        <v>19</v>
      </c>
      <c r="N76" s="14" t="s">
        <v>20</v>
      </c>
    </row>
    <row r="77" spans="1:14" x14ac:dyDescent="0.35">
      <c r="A77" s="383">
        <v>1</v>
      </c>
      <c r="B77" s="15" t="s">
        <v>38</v>
      </c>
      <c r="C77" s="386">
        <v>2099280.37</v>
      </c>
      <c r="D77" s="386">
        <v>2246230</v>
      </c>
      <c r="E77" s="388" t="s">
        <v>34</v>
      </c>
      <c r="F77" s="330" t="s">
        <v>30</v>
      </c>
      <c r="G77" s="358">
        <v>2200000</v>
      </c>
      <c r="H77" s="330" t="s">
        <v>30</v>
      </c>
      <c r="I77" s="362">
        <v>2196035</v>
      </c>
      <c r="J77" s="47"/>
      <c r="K77" s="41"/>
      <c r="L77" s="347" t="s">
        <v>31</v>
      </c>
      <c r="M77" s="36"/>
      <c r="N77" s="321"/>
    </row>
    <row r="78" spans="1:14" ht="21" customHeight="1" x14ac:dyDescent="0.35">
      <c r="A78" s="384"/>
      <c r="B78" s="16" t="s">
        <v>26</v>
      </c>
      <c r="C78" s="387"/>
      <c r="D78" s="387"/>
      <c r="E78" s="389"/>
      <c r="F78" s="331"/>
      <c r="G78" s="333"/>
      <c r="H78" s="331"/>
      <c r="I78" s="363"/>
      <c r="J78" s="17" t="s">
        <v>25</v>
      </c>
      <c r="K78" s="18" t="s">
        <v>39</v>
      </c>
      <c r="L78" s="348"/>
      <c r="M78" s="335" t="s">
        <v>23</v>
      </c>
      <c r="N78" s="322"/>
    </row>
    <row r="79" spans="1:14" ht="21" customHeight="1" x14ac:dyDescent="0.35">
      <c r="A79" s="384"/>
      <c r="B79" s="16" t="s">
        <v>40</v>
      </c>
      <c r="C79" s="387"/>
      <c r="D79" s="387"/>
      <c r="E79" s="389"/>
      <c r="F79" s="331"/>
      <c r="G79" s="333"/>
      <c r="H79" s="331"/>
      <c r="I79" s="363"/>
      <c r="J79" s="17" t="s">
        <v>24</v>
      </c>
      <c r="K79" s="16" t="s">
        <v>41</v>
      </c>
      <c r="L79" s="348"/>
      <c r="M79" s="336"/>
      <c r="N79" s="322"/>
    </row>
    <row r="80" spans="1:14" ht="20.25" customHeight="1" x14ac:dyDescent="0.35">
      <c r="A80" s="385"/>
      <c r="B80" s="20"/>
      <c r="C80" s="387"/>
      <c r="D80" s="387"/>
      <c r="E80" s="390"/>
      <c r="F80" s="331"/>
      <c r="G80" s="334"/>
      <c r="H80" s="332"/>
      <c r="I80" s="364"/>
      <c r="J80" s="53"/>
      <c r="K80" s="23"/>
      <c r="L80" s="349"/>
      <c r="M80" s="38"/>
      <c r="N80" s="322"/>
    </row>
    <row r="81" spans="1:14" x14ac:dyDescent="0.35">
      <c r="A81" s="383">
        <v>2</v>
      </c>
      <c r="B81" s="15" t="s">
        <v>27</v>
      </c>
      <c r="C81" s="386">
        <v>2000000</v>
      </c>
      <c r="D81" s="386">
        <v>2139564.58</v>
      </c>
      <c r="E81" s="356" t="s">
        <v>34</v>
      </c>
      <c r="F81" s="372" t="s">
        <v>42</v>
      </c>
      <c r="G81" s="358">
        <v>2124564.58</v>
      </c>
      <c r="H81" s="359" t="s">
        <v>42</v>
      </c>
      <c r="I81" s="362">
        <v>2124130.83</v>
      </c>
      <c r="J81" s="47"/>
      <c r="K81" s="54"/>
      <c r="L81" s="347" t="s">
        <v>171</v>
      </c>
      <c r="M81" s="36"/>
      <c r="N81" s="321"/>
    </row>
    <row r="82" spans="1:14" ht="21" customHeight="1" x14ac:dyDescent="0.35">
      <c r="A82" s="384"/>
      <c r="B82" s="16" t="s">
        <v>26</v>
      </c>
      <c r="C82" s="387"/>
      <c r="D82" s="387"/>
      <c r="E82" s="357"/>
      <c r="F82" s="374"/>
      <c r="G82" s="334"/>
      <c r="H82" s="360"/>
      <c r="I82" s="363"/>
      <c r="J82" s="17" t="s">
        <v>22</v>
      </c>
      <c r="K82" s="18" t="s">
        <v>43</v>
      </c>
      <c r="L82" s="348"/>
      <c r="M82" s="335" t="s">
        <v>23</v>
      </c>
      <c r="N82" s="322"/>
    </row>
    <row r="83" spans="1:14" ht="21" customHeight="1" x14ac:dyDescent="0.35">
      <c r="A83" s="384"/>
      <c r="B83" s="16" t="s">
        <v>44</v>
      </c>
      <c r="C83" s="387"/>
      <c r="D83" s="387"/>
      <c r="E83" s="357"/>
      <c r="F83" s="389" t="s">
        <v>45</v>
      </c>
      <c r="G83" s="391">
        <v>2134564.58</v>
      </c>
      <c r="H83" s="360"/>
      <c r="I83" s="363"/>
      <c r="J83" s="50" t="s">
        <v>24</v>
      </c>
      <c r="K83" s="16" t="s">
        <v>41</v>
      </c>
      <c r="L83" s="348"/>
      <c r="M83" s="336"/>
      <c r="N83" s="322"/>
    </row>
    <row r="84" spans="1:14" ht="20.25" customHeight="1" x14ac:dyDescent="0.35">
      <c r="A84" s="385"/>
      <c r="B84" s="20"/>
      <c r="C84" s="387"/>
      <c r="D84" s="387"/>
      <c r="E84" s="371"/>
      <c r="F84" s="390"/>
      <c r="G84" s="382"/>
      <c r="H84" s="361"/>
      <c r="I84" s="364"/>
      <c r="J84" s="48"/>
      <c r="K84" s="54"/>
      <c r="L84" s="349"/>
      <c r="M84" s="38"/>
      <c r="N84" s="323"/>
    </row>
    <row r="85" spans="1:14" ht="21" customHeight="1" x14ac:dyDescent="0.35">
      <c r="A85" s="368">
        <v>3</v>
      </c>
      <c r="B85" s="16" t="s">
        <v>46</v>
      </c>
      <c r="C85" s="386">
        <v>2502229</v>
      </c>
      <c r="D85" s="386">
        <v>2677385.0299999998</v>
      </c>
      <c r="E85" s="357" t="s">
        <v>34</v>
      </c>
      <c r="F85" s="330" t="s">
        <v>47</v>
      </c>
      <c r="G85" s="358">
        <v>2608267.31</v>
      </c>
      <c r="H85" s="331" t="s">
        <v>47</v>
      </c>
      <c r="I85" s="365">
        <v>2598624.4700000002</v>
      </c>
      <c r="J85" s="8"/>
      <c r="K85" s="41"/>
      <c r="L85" s="347" t="s">
        <v>172</v>
      </c>
      <c r="M85" s="36"/>
      <c r="N85" s="322"/>
    </row>
    <row r="86" spans="1:14" ht="21" customHeight="1" x14ac:dyDescent="0.35">
      <c r="A86" s="368"/>
      <c r="B86" s="16" t="s">
        <v>48</v>
      </c>
      <c r="C86" s="387"/>
      <c r="D86" s="387"/>
      <c r="E86" s="357"/>
      <c r="F86" s="332"/>
      <c r="G86" s="334"/>
      <c r="H86" s="331"/>
      <c r="I86" s="365"/>
      <c r="J86" s="17" t="s">
        <v>22</v>
      </c>
      <c r="K86" s="18" t="s">
        <v>49</v>
      </c>
      <c r="L86" s="348"/>
      <c r="M86" s="335" t="s">
        <v>23</v>
      </c>
      <c r="N86" s="322"/>
    </row>
    <row r="87" spans="1:14" ht="21" customHeight="1" x14ac:dyDescent="0.35">
      <c r="A87" s="368"/>
      <c r="B87" s="16" t="s">
        <v>50</v>
      </c>
      <c r="C87" s="387"/>
      <c r="D87" s="387"/>
      <c r="E87" s="357"/>
      <c r="F87" s="389" t="s">
        <v>51</v>
      </c>
      <c r="G87" s="381">
        <v>2675385</v>
      </c>
      <c r="H87" s="331"/>
      <c r="I87" s="365"/>
      <c r="J87" s="17" t="s">
        <v>24</v>
      </c>
      <c r="K87" s="16" t="s">
        <v>52</v>
      </c>
      <c r="L87" s="348"/>
      <c r="M87" s="336"/>
      <c r="N87" s="322"/>
    </row>
    <row r="88" spans="1:14" ht="20.25" customHeight="1" x14ac:dyDescent="0.35">
      <c r="A88" s="369"/>
      <c r="B88" s="23"/>
      <c r="C88" s="387"/>
      <c r="D88" s="387"/>
      <c r="E88" s="357"/>
      <c r="F88" s="390"/>
      <c r="G88" s="382"/>
      <c r="H88" s="332"/>
      <c r="I88" s="365"/>
      <c r="J88" s="23"/>
      <c r="K88" s="42"/>
      <c r="L88" s="349"/>
      <c r="M88" s="38"/>
      <c r="N88" s="323"/>
    </row>
    <row r="89" spans="1:14" x14ac:dyDescent="0.35">
      <c r="A89" s="25"/>
      <c r="B89" s="328" t="s">
        <v>28</v>
      </c>
      <c r="C89" s="328"/>
      <c r="D89" s="328"/>
      <c r="E89" s="328"/>
      <c r="F89" s="328"/>
      <c r="G89" s="328"/>
      <c r="H89" s="329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38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38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320">
        <v>243162</v>
      </c>
      <c r="G5" s="309"/>
      <c r="H5" s="320">
        <v>243193</v>
      </c>
      <c r="I5" s="309"/>
      <c r="J5" s="320">
        <v>23712</v>
      </c>
      <c r="K5" s="309"/>
      <c r="L5" s="320">
        <v>23743</v>
      </c>
      <c r="M5" s="309"/>
      <c r="N5" s="320">
        <v>23774</v>
      </c>
      <c r="O5" s="309"/>
      <c r="P5" s="313">
        <v>23802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238</v>
      </c>
      <c r="AE5" s="316"/>
      <c r="AF5" s="317"/>
    </row>
    <row r="6" spans="1:38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38" s="73" customFormat="1" ht="54" customHeight="1" x14ac:dyDescent="0.2">
      <c r="A7" s="309"/>
      <c r="B7" s="309"/>
      <c r="C7" s="147" t="s">
        <v>146</v>
      </c>
      <c r="D7" s="148" t="s">
        <v>141</v>
      </c>
      <c r="E7" s="148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</row>
    <row r="11" spans="1:38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204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149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198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151" t="s">
        <v>15</v>
      </c>
      <c r="G7" s="152" t="s">
        <v>16</v>
      </c>
      <c r="H7" s="150" t="s">
        <v>17</v>
      </c>
      <c r="I7" s="11" t="s">
        <v>18</v>
      </c>
      <c r="J7" s="330"/>
      <c r="K7" s="330"/>
      <c r="L7" s="402"/>
      <c r="M7" s="157" t="s">
        <v>19</v>
      </c>
      <c r="N7" s="14" t="s">
        <v>20</v>
      </c>
    </row>
    <row r="8" spans="1:14" ht="21" customHeight="1" x14ac:dyDescent="0.35">
      <c r="A8" s="367">
        <v>1</v>
      </c>
      <c r="B8" s="58" t="s">
        <v>33</v>
      </c>
      <c r="C8" s="352">
        <v>300000</v>
      </c>
      <c r="D8" s="326">
        <v>254336</v>
      </c>
      <c r="E8" s="356" t="s">
        <v>21</v>
      </c>
      <c r="F8" s="330" t="s">
        <v>205</v>
      </c>
      <c r="G8" s="358">
        <v>250553</v>
      </c>
      <c r="H8" s="330" t="s">
        <v>205</v>
      </c>
      <c r="I8" s="362">
        <v>250553</v>
      </c>
      <c r="J8" s="60"/>
      <c r="K8" s="151"/>
      <c r="L8" s="337" t="s">
        <v>236</v>
      </c>
      <c r="M8" s="340" t="s">
        <v>23</v>
      </c>
      <c r="N8" s="343"/>
    </row>
    <row r="9" spans="1:14" ht="21" customHeight="1" x14ac:dyDescent="0.35">
      <c r="A9" s="368"/>
      <c r="B9" s="61" t="s">
        <v>37</v>
      </c>
      <c r="C9" s="353"/>
      <c r="D9" s="327"/>
      <c r="E9" s="357"/>
      <c r="F9" s="331"/>
      <c r="G9" s="333"/>
      <c r="H9" s="331"/>
      <c r="I9" s="363"/>
      <c r="J9" s="155" t="s">
        <v>25</v>
      </c>
      <c r="K9" s="18" t="s">
        <v>206</v>
      </c>
      <c r="L9" s="338"/>
      <c r="M9" s="341"/>
      <c r="N9" s="341"/>
    </row>
    <row r="10" spans="1:14" ht="21" customHeight="1" x14ac:dyDescent="0.35">
      <c r="A10" s="368"/>
      <c r="B10" s="61" t="s">
        <v>207</v>
      </c>
      <c r="C10" s="353"/>
      <c r="D10" s="327"/>
      <c r="E10" s="357"/>
      <c r="F10" s="331"/>
      <c r="G10" s="333"/>
      <c r="H10" s="331"/>
      <c r="I10" s="363"/>
      <c r="J10" s="155" t="s">
        <v>24</v>
      </c>
      <c r="K10" s="16" t="s">
        <v>208</v>
      </c>
      <c r="L10" s="338"/>
      <c r="M10" s="341"/>
      <c r="N10" s="341"/>
    </row>
    <row r="11" spans="1:14" ht="21" customHeight="1" x14ac:dyDescent="0.35">
      <c r="A11" s="369"/>
      <c r="B11" s="63"/>
      <c r="C11" s="354"/>
      <c r="D11" s="370"/>
      <c r="E11" s="371"/>
      <c r="F11" s="332"/>
      <c r="G11" s="334"/>
      <c r="H11" s="332"/>
      <c r="I11" s="364"/>
      <c r="J11" s="64"/>
      <c r="K11" s="154"/>
      <c r="L11" s="339"/>
      <c r="M11" s="342"/>
      <c r="N11" s="342"/>
    </row>
    <row r="12" spans="1:14" ht="21" customHeight="1" x14ac:dyDescent="0.35">
      <c r="A12" s="367">
        <v>2</v>
      </c>
      <c r="B12" s="58" t="s">
        <v>209</v>
      </c>
      <c r="C12" s="352">
        <v>466000</v>
      </c>
      <c r="D12" s="326">
        <v>498620</v>
      </c>
      <c r="E12" s="356" t="s">
        <v>21</v>
      </c>
      <c r="F12" s="151" t="s">
        <v>210</v>
      </c>
      <c r="G12" s="59">
        <v>498620</v>
      </c>
      <c r="H12" s="376" t="s">
        <v>210</v>
      </c>
      <c r="I12" s="362">
        <v>498620</v>
      </c>
      <c r="J12" s="60"/>
      <c r="K12" s="151"/>
      <c r="L12" s="337" t="s">
        <v>237</v>
      </c>
      <c r="M12" s="340"/>
      <c r="N12" s="340" t="s">
        <v>23</v>
      </c>
    </row>
    <row r="13" spans="1:14" ht="21" customHeight="1" x14ac:dyDescent="0.35">
      <c r="A13" s="368"/>
      <c r="B13" s="61" t="s">
        <v>211</v>
      </c>
      <c r="C13" s="353"/>
      <c r="D13" s="327"/>
      <c r="E13" s="357"/>
      <c r="F13" s="158" t="s">
        <v>212</v>
      </c>
      <c r="G13" s="62">
        <v>531790</v>
      </c>
      <c r="H13" s="377"/>
      <c r="I13" s="363"/>
      <c r="J13" s="155" t="s">
        <v>22</v>
      </c>
      <c r="K13" s="18" t="s">
        <v>213</v>
      </c>
      <c r="L13" s="338"/>
      <c r="M13" s="403"/>
      <c r="N13" s="403"/>
    </row>
    <row r="14" spans="1:14" ht="21" customHeight="1" x14ac:dyDescent="0.35">
      <c r="A14" s="368"/>
      <c r="B14" s="61" t="s">
        <v>214</v>
      </c>
      <c r="C14" s="353"/>
      <c r="D14" s="327"/>
      <c r="E14" s="357"/>
      <c r="F14" s="155" t="s">
        <v>215</v>
      </c>
      <c r="G14" s="156">
        <v>541527</v>
      </c>
      <c r="H14" s="377"/>
      <c r="I14" s="363"/>
      <c r="J14" s="155" t="s">
        <v>24</v>
      </c>
      <c r="K14" s="16" t="s">
        <v>208</v>
      </c>
      <c r="L14" s="338"/>
      <c r="M14" s="403"/>
      <c r="N14" s="403"/>
    </row>
    <row r="15" spans="1:14" ht="21" customHeight="1" x14ac:dyDescent="0.35">
      <c r="A15" s="367">
        <v>3</v>
      </c>
      <c r="B15" s="58" t="s">
        <v>216</v>
      </c>
      <c r="C15" s="352">
        <v>8280</v>
      </c>
      <c r="D15" s="326">
        <v>8859.6</v>
      </c>
      <c r="E15" s="356" t="s">
        <v>21</v>
      </c>
      <c r="F15" s="173" t="s">
        <v>217</v>
      </c>
      <c r="G15" s="152">
        <v>8859.6</v>
      </c>
      <c r="H15" s="372" t="s">
        <v>217</v>
      </c>
      <c r="I15" s="358">
        <v>8859.6</v>
      </c>
      <c r="J15" s="60"/>
      <c r="K15" s="177"/>
      <c r="L15" s="337" t="s">
        <v>174</v>
      </c>
      <c r="M15" s="355" t="s">
        <v>23</v>
      </c>
      <c r="N15" s="343"/>
    </row>
    <row r="16" spans="1:14" ht="21" customHeight="1" x14ac:dyDescent="0.35">
      <c r="A16" s="368"/>
      <c r="B16" s="61" t="s">
        <v>218</v>
      </c>
      <c r="C16" s="353"/>
      <c r="D16" s="327"/>
      <c r="E16" s="357"/>
      <c r="F16" s="174" t="s">
        <v>219</v>
      </c>
      <c r="G16" s="153">
        <v>9223.4</v>
      </c>
      <c r="H16" s="373"/>
      <c r="I16" s="333"/>
      <c r="J16" s="155" t="s">
        <v>22</v>
      </c>
      <c r="K16" s="18" t="s">
        <v>244</v>
      </c>
      <c r="L16" s="338"/>
      <c r="M16" s="404"/>
      <c r="N16" s="341"/>
    </row>
    <row r="17" spans="1:14" ht="32.25" customHeight="1" x14ac:dyDescent="0.35">
      <c r="A17" s="368"/>
      <c r="B17" s="61"/>
      <c r="C17" s="353"/>
      <c r="D17" s="327"/>
      <c r="E17" s="357"/>
      <c r="F17" s="379" t="s">
        <v>220</v>
      </c>
      <c r="G17" s="381" t="s">
        <v>221</v>
      </c>
      <c r="H17" s="373"/>
      <c r="I17" s="333"/>
      <c r="J17" s="155" t="s">
        <v>24</v>
      </c>
      <c r="K17" s="16" t="s">
        <v>222</v>
      </c>
      <c r="L17" s="338"/>
      <c r="M17" s="404"/>
      <c r="N17" s="341"/>
    </row>
    <row r="18" spans="1:14" ht="32.25" customHeight="1" x14ac:dyDescent="0.35">
      <c r="A18" s="369"/>
      <c r="B18" s="63"/>
      <c r="C18" s="354"/>
      <c r="D18" s="370"/>
      <c r="E18" s="371"/>
      <c r="F18" s="380"/>
      <c r="G18" s="382"/>
      <c r="H18" s="374"/>
      <c r="I18" s="334"/>
      <c r="J18" s="64"/>
      <c r="K18" s="154"/>
      <c r="L18" s="339"/>
      <c r="M18" s="405"/>
      <c r="N18" s="342"/>
    </row>
    <row r="19" spans="1:14" ht="32.25" customHeight="1" x14ac:dyDescent="0.35">
      <c r="A19" s="367">
        <v>4</v>
      </c>
      <c r="B19" s="58" t="s">
        <v>223</v>
      </c>
      <c r="C19" s="352">
        <v>396732</v>
      </c>
      <c r="D19" s="326">
        <v>414197</v>
      </c>
      <c r="E19" s="356" t="s">
        <v>21</v>
      </c>
      <c r="F19" s="372" t="s">
        <v>224</v>
      </c>
      <c r="G19" s="358" t="s">
        <v>225</v>
      </c>
      <c r="H19" s="359" t="s">
        <v>224</v>
      </c>
      <c r="I19" s="362" t="s">
        <v>225</v>
      </c>
      <c r="J19" s="60"/>
      <c r="K19" s="151"/>
      <c r="L19" s="337" t="s">
        <v>174</v>
      </c>
      <c r="M19" s="340"/>
      <c r="N19" s="340" t="s">
        <v>23</v>
      </c>
    </row>
    <row r="20" spans="1:14" ht="32.25" customHeight="1" x14ac:dyDescent="0.35">
      <c r="A20" s="368"/>
      <c r="B20" s="175" t="s">
        <v>226</v>
      </c>
      <c r="C20" s="353"/>
      <c r="D20" s="327"/>
      <c r="E20" s="357"/>
      <c r="F20" s="373"/>
      <c r="G20" s="333"/>
      <c r="H20" s="360"/>
      <c r="I20" s="363"/>
      <c r="J20" s="155"/>
      <c r="K20" s="18"/>
      <c r="L20" s="338"/>
      <c r="M20" s="403"/>
      <c r="N20" s="403"/>
    </row>
    <row r="21" spans="1:14" ht="21" customHeight="1" x14ac:dyDescent="0.35">
      <c r="A21" s="368"/>
      <c r="B21" s="61" t="s">
        <v>227</v>
      </c>
      <c r="C21" s="353"/>
      <c r="D21" s="327"/>
      <c r="E21" s="357"/>
      <c r="F21" s="379" t="s">
        <v>228</v>
      </c>
      <c r="G21" s="381">
        <v>416444</v>
      </c>
      <c r="H21" s="360"/>
      <c r="I21" s="363"/>
      <c r="J21" s="155" t="s">
        <v>22</v>
      </c>
      <c r="K21" s="16" t="s">
        <v>229</v>
      </c>
      <c r="L21" s="338"/>
      <c r="M21" s="403"/>
      <c r="N21" s="403"/>
    </row>
    <row r="22" spans="1:14" ht="21" customHeight="1" x14ac:dyDescent="0.35">
      <c r="A22" s="368"/>
      <c r="B22" s="61"/>
      <c r="C22" s="353"/>
      <c r="D22" s="327"/>
      <c r="E22" s="357"/>
      <c r="F22" s="379"/>
      <c r="G22" s="381"/>
      <c r="H22" s="360"/>
      <c r="I22" s="363"/>
      <c r="J22" s="155" t="s">
        <v>24</v>
      </c>
      <c r="K22" s="16" t="s">
        <v>230</v>
      </c>
      <c r="L22" s="338"/>
      <c r="M22" s="403"/>
      <c r="N22" s="403"/>
    </row>
    <row r="23" spans="1:14" ht="21" customHeight="1" x14ac:dyDescent="0.35">
      <c r="A23" s="368"/>
      <c r="B23" s="61"/>
      <c r="C23" s="353"/>
      <c r="D23" s="327"/>
      <c r="E23" s="357"/>
      <c r="F23" s="379" t="s">
        <v>231</v>
      </c>
      <c r="G23" s="381">
        <v>422650</v>
      </c>
      <c r="H23" s="360"/>
      <c r="I23" s="363"/>
      <c r="J23" s="176"/>
      <c r="K23" s="16"/>
      <c r="L23" s="338"/>
      <c r="M23" s="403"/>
      <c r="N23" s="403"/>
    </row>
    <row r="24" spans="1:14" ht="21" customHeight="1" x14ac:dyDescent="0.35">
      <c r="A24" s="369"/>
      <c r="B24" s="63"/>
      <c r="C24" s="354"/>
      <c r="D24" s="370"/>
      <c r="E24" s="371"/>
      <c r="F24" s="380"/>
      <c r="G24" s="382"/>
      <c r="H24" s="361"/>
      <c r="I24" s="364"/>
      <c r="J24" s="64"/>
      <c r="K24" s="154"/>
      <c r="L24" s="338"/>
      <c r="M24" s="403"/>
      <c r="N24" s="403"/>
    </row>
    <row r="25" spans="1:14" ht="21" customHeight="1" x14ac:dyDescent="0.35">
      <c r="A25" s="367">
        <v>5</v>
      </c>
      <c r="B25" s="58" t="s">
        <v>33</v>
      </c>
      <c r="C25" s="352">
        <v>467000</v>
      </c>
      <c r="D25" s="326">
        <v>385084</v>
      </c>
      <c r="E25" s="356" t="s">
        <v>21</v>
      </c>
      <c r="F25" s="372" t="s">
        <v>232</v>
      </c>
      <c r="G25" s="358">
        <v>380073</v>
      </c>
      <c r="H25" s="372" t="s">
        <v>232</v>
      </c>
      <c r="I25" s="358">
        <v>380073</v>
      </c>
      <c r="J25" s="60"/>
      <c r="K25" s="151"/>
      <c r="L25" s="337" t="s">
        <v>236</v>
      </c>
      <c r="M25" s="355" t="s">
        <v>23</v>
      </c>
      <c r="N25" s="343"/>
    </row>
    <row r="26" spans="1:14" ht="21" customHeight="1" x14ac:dyDescent="0.35">
      <c r="A26" s="368"/>
      <c r="B26" s="61" t="s">
        <v>37</v>
      </c>
      <c r="C26" s="353"/>
      <c r="D26" s="327"/>
      <c r="E26" s="357"/>
      <c r="F26" s="373"/>
      <c r="G26" s="333"/>
      <c r="H26" s="373"/>
      <c r="I26" s="333"/>
      <c r="J26" s="155" t="s">
        <v>25</v>
      </c>
      <c r="K26" s="178" t="s">
        <v>233</v>
      </c>
      <c r="L26" s="338"/>
      <c r="M26" s="404"/>
      <c r="N26" s="341"/>
    </row>
    <row r="27" spans="1:14" ht="21" customHeight="1" x14ac:dyDescent="0.35">
      <c r="A27" s="368"/>
      <c r="B27" s="61" t="s">
        <v>234</v>
      </c>
      <c r="C27" s="353"/>
      <c r="D27" s="327"/>
      <c r="E27" s="357"/>
      <c r="F27" s="373"/>
      <c r="G27" s="333"/>
      <c r="H27" s="373"/>
      <c r="I27" s="333"/>
      <c r="J27" s="155" t="s">
        <v>24</v>
      </c>
      <c r="K27" s="16" t="s">
        <v>235</v>
      </c>
      <c r="L27" s="338"/>
      <c r="M27" s="404"/>
      <c r="N27" s="341"/>
    </row>
    <row r="28" spans="1:14" ht="21" customHeight="1" x14ac:dyDescent="0.35">
      <c r="A28" s="369"/>
      <c r="B28" s="63"/>
      <c r="C28" s="354"/>
      <c r="D28" s="370"/>
      <c r="E28" s="371"/>
      <c r="F28" s="374"/>
      <c r="G28" s="334"/>
      <c r="H28" s="374"/>
      <c r="I28" s="334"/>
      <c r="J28" s="64"/>
      <c r="K28" s="154"/>
      <c r="L28" s="339"/>
      <c r="M28" s="405"/>
      <c r="N28" s="342"/>
    </row>
    <row r="29" spans="1:14" ht="21.75" customHeight="1" x14ac:dyDescent="0.35">
      <c r="A29" s="25"/>
      <c r="B29" s="328" t="s">
        <v>243</v>
      </c>
      <c r="C29" s="328"/>
      <c r="D29" s="328"/>
      <c r="E29" s="328"/>
      <c r="F29" s="328"/>
      <c r="G29" s="328"/>
      <c r="H29" s="329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3"/>
      <c r="J31" s="203"/>
      <c r="K31" s="46"/>
    </row>
    <row r="32" spans="1:14" x14ac:dyDescent="0.35">
      <c r="A32" s="350" t="s">
        <v>197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149" t="s">
        <v>0</v>
      </c>
    </row>
    <row r="33" spans="1:14" x14ac:dyDescent="0.35">
      <c r="A33" s="350" t="s">
        <v>1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4"/>
    </row>
    <row r="34" spans="1:14" x14ac:dyDescent="0.35">
      <c r="A34" s="350" t="s">
        <v>198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392" t="s">
        <v>2</v>
      </c>
      <c r="B36" s="393" t="s">
        <v>3</v>
      </c>
      <c r="C36" s="4" t="s">
        <v>4</v>
      </c>
      <c r="D36" s="5" t="s">
        <v>5</v>
      </c>
      <c r="E36" s="393" t="s">
        <v>6</v>
      </c>
      <c r="F36" s="393" t="s">
        <v>7</v>
      </c>
      <c r="G36" s="393"/>
      <c r="H36" s="394" t="s">
        <v>8</v>
      </c>
      <c r="I36" s="394"/>
      <c r="J36" s="395" t="s">
        <v>9</v>
      </c>
      <c r="K36" s="395" t="s">
        <v>10</v>
      </c>
      <c r="L36" s="396" t="s">
        <v>11</v>
      </c>
      <c r="M36" s="397" t="s">
        <v>12</v>
      </c>
      <c r="N36" s="398"/>
    </row>
    <row r="37" spans="1:14" ht="63" x14ac:dyDescent="0.35">
      <c r="A37" s="383"/>
      <c r="B37" s="393"/>
      <c r="C37" s="6" t="s">
        <v>13</v>
      </c>
      <c r="D37" s="7" t="s">
        <v>14</v>
      </c>
      <c r="E37" s="393"/>
      <c r="F37" s="151" t="s">
        <v>15</v>
      </c>
      <c r="G37" s="152" t="s">
        <v>16</v>
      </c>
      <c r="H37" s="150" t="s">
        <v>17</v>
      </c>
      <c r="I37" s="11" t="s">
        <v>18</v>
      </c>
      <c r="J37" s="330"/>
      <c r="K37" s="330"/>
      <c r="L37" s="396"/>
      <c r="M37" s="157" t="s">
        <v>19</v>
      </c>
      <c r="N37" s="14" t="s">
        <v>20</v>
      </c>
    </row>
    <row r="38" spans="1:14" x14ac:dyDescent="0.35">
      <c r="A38" s="383">
        <v>1</v>
      </c>
      <c r="B38" s="15" t="s">
        <v>199</v>
      </c>
      <c r="C38" s="386">
        <v>1800000</v>
      </c>
      <c r="D38" s="386">
        <v>1924423.89</v>
      </c>
      <c r="E38" s="388" t="s">
        <v>34</v>
      </c>
      <c r="F38" s="330" t="s">
        <v>200</v>
      </c>
      <c r="G38" s="358">
        <v>1924500</v>
      </c>
      <c r="H38" s="330" t="s">
        <v>200</v>
      </c>
      <c r="I38" s="362">
        <v>1924423.89</v>
      </c>
      <c r="J38" s="47"/>
      <c r="K38" s="41"/>
      <c r="L38" s="347" t="s">
        <v>242</v>
      </c>
      <c r="M38" s="36"/>
      <c r="N38" s="321"/>
    </row>
    <row r="39" spans="1:14" ht="21" customHeight="1" x14ac:dyDescent="0.35">
      <c r="A39" s="384"/>
      <c r="B39" s="16" t="s">
        <v>48</v>
      </c>
      <c r="C39" s="387"/>
      <c r="D39" s="387"/>
      <c r="E39" s="389"/>
      <c r="F39" s="331"/>
      <c r="G39" s="333"/>
      <c r="H39" s="331"/>
      <c r="I39" s="363"/>
      <c r="J39" s="155" t="s">
        <v>25</v>
      </c>
      <c r="K39" s="18" t="s">
        <v>201</v>
      </c>
      <c r="L39" s="348"/>
      <c r="M39" s="335" t="s">
        <v>23</v>
      </c>
      <c r="N39" s="322"/>
    </row>
    <row r="40" spans="1:14" ht="21" customHeight="1" x14ac:dyDescent="0.35">
      <c r="A40" s="384"/>
      <c r="B40" s="16" t="s">
        <v>202</v>
      </c>
      <c r="C40" s="387"/>
      <c r="D40" s="387"/>
      <c r="E40" s="389"/>
      <c r="F40" s="331"/>
      <c r="G40" s="333"/>
      <c r="H40" s="331"/>
      <c r="I40" s="363"/>
      <c r="J40" s="155" t="s">
        <v>24</v>
      </c>
      <c r="K40" s="16" t="s">
        <v>203</v>
      </c>
      <c r="L40" s="348"/>
      <c r="M40" s="336"/>
      <c r="N40" s="322"/>
    </row>
    <row r="41" spans="1:14" ht="20.25" customHeight="1" x14ac:dyDescent="0.35">
      <c r="A41" s="385"/>
      <c r="B41" s="20"/>
      <c r="C41" s="387"/>
      <c r="D41" s="387"/>
      <c r="E41" s="390"/>
      <c r="F41" s="332"/>
      <c r="G41" s="334"/>
      <c r="H41" s="331"/>
      <c r="I41" s="364"/>
      <c r="J41" s="53"/>
      <c r="K41" s="154"/>
      <c r="L41" s="349"/>
      <c r="M41" s="38"/>
      <c r="N41" s="322"/>
    </row>
    <row r="42" spans="1:14" x14ac:dyDescent="0.35">
      <c r="A42" s="25"/>
      <c r="B42" s="328" t="s">
        <v>32</v>
      </c>
      <c r="C42" s="328"/>
      <c r="D42" s="328"/>
      <c r="E42" s="328"/>
      <c r="F42" s="328"/>
      <c r="G42" s="328"/>
      <c r="H42" s="329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N19:N24"/>
    <mergeCell ref="M19:M24"/>
    <mergeCell ref="L19:L24"/>
    <mergeCell ref="N25:N28"/>
    <mergeCell ref="M25:M28"/>
    <mergeCell ref="L25:L28"/>
    <mergeCell ref="N12:N14"/>
    <mergeCell ref="M12:M14"/>
    <mergeCell ref="L12:L14"/>
    <mergeCell ref="L15:L18"/>
    <mergeCell ref="M15:M18"/>
    <mergeCell ref="N15:N18"/>
    <mergeCell ref="A25:A28"/>
    <mergeCell ref="C25:C28"/>
    <mergeCell ref="D25:D28"/>
    <mergeCell ref="E25:E28"/>
    <mergeCell ref="F25:F28"/>
    <mergeCell ref="G23:G24"/>
    <mergeCell ref="G25:G28"/>
    <mergeCell ref="D19:D24"/>
    <mergeCell ref="E19:E24"/>
    <mergeCell ref="F19:F20"/>
    <mergeCell ref="G19:G20"/>
    <mergeCell ref="A15:A18"/>
    <mergeCell ref="C15:C18"/>
    <mergeCell ref="D15:D18"/>
    <mergeCell ref="E15:E18"/>
    <mergeCell ref="H15:H18"/>
    <mergeCell ref="F17:F18"/>
    <mergeCell ref="G17:G18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N38:N41"/>
    <mergeCell ref="M39:M40"/>
    <mergeCell ref="K36:K37"/>
    <mergeCell ref="L36:L37"/>
    <mergeCell ref="M36:N36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44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44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44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44" ht="33.75" customHeight="1" x14ac:dyDescent="0.3">
      <c r="A5" s="190"/>
      <c r="B5" s="190"/>
      <c r="C5" s="190"/>
      <c r="D5" s="190"/>
      <c r="E5" s="190"/>
      <c r="F5" s="320">
        <v>243162</v>
      </c>
      <c r="G5" s="309"/>
      <c r="H5" s="320">
        <v>243193</v>
      </c>
      <c r="I5" s="309"/>
      <c r="J5" s="320">
        <v>243223</v>
      </c>
      <c r="K5" s="309"/>
      <c r="L5" s="320">
        <v>23743</v>
      </c>
      <c r="M5" s="309"/>
      <c r="N5" s="320">
        <v>23774</v>
      </c>
      <c r="O5" s="309"/>
      <c r="P5" s="313">
        <v>23802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281</v>
      </c>
      <c r="AE5" s="316"/>
      <c r="AF5" s="317"/>
    </row>
    <row r="6" spans="1:44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44" s="73" customFormat="1" ht="54" customHeight="1" x14ac:dyDescent="0.2">
      <c r="A7" s="309"/>
      <c r="B7" s="309"/>
      <c r="C7" s="187" t="s">
        <v>146</v>
      </c>
      <c r="D7" s="188" t="s">
        <v>141</v>
      </c>
      <c r="E7" s="188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</row>
    <row r="11" spans="1:44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9"/>
      <c r="B38" s="189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90"/>
      <c r="B39" s="19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246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191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247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191"/>
      <c r="C5" s="191"/>
      <c r="D5" s="191"/>
      <c r="E5" s="191"/>
      <c r="F5" s="191"/>
      <c r="G5" s="191"/>
      <c r="H5" s="191"/>
      <c r="I5" s="191"/>
      <c r="J5" s="191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192" t="s">
        <v>15</v>
      </c>
      <c r="G7" s="195" t="s">
        <v>16</v>
      </c>
      <c r="H7" s="201" t="s">
        <v>17</v>
      </c>
      <c r="I7" s="11" t="s">
        <v>18</v>
      </c>
      <c r="J7" s="330"/>
      <c r="K7" s="330"/>
      <c r="L7" s="402"/>
      <c r="M7" s="202" t="s">
        <v>19</v>
      </c>
      <c r="N7" s="14" t="s">
        <v>20</v>
      </c>
    </row>
    <row r="8" spans="1:14" ht="21" customHeight="1" x14ac:dyDescent="0.35">
      <c r="A8" s="367">
        <v>1</v>
      </c>
      <c r="B8" s="58" t="s">
        <v>33</v>
      </c>
      <c r="C8" s="352">
        <v>400000</v>
      </c>
      <c r="D8" s="326">
        <v>364282</v>
      </c>
      <c r="E8" s="356" t="s">
        <v>21</v>
      </c>
      <c r="F8" s="372" t="s">
        <v>255</v>
      </c>
      <c r="G8" s="358">
        <v>359695</v>
      </c>
      <c r="H8" s="372" t="s">
        <v>255</v>
      </c>
      <c r="I8" s="358">
        <v>359695</v>
      </c>
      <c r="J8" s="60"/>
      <c r="K8" s="192"/>
      <c r="L8" s="337" t="s">
        <v>236</v>
      </c>
      <c r="M8" s="340" t="s">
        <v>23</v>
      </c>
      <c r="N8" s="343"/>
    </row>
    <row r="9" spans="1:14" ht="21" customHeight="1" x14ac:dyDescent="0.35">
      <c r="A9" s="368"/>
      <c r="B9" s="61" t="s">
        <v>37</v>
      </c>
      <c r="C9" s="353"/>
      <c r="D9" s="327"/>
      <c r="E9" s="357"/>
      <c r="F9" s="373"/>
      <c r="G9" s="333"/>
      <c r="H9" s="373"/>
      <c r="I9" s="333"/>
      <c r="J9" s="200" t="s">
        <v>25</v>
      </c>
      <c r="K9" s="18" t="s">
        <v>259</v>
      </c>
      <c r="L9" s="338"/>
      <c r="M9" s="341"/>
      <c r="N9" s="341"/>
    </row>
    <row r="10" spans="1:14" ht="21" customHeight="1" x14ac:dyDescent="0.35">
      <c r="A10" s="368"/>
      <c r="B10" s="61" t="s">
        <v>260</v>
      </c>
      <c r="C10" s="353"/>
      <c r="D10" s="327"/>
      <c r="E10" s="357"/>
      <c r="F10" s="373"/>
      <c r="G10" s="333"/>
      <c r="H10" s="373"/>
      <c r="I10" s="333"/>
      <c r="J10" s="200" t="s">
        <v>24</v>
      </c>
      <c r="K10" s="16" t="s">
        <v>261</v>
      </c>
      <c r="L10" s="338"/>
      <c r="M10" s="341"/>
      <c r="N10" s="341"/>
    </row>
    <row r="11" spans="1:14" ht="21" customHeight="1" x14ac:dyDescent="0.35">
      <c r="A11" s="369"/>
      <c r="B11" s="63"/>
      <c r="C11" s="354"/>
      <c r="D11" s="370"/>
      <c r="E11" s="371"/>
      <c r="F11" s="374"/>
      <c r="G11" s="334"/>
      <c r="H11" s="374"/>
      <c r="I11" s="334"/>
      <c r="J11" s="64"/>
      <c r="K11" s="194"/>
      <c r="L11" s="339"/>
      <c r="M11" s="342"/>
      <c r="N11" s="342"/>
    </row>
    <row r="12" spans="1:14" ht="21" customHeight="1" x14ac:dyDescent="0.35">
      <c r="A12" s="367">
        <v>2</v>
      </c>
      <c r="B12" s="58" t="s">
        <v>33</v>
      </c>
      <c r="C12" s="352">
        <v>265000</v>
      </c>
      <c r="D12" s="326">
        <v>250329</v>
      </c>
      <c r="E12" s="356" t="s">
        <v>21</v>
      </c>
      <c r="F12" s="330" t="s">
        <v>262</v>
      </c>
      <c r="G12" s="358">
        <v>246609</v>
      </c>
      <c r="H12" s="330" t="s">
        <v>262</v>
      </c>
      <c r="I12" s="358">
        <v>246609</v>
      </c>
      <c r="J12" s="60"/>
      <c r="K12" s="192"/>
      <c r="L12" s="337" t="s">
        <v>236</v>
      </c>
      <c r="M12" s="340" t="s">
        <v>23</v>
      </c>
      <c r="N12" s="340"/>
    </row>
    <row r="13" spans="1:14" ht="21" customHeight="1" x14ac:dyDescent="0.35">
      <c r="A13" s="368"/>
      <c r="B13" s="61" t="s">
        <v>37</v>
      </c>
      <c r="C13" s="353"/>
      <c r="D13" s="327"/>
      <c r="E13" s="357"/>
      <c r="F13" s="331"/>
      <c r="G13" s="333"/>
      <c r="H13" s="331"/>
      <c r="I13" s="333"/>
      <c r="J13" s="200" t="s">
        <v>25</v>
      </c>
      <c r="K13" s="18" t="s">
        <v>263</v>
      </c>
      <c r="L13" s="338"/>
      <c r="M13" s="403"/>
      <c r="N13" s="403"/>
    </row>
    <row r="14" spans="1:14" ht="21" customHeight="1" x14ac:dyDescent="0.35">
      <c r="A14" s="368"/>
      <c r="B14" s="61" t="s">
        <v>264</v>
      </c>
      <c r="C14" s="353"/>
      <c r="D14" s="327"/>
      <c r="E14" s="357"/>
      <c r="F14" s="331"/>
      <c r="G14" s="333"/>
      <c r="H14" s="331"/>
      <c r="I14" s="333"/>
      <c r="J14" s="200" t="s">
        <v>24</v>
      </c>
      <c r="K14" s="16" t="s">
        <v>265</v>
      </c>
      <c r="L14" s="338"/>
      <c r="M14" s="403"/>
      <c r="N14" s="403"/>
    </row>
    <row r="15" spans="1:14" ht="21" customHeight="1" x14ac:dyDescent="0.35">
      <c r="A15" s="368"/>
      <c r="B15" s="63"/>
      <c r="C15" s="353"/>
      <c r="D15" s="327"/>
      <c r="E15" s="357"/>
      <c r="F15" s="332"/>
      <c r="G15" s="334"/>
      <c r="H15" s="332"/>
      <c r="I15" s="334"/>
      <c r="J15" s="200"/>
      <c r="K15" s="16"/>
      <c r="L15" s="339"/>
      <c r="M15" s="403"/>
      <c r="N15" s="403"/>
    </row>
    <row r="16" spans="1:14" ht="21" customHeight="1" x14ac:dyDescent="0.35">
      <c r="A16" s="367">
        <v>3</v>
      </c>
      <c r="B16" s="58" t="s">
        <v>266</v>
      </c>
      <c r="C16" s="352">
        <v>66359.81</v>
      </c>
      <c r="D16" s="326">
        <v>71005</v>
      </c>
      <c r="E16" s="356" t="s">
        <v>21</v>
      </c>
      <c r="F16" s="192" t="s">
        <v>267</v>
      </c>
      <c r="G16" s="195">
        <v>71005</v>
      </c>
      <c r="H16" s="372" t="s">
        <v>267</v>
      </c>
      <c r="I16" s="358">
        <v>71005</v>
      </c>
      <c r="J16" s="60"/>
      <c r="K16" s="192"/>
      <c r="L16" s="337" t="s">
        <v>179</v>
      </c>
      <c r="M16" s="355" t="s">
        <v>23</v>
      </c>
      <c r="N16" s="343"/>
    </row>
    <row r="17" spans="1:14" ht="21" customHeight="1" x14ac:dyDescent="0.35">
      <c r="A17" s="368"/>
      <c r="B17" s="61" t="s">
        <v>268</v>
      </c>
      <c r="C17" s="353"/>
      <c r="D17" s="327"/>
      <c r="E17" s="357"/>
      <c r="F17" s="200" t="s">
        <v>269</v>
      </c>
      <c r="G17" s="198">
        <v>74900</v>
      </c>
      <c r="H17" s="373"/>
      <c r="I17" s="333"/>
      <c r="J17" s="200" t="s">
        <v>22</v>
      </c>
      <c r="K17" s="18" t="s">
        <v>270</v>
      </c>
      <c r="L17" s="338"/>
      <c r="M17" s="404"/>
      <c r="N17" s="341"/>
    </row>
    <row r="18" spans="1:14" ht="21.75" customHeight="1" x14ac:dyDescent="0.35">
      <c r="A18" s="368"/>
      <c r="B18" s="61"/>
      <c r="C18" s="353"/>
      <c r="D18" s="327"/>
      <c r="E18" s="357"/>
      <c r="F18" s="196" t="s">
        <v>271</v>
      </c>
      <c r="G18" s="209">
        <v>75435</v>
      </c>
      <c r="H18" s="373"/>
      <c r="I18" s="333"/>
      <c r="J18" s="200" t="s">
        <v>24</v>
      </c>
      <c r="K18" s="16" t="s">
        <v>272</v>
      </c>
      <c r="L18" s="338"/>
      <c r="M18" s="404"/>
      <c r="N18" s="341"/>
    </row>
    <row r="19" spans="1:14" ht="32.25" customHeight="1" x14ac:dyDescent="0.35">
      <c r="A19" s="367">
        <v>4</v>
      </c>
      <c r="B19" s="58" t="s">
        <v>33</v>
      </c>
      <c r="C19" s="352">
        <v>315000</v>
      </c>
      <c r="D19" s="326">
        <v>295126</v>
      </c>
      <c r="E19" s="356" t="s">
        <v>21</v>
      </c>
      <c r="F19" s="372" t="s">
        <v>273</v>
      </c>
      <c r="G19" s="358">
        <v>291203</v>
      </c>
      <c r="H19" s="372" t="s">
        <v>273</v>
      </c>
      <c r="I19" s="358">
        <v>291203</v>
      </c>
      <c r="J19" s="60"/>
      <c r="K19" s="192"/>
      <c r="L19" s="337" t="s">
        <v>236</v>
      </c>
      <c r="M19" s="355" t="s">
        <v>23</v>
      </c>
      <c r="N19" s="340"/>
    </row>
    <row r="20" spans="1:14" ht="32.25" customHeight="1" x14ac:dyDescent="0.35">
      <c r="A20" s="368"/>
      <c r="B20" s="61" t="s">
        <v>37</v>
      </c>
      <c r="C20" s="353"/>
      <c r="D20" s="327"/>
      <c r="E20" s="357"/>
      <c r="F20" s="373"/>
      <c r="G20" s="333"/>
      <c r="H20" s="373"/>
      <c r="I20" s="333"/>
      <c r="J20" s="200" t="s">
        <v>25</v>
      </c>
      <c r="K20" s="18" t="s">
        <v>274</v>
      </c>
      <c r="L20" s="338"/>
      <c r="M20" s="404"/>
      <c r="N20" s="403"/>
    </row>
    <row r="21" spans="1:14" ht="21" customHeight="1" x14ac:dyDescent="0.35">
      <c r="A21" s="368"/>
      <c r="B21" s="61" t="s">
        <v>275</v>
      </c>
      <c r="C21" s="353"/>
      <c r="D21" s="327"/>
      <c r="E21" s="357"/>
      <c r="F21" s="373"/>
      <c r="G21" s="333"/>
      <c r="H21" s="373"/>
      <c r="I21" s="333"/>
      <c r="J21" s="200" t="s">
        <v>24</v>
      </c>
      <c r="K21" s="16" t="s">
        <v>276</v>
      </c>
      <c r="L21" s="338"/>
      <c r="M21" s="404"/>
      <c r="N21" s="403"/>
    </row>
    <row r="22" spans="1:14" ht="21" customHeight="1" x14ac:dyDescent="0.35">
      <c r="A22" s="368"/>
      <c r="B22" s="63"/>
      <c r="C22" s="353"/>
      <c r="D22" s="327"/>
      <c r="E22" s="357"/>
      <c r="F22" s="374"/>
      <c r="G22" s="334"/>
      <c r="H22" s="374"/>
      <c r="I22" s="334"/>
      <c r="J22" s="200"/>
      <c r="K22" s="16"/>
      <c r="L22" s="339"/>
      <c r="M22" s="405"/>
      <c r="N22" s="403"/>
    </row>
    <row r="23" spans="1:14" ht="21" customHeight="1" x14ac:dyDescent="0.35">
      <c r="A23" s="367">
        <v>5</v>
      </c>
      <c r="B23" s="58" t="s">
        <v>277</v>
      </c>
      <c r="C23" s="352">
        <v>26640</v>
      </c>
      <c r="D23" s="326">
        <v>28504.799999999999</v>
      </c>
      <c r="E23" s="356" t="s">
        <v>21</v>
      </c>
      <c r="F23" s="372" t="s">
        <v>96</v>
      </c>
      <c r="G23" s="358">
        <v>28504.799999999999</v>
      </c>
      <c r="H23" s="372" t="s">
        <v>96</v>
      </c>
      <c r="I23" s="358">
        <v>28504.799999999999</v>
      </c>
      <c r="J23" s="60"/>
      <c r="K23" s="192"/>
      <c r="L23" s="337" t="s">
        <v>179</v>
      </c>
      <c r="M23" s="355"/>
      <c r="N23" s="340" t="s">
        <v>23</v>
      </c>
    </row>
    <row r="24" spans="1:14" ht="21" customHeight="1" x14ac:dyDescent="0.35">
      <c r="A24" s="368"/>
      <c r="B24" s="61" t="s">
        <v>278</v>
      </c>
      <c r="C24" s="353"/>
      <c r="D24" s="327"/>
      <c r="E24" s="357"/>
      <c r="F24" s="373"/>
      <c r="G24" s="333"/>
      <c r="H24" s="373"/>
      <c r="I24" s="333"/>
      <c r="J24" s="200" t="s">
        <v>22</v>
      </c>
      <c r="K24" s="18" t="s">
        <v>279</v>
      </c>
      <c r="L24" s="338"/>
      <c r="M24" s="404"/>
      <c r="N24" s="403"/>
    </row>
    <row r="25" spans="1:14" ht="21" customHeight="1" x14ac:dyDescent="0.35">
      <c r="A25" s="368"/>
      <c r="B25" s="61"/>
      <c r="C25" s="353"/>
      <c r="D25" s="327"/>
      <c r="E25" s="357"/>
      <c r="F25" s="196" t="s">
        <v>100</v>
      </c>
      <c r="G25" s="198">
        <v>33705</v>
      </c>
      <c r="H25" s="373"/>
      <c r="I25" s="333"/>
      <c r="J25" s="200" t="s">
        <v>24</v>
      </c>
      <c r="K25" s="16" t="s">
        <v>280</v>
      </c>
      <c r="L25" s="338"/>
      <c r="M25" s="404"/>
      <c r="N25" s="403"/>
    </row>
    <row r="26" spans="1:14" ht="21" customHeight="1" x14ac:dyDescent="0.35">
      <c r="A26" s="369"/>
      <c r="B26" s="63"/>
      <c r="C26" s="354"/>
      <c r="D26" s="370"/>
      <c r="E26" s="371"/>
      <c r="F26" s="197" t="s">
        <v>102</v>
      </c>
      <c r="G26" s="199">
        <v>36380</v>
      </c>
      <c r="H26" s="374"/>
      <c r="I26" s="334"/>
      <c r="J26" s="64"/>
      <c r="K26" s="194"/>
      <c r="L26" s="339"/>
      <c r="M26" s="405"/>
      <c r="N26" s="403"/>
    </row>
    <row r="27" spans="1:14" ht="21.75" customHeight="1" x14ac:dyDescent="0.35">
      <c r="A27" s="25"/>
      <c r="B27" s="328" t="s">
        <v>243</v>
      </c>
      <c r="C27" s="328"/>
      <c r="D27" s="328"/>
      <c r="E27" s="328"/>
      <c r="F27" s="328"/>
      <c r="G27" s="328"/>
      <c r="H27" s="329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1"/>
      <c r="C29" s="191"/>
      <c r="D29" s="191"/>
      <c r="E29" s="191"/>
      <c r="F29" s="191"/>
      <c r="G29" s="191"/>
      <c r="H29" s="191"/>
      <c r="I29" s="203"/>
      <c r="J29" s="203"/>
      <c r="K29" s="46"/>
    </row>
    <row r="30" spans="1:14" x14ac:dyDescent="0.35">
      <c r="A30" s="350" t="s">
        <v>248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191" t="s">
        <v>0</v>
      </c>
    </row>
    <row r="31" spans="1:14" x14ac:dyDescent="0.35">
      <c r="A31" s="350" t="s">
        <v>1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4"/>
    </row>
    <row r="32" spans="1:14" x14ac:dyDescent="0.35">
      <c r="A32" s="350" t="s">
        <v>247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4"/>
    </row>
    <row r="33" spans="1:14" x14ac:dyDescent="0.35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34"/>
    </row>
    <row r="34" spans="1:14" ht="42" x14ac:dyDescent="0.35">
      <c r="A34" s="392" t="s">
        <v>2</v>
      </c>
      <c r="B34" s="393" t="s">
        <v>3</v>
      </c>
      <c r="C34" s="4" t="s">
        <v>4</v>
      </c>
      <c r="D34" s="5" t="s">
        <v>5</v>
      </c>
      <c r="E34" s="393" t="s">
        <v>6</v>
      </c>
      <c r="F34" s="393" t="s">
        <v>7</v>
      </c>
      <c r="G34" s="393"/>
      <c r="H34" s="394" t="s">
        <v>8</v>
      </c>
      <c r="I34" s="394"/>
      <c r="J34" s="395" t="s">
        <v>9</v>
      </c>
      <c r="K34" s="395" t="s">
        <v>10</v>
      </c>
      <c r="L34" s="396" t="s">
        <v>11</v>
      </c>
      <c r="M34" s="397" t="s">
        <v>12</v>
      </c>
      <c r="N34" s="398"/>
    </row>
    <row r="35" spans="1:14" ht="63" x14ac:dyDescent="0.35">
      <c r="A35" s="383"/>
      <c r="B35" s="393"/>
      <c r="C35" s="6" t="s">
        <v>13</v>
      </c>
      <c r="D35" s="7" t="s">
        <v>14</v>
      </c>
      <c r="E35" s="393"/>
      <c r="F35" s="192" t="s">
        <v>15</v>
      </c>
      <c r="G35" s="195" t="s">
        <v>16</v>
      </c>
      <c r="H35" s="201" t="s">
        <v>17</v>
      </c>
      <c r="I35" s="11" t="s">
        <v>18</v>
      </c>
      <c r="J35" s="330"/>
      <c r="K35" s="330"/>
      <c r="L35" s="396"/>
      <c r="M35" s="202" t="s">
        <v>19</v>
      </c>
      <c r="N35" s="14" t="s">
        <v>20</v>
      </c>
    </row>
    <row r="36" spans="1:14" x14ac:dyDescent="0.35">
      <c r="A36" s="383">
        <v>1</v>
      </c>
      <c r="B36" s="58" t="s">
        <v>33</v>
      </c>
      <c r="C36" s="386">
        <v>9345000</v>
      </c>
      <c r="D36" s="386">
        <v>9583567</v>
      </c>
      <c r="E36" s="388" t="s">
        <v>34</v>
      </c>
      <c r="F36" s="372" t="s">
        <v>232</v>
      </c>
      <c r="G36" s="358">
        <v>8500000</v>
      </c>
      <c r="H36" s="372" t="s">
        <v>232</v>
      </c>
      <c r="I36" s="362">
        <v>8498939</v>
      </c>
      <c r="J36" s="60"/>
      <c r="K36" s="192"/>
      <c r="L36" s="337" t="s">
        <v>236</v>
      </c>
      <c r="M36" s="355" t="s">
        <v>23</v>
      </c>
      <c r="N36" s="343"/>
    </row>
    <row r="37" spans="1:14" x14ac:dyDescent="0.35">
      <c r="A37" s="384"/>
      <c r="B37" s="61" t="s">
        <v>37</v>
      </c>
      <c r="C37" s="387"/>
      <c r="D37" s="387"/>
      <c r="E37" s="389"/>
      <c r="F37" s="373"/>
      <c r="G37" s="333"/>
      <c r="H37" s="373"/>
      <c r="I37" s="363"/>
      <c r="J37" s="200" t="s">
        <v>25</v>
      </c>
      <c r="K37" s="18" t="s">
        <v>249</v>
      </c>
      <c r="L37" s="338"/>
      <c r="M37" s="404"/>
      <c r="N37" s="341"/>
    </row>
    <row r="38" spans="1:14" x14ac:dyDescent="0.35">
      <c r="A38" s="384"/>
      <c r="B38" s="61" t="s">
        <v>250</v>
      </c>
      <c r="C38" s="387"/>
      <c r="D38" s="387"/>
      <c r="E38" s="389"/>
      <c r="F38" s="373"/>
      <c r="G38" s="333"/>
      <c r="H38" s="373"/>
      <c r="I38" s="363"/>
      <c r="J38" s="200" t="s">
        <v>24</v>
      </c>
      <c r="K38" s="16" t="s">
        <v>251</v>
      </c>
      <c r="L38" s="338"/>
      <c r="M38" s="404"/>
      <c r="N38" s="341"/>
    </row>
    <row r="39" spans="1:14" x14ac:dyDescent="0.35">
      <c r="A39" s="384"/>
      <c r="B39" s="63"/>
      <c r="C39" s="387"/>
      <c r="D39" s="387"/>
      <c r="E39" s="390"/>
      <c r="F39" s="374"/>
      <c r="G39" s="333"/>
      <c r="H39" s="374"/>
      <c r="I39" s="363"/>
      <c r="J39" s="208"/>
      <c r="K39" s="193"/>
      <c r="L39" s="339"/>
      <c r="M39" s="405"/>
      <c r="N39" s="342"/>
    </row>
    <row r="40" spans="1:14" x14ac:dyDescent="0.35">
      <c r="A40" s="383">
        <v>2</v>
      </c>
      <c r="B40" s="58" t="s">
        <v>33</v>
      </c>
      <c r="C40" s="408">
        <v>4000000</v>
      </c>
      <c r="D40" s="408">
        <v>3800331</v>
      </c>
      <c r="E40" s="389" t="s">
        <v>34</v>
      </c>
      <c r="F40" s="330" t="s">
        <v>35</v>
      </c>
      <c r="G40" s="358">
        <v>3194000</v>
      </c>
      <c r="H40" s="359" t="s">
        <v>35</v>
      </c>
      <c r="I40" s="362">
        <v>3189819</v>
      </c>
      <c r="J40" s="60"/>
      <c r="K40" s="192"/>
      <c r="L40" s="337" t="s">
        <v>236</v>
      </c>
      <c r="M40" s="355" t="s">
        <v>23</v>
      </c>
      <c r="N40" s="343"/>
    </row>
    <row r="41" spans="1:14" x14ac:dyDescent="0.35">
      <c r="A41" s="384"/>
      <c r="B41" s="61" t="s">
        <v>37</v>
      </c>
      <c r="C41" s="387"/>
      <c r="D41" s="387"/>
      <c r="E41" s="389"/>
      <c r="F41" s="331"/>
      <c r="G41" s="333"/>
      <c r="H41" s="360"/>
      <c r="I41" s="363"/>
      <c r="J41" s="200" t="s">
        <v>22</v>
      </c>
      <c r="K41" s="18" t="s">
        <v>252</v>
      </c>
      <c r="L41" s="338"/>
      <c r="M41" s="404"/>
      <c r="N41" s="341"/>
    </row>
    <row r="42" spans="1:14" x14ac:dyDescent="0.35">
      <c r="A42" s="384"/>
      <c r="B42" s="61" t="s">
        <v>253</v>
      </c>
      <c r="C42" s="387"/>
      <c r="D42" s="387"/>
      <c r="E42" s="389"/>
      <c r="F42" s="379" t="s">
        <v>232</v>
      </c>
      <c r="G42" s="381">
        <v>3580000</v>
      </c>
      <c r="H42" s="360"/>
      <c r="I42" s="363"/>
      <c r="J42" s="200" t="s">
        <v>24</v>
      </c>
      <c r="K42" s="16" t="s">
        <v>254</v>
      </c>
      <c r="L42" s="338"/>
      <c r="M42" s="404"/>
      <c r="N42" s="341"/>
    </row>
    <row r="43" spans="1:14" x14ac:dyDescent="0.35">
      <c r="A43" s="385"/>
      <c r="B43" s="63"/>
      <c r="C43" s="387"/>
      <c r="D43" s="387"/>
      <c r="E43" s="390"/>
      <c r="F43" s="374"/>
      <c r="G43" s="382"/>
      <c r="H43" s="361"/>
      <c r="I43" s="364"/>
      <c r="J43" s="64"/>
      <c r="K43" s="194"/>
      <c r="L43" s="339"/>
      <c r="M43" s="405"/>
      <c r="N43" s="342"/>
    </row>
    <row r="44" spans="1:14" ht="21" customHeight="1" x14ac:dyDescent="0.35">
      <c r="A44" s="384">
        <v>3</v>
      </c>
      <c r="B44" s="58" t="s">
        <v>33</v>
      </c>
      <c r="C44" s="408">
        <v>4672000</v>
      </c>
      <c r="D44" s="408">
        <v>3486311</v>
      </c>
      <c r="E44" s="389" t="s">
        <v>34</v>
      </c>
      <c r="F44" s="372" t="s">
        <v>255</v>
      </c>
      <c r="G44" s="358">
        <v>3311147</v>
      </c>
      <c r="H44" s="373" t="s">
        <v>255</v>
      </c>
      <c r="I44" s="363">
        <v>3310211</v>
      </c>
      <c r="J44" s="207"/>
      <c r="K44" s="193"/>
      <c r="L44" s="337" t="s">
        <v>236</v>
      </c>
      <c r="M44" s="406" t="s">
        <v>23</v>
      </c>
      <c r="N44" s="321"/>
    </row>
    <row r="45" spans="1:14" ht="21" customHeight="1" x14ac:dyDescent="0.35">
      <c r="A45" s="384"/>
      <c r="B45" s="61" t="s">
        <v>37</v>
      </c>
      <c r="C45" s="387"/>
      <c r="D45" s="387"/>
      <c r="E45" s="389"/>
      <c r="F45" s="373"/>
      <c r="G45" s="333"/>
      <c r="H45" s="373"/>
      <c r="I45" s="363"/>
      <c r="J45" s="200" t="s">
        <v>22</v>
      </c>
      <c r="K45" s="18" t="s">
        <v>256</v>
      </c>
      <c r="L45" s="338"/>
      <c r="M45" s="335"/>
      <c r="N45" s="322"/>
    </row>
    <row r="46" spans="1:14" ht="21" customHeight="1" x14ac:dyDescent="0.35">
      <c r="A46" s="384"/>
      <c r="B46" s="61" t="s">
        <v>257</v>
      </c>
      <c r="C46" s="387"/>
      <c r="D46" s="387"/>
      <c r="E46" s="389"/>
      <c r="F46" s="389" t="s">
        <v>258</v>
      </c>
      <c r="G46" s="381">
        <v>3482824</v>
      </c>
      <c r="H46" s="373"/>
      <c r="I46" s="363"/>
      <c r="J46" s="200" t="s">
        <v>24</v>
      </c>
      <c r="K46" s="16" t="s">
        <v>254</v>
      </c>
      <c r="L46" s="338"/>
      <c r="M46" s="335"/>
      <c r="N46" s="322"/>
    </row>
    <row r="47" spans="1:14" ht="20.25" customHeight="1" x14ac:dyDescent="0.35">
      <c r="A47" s="385"/>
      <c r="B47" s="63"/>
      <c r="C47" s="387"/>
      <c r="D47" s="387"/>
      <c r="E47" s="390"/>
      <c r="F47" s="390"/>
      <c r="G47" s="382"/>
      <c r="H47" s="373"/>
      <c r="I47" s="364"/>
      <c r="J47" s="53"/>
      <c r="K47" s="194"/>
      <c r="L47" s="339"/>
      <c r="M47" s="407"/>
      <c r="N47" s="322"/>
    </row>
    <row r="48" spans="1:14" x14ac:dyDescent="0.35">
      <c r="A48" s="25"/>
      <c r="B48" s="328" t="s">
        <v>28</v>
      </c>
      <c r="C48" s="328"/>
      <c r="D48" s="328"/>
      <c r="E48" s="328"/>
      <c r="F48" s="328"/>
      <c r="G48" s="328"/>
      <c r="H48" s="329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M6" sqref="M6:M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</row>
    <row r="2" spans="1:46" x14ac:dyDescent="0.3">
      <c r="A2" s="318" t="s">
        <v>137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</row>
    <row r="3" spans="1:46" x14ac:dyDescent="0.3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46" x14ac:dyDescent="0.3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1:46" ht="33.75" customHeight="1" x14ac:dyDescent="0.3">
      <c r="A5" s="223"/>
      <c r="B5" s="223"/>
      <c r="C5" s="223"/>
      <c r="D5" s="223"/>
      <c r="E5" s="223"/>
      <c r="F5" s="320">
        <v>243162</v>
      </c>
      <c r="G5" s="309"/>
      <c r="H5" s="320">
        <v>243193</v>
      </c>
      <c r="I5" s="309"/>
      <c r="J5" s="320">
        <v>243223</v>
      </c>
      <c r="K5" s="309"/>
      <c r="L5" s="320">
        <v>243254</v>
      </c>
      <c r="M5" s="309"/>
      <c r="N5" s="320">
        <v>23774</v>
      </c>
      <c r="O5" s="309"/>
      <c r="P5" s="313">
        <v>23802</v>
      </c>
      <c r="Q5" s="314"/>
      <c r="R5" s="313">
        <v>23833</v>
      </c>
      <c r="S5" s="314"/>
      <c r="T5" s="313">
        <v>23863</v>
      </c>
      <c r="U5" s="314"/>
      <c r="V5" s="313">
        <v>23894</v>
      </c>
      <c r="W5" s="314"/>
      <c r="X5" s="313">
        <v>23924</v>
      </c>
      <c r="Y5" s="314"/>
      <c r="Z5" s="313">
        <v>23955</v>
      </c>
      <c r="AA5" s="314"/>
      <c r="AB5" s="313">
        <v>23986</v>
      </c>
      <c r="AC5" s="314"/>
      <c r="AD5" s="315" t="s">
        <v>360</v>
      </c>
      <c r="AE5" s="316"/>
      <c r="AF5" s="317"/>
    </row>
    <row r="6" spans="1:46" ht="36" customHeight="1" x14ac:dyDescent="0.3">
      <c r="A6" s="309" t="s">
        <v>138</v>
      </c>
      <c r="B6" s="309" t="s">
        <v>139</v>
      </c>
      <c r="C6" s="310" t="s">
        <v>140</v>
      </c>
      <c r="D6" s="311"/>
      <c r="E6" s="312"/>
      <c r="F6" s="312" t="s">
        <v>141</v>
      </c>
      <c r="G6" s="308" t="s">
        <v>142</v>
      </c>
      <c r="H6" s="308" t="s">
        <v>141</v>
      </c>
      <c r="I6" s="308" t="s">
        <v>142</v>
      </c>
      <c r="J6" s="308" t="s">
        <v>141</v>
      </c>
      <c r="K6" s="310" t="s">
        <v>142</v>
      </c>
      <c r="L6" s="305" t="s">
        <v>141</v>
      </c>
      <c r="M6" s="305" t="s">
        <v>142</v>
      </c>
      <c r="N6" s="305" t="s">
        <v>141</v>
      </c>
      <c r="O6" s="305" t="s">
        <v>142</v>
      </c>
      <c r="P6" s="305" t="s">
        <v>141</v>
      </c>
      <c r="Q6" s="305" t="s">
        <v>142</v>
      </c>
      <c r="R6" s="305" t="s">
        <v>141</v>
      </c>
      <c r="S6" s="305" t="s">
        <v>142</v>
      </c>
      <c r="T6" s="305" t="s">
        <v>141</v>
      </c>
      <c r="U6" s="305" t="s">
        <v>142</v>
      </c>
      <c r="V6" s="305" t="s">
        <v>141</v>
      </c>
      <c r="W6" s="305" t="s">
        <v>142</v>
      </c>
      <c r="X6" s="305" t="s">
        <v>141</v>
      </c>
      <c r="Y6" s="305" t="s">
        <v>142</v>
      </c>
      <c r="Z6" s="305" t="s">
        <v>141</v>
      </c>
      <c r="AA6" s="305" t="s">
        <v>142</v>
      </c>
      <c r="AB6" s="305" t="s">
        <v>141</v>
      </c>
      <c r="AC6" s="305" t="s">
        <v>142</v>
      </c>
      <c r="AD6" s="308" t="s">
        <v>143</v>
      </c>
      <c r="AE6" s="308" t="s">
        <v>144</v>
      </c>
      <c r="AF6" s="307" t="s">
        <v>145</v>
      </c>
    </row>
    <row r="7" spans="1:46" s="73" customFormat="1" ht="54" customHeight="1" x14ac:dyDescent="0.2">
      <c r="A7" s="309"/>
      <c r="B7" s="309"/>
      <c r="C7" s="220" t="s">
        <v>146</v>
      </c>
      <c r="D7" s="221" t="s">
        <v>141</v>
      </c>
      <c r="E7" s="221" t="s">
        <v>142</v>
      </c>
      <c r="F7" s="312"/>
      <c r="G7" s="308"/>
      <c r="H7" s="308"/>
      <c r="I7" s="308"/>
      <c r="J7" s="308"/>
      <c r="K7" s="310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8"/>
      <c r="AE7" s="308"/>
      <c r="AF7" s="307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9">
        <v>234161.68</v>
      </c>
      <c r="AL10" s="179">
        <v>355208.41</v>
      </c>
      <c r="AM10" s="210">
        <v>359695</v>
      </c>
      <c r="AN10" s="210">
        <v>246609</v>
      </c>
      <c r="AO10" s="210">
        <v>291203</v>
      </c>
      <c r="AP10" s="210">
        <v>8498939</v>
      </c>
      <c r="AQ10" s="210">
        <v>3189819</v>
      </c>
      <c r="AR10" s="210">
        <v>3310211</v>
      </c>
      <c r="AS10" s="179">
        <v>296834</v>
      </c>
      <c r="AT10" s="179">
        <v>7447760</v>
      </c>
    </row>
    <row r="11" spans="1:46" x14ac:dyDescent="0.3">
      <c r="A11" s="82">
        <v>2</v>
      </c>
      <c r="B11" s="91" t="s">
        <v>149</v>
      </c>
      <c r="C11" s="172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2"/>
      <c r="B41" s="222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3"/>
      <c r="B42" s="223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41"/>
  <sheetViews>
    <sheetView topLeftCell="A8" zoomScale="60" zoomScaleNormal="60" workbookViewId="0">
      <selection activeCell="L12" sqref="L12:L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350" t="s">
        <v>283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227" t="s">
        <v>0</v>
      </c>
    </row>
    <row r="3" spans="1:14" x14ac:dyDescent="0.3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4" x14ac:dyDescent="0.35">
      <c r="A4" s="350" t="s">
        <v>284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4" x14ac:dyDescent="0.35">
      <c r="A5" s="3"/>
      <c r="B5" s="227"/>
      <c r="C5" s="227"/>
      <c r="D5" s="227"/>
      <c r="E5" s="227"/>
      <c r="F5" s="227"/>
      <c r="G5" s="227"/>
      <c r="H5" s="227"/>
      <c r="I5" s="227"/>
      <c r="J5" s="227"/>
    </row>
    <row r="6" spans="1:14" ht="42" x14ac:dyDescent="0.35">
      <c r="A6" s="392" t="s">
        <v>2</v>
      </c>
      <c r="B6" s="393" t="s">
        <v>3</v>
      </c>
      <c r="C6" s="4" t="s">
        <v>4</v>
      </c>
      <c r="D6" s="5" t="s">
        <v>5</v>
      </c>
      <c r="E6" s="393" t="s">
        <v>6</v>
      </c>
      <c r="F6" s="393" t="s">
        <v>7</v>
      </c>
      <c r="G6" s="393"/>
      <c r="H6" s="394" t="s">
        <v>8</v>
      </c>
      <c r="I6" s="394"/>
      <c r="J6" s="395" t="s">
        <v>9</v>
      </c>
      <c r="K6" s="395" t="s">
        <v>10</v>
      </c>
      <c r="L6" s="402" t="s">
        <v>11</v>
      </c>
      <c r="M6" s="397" t="s">
        <v>12</v>
      </c>
      <c r="N6" s="398"/>
    </row>
    <row r="7" spans="1:14" ht="63" customHeight="1" x14ac:dyDescent="0.35">
      <c r="A7" s="383"/>
      <c r="B7" s="393"/>
      <c r="C7" s="6" t="s">
        <v>13</v>
      </c>
      <c r="D7" s="7" t="s">
        <v>14</v>
      </c>
      <c r="E7" s="393"/>
      <c r="F7" s="224" t="s">
        <v>15</v>
      </c>
      <c r="G7" s="228" t="s">
        <v>16</v>
      </c>
      <c r="H7" s="235" t="s">
        <v>17</v>
      </c>
      <c r="I7" s="11" t="s">
        <v>18</v>
      </c>
      <c r="J7" s="330"/>
      <c r="K7" s="330"/>
      <c r="L7" s="402"/>
      <c r="M7" s="236" t="s">
        <v>19</v>
      </c>
      <c r="N7" s="14" t="s">
        <v>20</v>
      </c>
    </row>
    <row r="8" spans="1:14" ht="21" customHeight="1" x14ac:dyDescent="0.35">
      <c r="A8" s="367">
        <v>1</v>
      </c>
      <c r="B8" s="58" t="s">
        <v>33</v>
      </c>
      <c r="C8" s="352">
        <v>320000</v>
      </c>
      <c r="D8" s="326">
        <v>301024</v>
      </c>
      <c r="E8" s="356" t="s">
        <v>21</v>
      </c>
      <c r="F8" s="372" t="s">
        <v>232</v>
      </c>
      <c r="G8" s="358">
        <v>296834</v>
      </c>
      <c r="H8" s="372" t="s">
        <v>232</v>
      </c>
      <c r="I8" s="358">
        <v>296834</v>
      </c>
      <c r="J8" s="60"/>
      <c r="K8" s="224"/>
      <c r="L8" s="337" t="s">
        <v>236</v>
      </c>
      <c r="M8" s="340" t="s">
        <v>23</v>
      </c>
      <c r="N8" s="343"/>
    </row>
    <row r="9" spans="1:14" ht="21" customHeight="1" x14ac:dyDescent="0.35">
      <c r="A9" s="368"/>
      <c r="B9" s="61" t="s">
        <v>37</v>
      </c>
      <c r="C9" s="353"/>
      <c r="D9" s="327"/>
      <c r="E9" s="357"/>
      <c r="F9" s="373"/>
      <c r="G9" s="333"/>
      <c r="H9" s="373"/>
      <c r="I9" s="333"/>
      <c r="J9" s="234" t="s">
        <v>25</v>
      </c>
      <c r="K9" s="18" t="s">
        <v>294</v>
      </c>
      <c r="L9" s="338"/>
      <c r="M9" s="341"/>
      <c r="N9" s="341"/>
    </row>
    <row r="10" spans="1:14" ht="21" customHeight="1" x14ac:dyDescent="0.35">
      <c r="A10" s="368"/>
      <c r="B10" s="61" t="s">
        <v>295</v>
      </c>
      <c r="C10" s="353"/>
      <c r="D10" s="327"/>
      <c r="E10" s="357"/>
      <c r="F10" s="373"/>
      <c r="G10" s="333"/>
      <c r="H10" s="373"/>
      <c r="I10" s="333"/>
      <c r="J10" s="234" t="s">
        <v>24</v>
      </c>
      <c r="K10" s="16" t="s">
        <v>296</v>
      </c>
      <c r="L10" s="338"/>
      <c r="M10" s="341"/>
      <c r="N10" s="341"/>
    </row>
    <row r="11" spans="1:14" ht="21" customHeight="1" x14ac:dyDescent="0.35">
      <c r="A11" s="369"/>
      <c r="B11" s="63"/>
      <c r="C11" s="354"/>
      <c r="D11" s="370"/>
      <c r="E11" s="371"/>
      <c r="F11" s="374"/>
      <c r="G11" s="334"/>
      <c r="H11" s="374"/>
      <c r="I11" s="334"/>
      <c r="J11" s="64"/>
      <c r="K11" s="226"/>
      <c r="L11" s="339"/>
      <c r="M11" s="342"/>
      <c r="N11" s="342"/>
    </row>
    <row r="12" spans="1:14" ht="21" customHeight="1" x14ac:dyDescent="0.35">
      <c r="A12" s="367">
        <v>2</v>
      </c>
      <c r="B12" s="58" t="s">
        <v>297</v>
      </c>
      <c r="C12" s="352">
        <v>248000</v>
      </c>
      <c r="D12" s="326">
        <f>196000*1.07</f>
        <v>209720</v>
      </c>
      <c r="E12" s="356" t="s">
        <v>21</v>
      </c>
      <c r="F12" s="224" t="s">
        <v>210</v>
      </c>
      <c r="G12" s="228">
        <v>209720</v>
      </c>
      <c r="H12" s="330" t="s">
        <v>210</v>
      </c>
      <c r="I12" s="358">
        <v>209720</v>
      </c>
      <c r="J12" s="60"/>
      <c r="K12" s="224"/>
      <c r="L12" s="337" t="s">
        <v>312</v>
      </c>
      <c r="M12" s="340"/>
      <c r="N12" s="340" t="s">
        <v>23</v>
      </c>
    </row>
    <row r="13" spans="1:14" ht="21" customHeight="1" x14ac:dyDescent="0.35">
      <c r="A13" s="368"/>
      <c r="B13" s="61" t="s">
        <v>298</v>
      </c>
      <c r="C13" s="353"/>
      <c r="D13" s="327"/>
      <c r="E13" s="357"/>
      <c r="F13" s="234" t="s">
        <v>215</v>
      </c>
      <c r="G13" s="232">
        <v>217745</v>
      </c>
      <c r="H13" s="331"/>
      <c r="I13" s="333"/>
      <c r="J13" s="234" t="s">
        <v>22</v>
      </c>
      <c r="K13" s="18" t="s">
        <v>299</v>
      </c>
      <c r="L13" s="338"/>
      <c r="M13" s="403"/>
      <c r="N13" s="403"/>
    </row>
    <row r="14" spans="1:14" ht="21" customHeight="1" x14ac:dyDescent="0.35">
      <c r="A14" s="368"/>
      <c r="B14" s="61" t="s">
        <v>1</v>
      </c>
      <c r="C14" s="353"/>
      <c r="D14" s="327"/>
      <c r="E14" s="357"/>
      <c r="F14" s="379" t="s">
        <v>212</v>
      </c>
      <c r="G14" s="381">
        <v>237540</v>
      </c>
      <c r="H14" s="331"/>
      <c r="I14" s="333"/>
      <c r="J14" s="234" t="s">
        <v>24</v>
      </c>
      <c r="K14" s="16" t="s">
        <v>300</v>
      </c>
      <c r="L14" s="338"/>
      <c r="M14" s="403"/>
      <c r="N14" s="403"/>
    </row>
    <row r="15" spans="1:14" ht="21" customHeight="1" x14ac:dyDescent="0.35">
      <c r="A15" s="368"/>
      <c r="B15" s="63" t="s">
        <v>301</v>
      </c>
      <c r="C15" s="353"/>
      <c r="D15" s="327"/>
      <c r="E15" s="357"/>
      <c r="F15" s="380"/>
      <c r="G15" s="382"/>
      <c r="H15" s="332"/>
      <c r="I15" s="334"/>
      <c r="J15" s="234"/>
      <c r="K15" s="16"/>
      <c r="L15" s="339"/>
      <c r="M15" s="403"/>
      <c r="N15" s="403"/>
    </row>
    <row r="16" spans="1:14" ht="32.25" customHeight="1" x14ac:dyDescent="0.35">
      <c r="A16" s="367">
        <v>3</v>
      </c>
      <c r="B16" s="58" t="s">
        <v>302</v>
      </c>
      <c r="C16" s="352">
        <v>450000</v>
      </c>
      <c r="D16" s="326">
        <v>481500</v>
      </c>
      <c r="E16" s="356" t="s">
        <v>21</v>
      </c>
      <c r="F16" s="229" t="s">
        <v>210</v>
      </c>
      <c r="G16" s="228">
        <v>481500</v>
      </c>
      <c r="H16" s="372" t="s">
        <v>210</v>
      </c>
      <c r="I16" s="358">
        <v>481500</v>
      </c>
      <c r="J16" s="60"/>
      <c r="K16" s="224"/>
      <c r="L16" s="337" t="s">
        <v>312</v>
      </c>
      <c r="M16" s="355"/>
      <c r="N16" s="340" t="s">
        <v>23</v>
      </c>
    </row>
    <row r="17" spans="1:14" ht="32.25" customHeight="1" x14ac:dyDescent="0.35">
      <c r="A17" s="368"/>
      <c r="B17" s="61" t="s">
        <v>303</v>
      </c>
      <c r="C17" s="353"/>
      <c r="D17" s="327"/>
      <c r="E17" s="357"/>
      <c r="F17" s="379" t="s">
        <v>212</v>
      </c>
      <c r="G17" s="381">
        <v>520255.4</v>
      </c>
      <c r="H17" s="373"/>
      <c r="I17" s="333"/>
      <c r="J17" s="234" t="s">
        <v>22</v>
      </c>
      <c r="K17" s="18" t="s">
        <v>304</v>
      </c>
      <c r="L17" s="338"/>
      <c r="M17" s="404"/>
      <c r="N17" s="403"/>
    </row>
    <row r="18" spans="1:14" ht="21" customHeight="1" x14ac:dyDescent="0.35">
      <c r="A18" s="368"/>
      <c r="B18" s="61" t="s">
        <v>305</v>
      </c>
      <c r="C18" s="353"/>
      <c r="D18" s="327"/>
      <c r="E18" s="357"/>
      <c r="F18" s="379"/>
      <c r="G18" s="381"/>
      <c r="H18" s="373"/>
      <c r="I18" s="333"/>
      <c r="J18" s="234" t="s">
        <v>24</v>
      </c>
      <c r="K18" s="16" t="s">
        <v>300</v>
      </c>
      <c r="L18" s="338"/>
      <c r="M18" s="404"/>
      <c r="N18" s="403"/>
    </row>
    <row r="19" spans="1:14" ht="21" customHeight="1" x14ac:dyDescent="0.35">
      <c r="A19" s="368"/>
      <c r="B19" s="63"/>
      <c r="C19" s="353"/>
      <c r="D19" s="327"/>
      <c r="E19" s="357"/>
      <c r="F19" s="231" t="s">
        <v>215</v>
      </c>
      <c r="G19" s="233">
        <v>534893</v>
      </c>
      <c r="H19" s="374"/>
      <c r="I19" s="334"/>
      <c r="J19" s="234"/>
      <c r="K19" s="16"/>
      <c r="L19" s="339"/>
      <c r="M19" s="405"/>
      <c r="N19" s="403"/>
    </row>
    <row r="20" spans="1:14" ht="21" customHeight="1" x14ac:dyDescent="0.35">
      <c r="A20" s="367">
        <v>4</v>
      </c>
      <c r="B20" s="58" t="s">
        <v>306</v>
      </c>
      <c r="C20" s="352">
        <v>29600</v>
      </c>
      <c r="D20" s="326">
        <v>31672</v>
      </c>
      <c r="E20" s="356" t="s">
        <v>21</v>
      </c>
      <c r="F20" s="372" t="s">
        <v>307</v>
      </c>
      <c r="G20" s="358">
        <v>31672</v>
      </c>
      <c r="H20" s="372" t="s">
        <v>307</v>
      </c>
      <c r="I20" s="358">
        <v>31672</v>
      </c>
      <c r="J20" s="60"/>
      <c r="K20" s="224"/>
      <c r="L20" s="337" t="s">
        <v>316</v>
      </c>
      <c r="M20" s="340" t="s">
        <v>23</v>
      </c>
      <c r="N20" s="340"/>
    </row>
    <row r="21" spans="1:14" ht="21" customHeight="1" x14ac:dyDescent="0.35">
      <c r="A21" s="368"/>
      <c r="B21" s="61" t="s">
        <v>308</v>
      </c>
      <c r="C21" s="353"/>
      <c r="D21" s="327"/>
      <c r="E21" s="357"/>
      <c r="F21" s="373"/>
      <c r="G21" s="333"/>
      <c r="H21" s="373"/>
      <c r="I21" s="333"/>
      <c r="J21" s="234" t="s">
        <v>22</v>
      </c>
      <c r="K21" s="18" t="s">
        <v>309</v>
      </c>
      <c r="L21" s="338"/>
      <c r="M21" s="403"/>
      <c r="N21" s="403"/>
    </row>
    <row r="22" spans="1:14" ht="21" customHeight="1" x14ac:dyDescent="0.35">
      <c r="A22" s="368"/>
      <c r="B22" s="61"/>
      <c r="C22" s="353"/>
      <c r="D22" s="327"/>
      <c r="E22" s="357"/>
      <c r="F22" s="230" t="s">
        <v>310</v>
      </c>
      <c r="G22" s="232">
        <v>39590</v>
      </c>
      <c r="H22" s="373"/>
      <c r="I22" s="333"/>
      <c r="J22" s="234" t="s">
        <v>24</v>
      </c>
      <c r="K22" s="16" t="s">
        <v>293</v>
      </c>
      <c r="L22" s="338"/>
      <c r="M22" s="403"/>
      <c r="N22" s="403"/>
    </row>
    <row r="23" spans="1:14" ht="21" customHeight="1" x14ac:dyDescent="0.35">
      <c r="A23" s="369"/>
      <c r="B23" s="63"/>
      <c r="C23" s="354"/>
      <c r="D23" s="370"/>
      <c r="E23" s="371"/>
      <c r="F23" s="231" t="s">
        <v>311</v>
      </c>
      <c r="G23" s="233">
        <v>47508</v>
      </c>
      <c r="H23" s="374"/>
      <c r="I23" s="334"/>
      <c r="J23" s="64"/>
      <c r="K23" s="226"/>
      <c r="L23" s="339"/>
      <c r="M23" s="403"/>
      <c r="N23" s="403"/>
    </row>
    <row r="24" spans="1:14" ht="21.75" customHeight="1" x14ac:dyDescent="0.35">
      <c r="A24" s="25"/>
      <c r="B24" s="328" t="s">
        <v>315</v>
      </c>
      <c r="C24" s="328"/>
      <c r="D24" s="328"/>
      <c r="E24" s="328"/>
      <c r="F24" s="328"/>
      <c r="G24" s="328"/>
      <c r="H24" s="329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7"/>
      <c r="C26" s="227"/>
      <c r="D26" s="227"/>
      <c r="E26" s="227"/>
      <c r="F26" s="227"/>
      <c r="G26" s="227"/>
      <c r="H26" s="227"/>
      <c r="I26" s="203"/>
      <c r="J26" s="203"/>
      <c r="K26" s="46"/>
    </row>
    <row r="27" spans="1:14" x14ac:dyDescent="0.35">
      <c r="A27" s="350" t="s">
        <v>285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227" t="s">
        <v>0</v>
      </c>
    </row>
    <row r="28" spans="1:14" x14ac:dyDescent="0.35">
      <c r="A28" s="350" t="s">
        <v>1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4"/>
    </row>
    <row r="29" spans="1:14" x14ac:dyDescent="0.35">
      <c r="A29" s="350" t="s">
        <v>284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4"/>
    </row>
    <row r="30" spans="1:14" x14ac:dyDescent="0.35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34"/>
    </row>
    <row r="31" spans="1:14" ht="42" x14ac:dyDescent="0.35">
      <c r="A31" s="392" t="s">
        <v>2</v>
      </c>
      <c r="B31" s="393" t="s">
        <v>3</v>
      </c>
      <c r="C31" s="4" t="s">
        <v>4</v>
      </c>
      <c r="D31" s="5" t="s">
        <v>5</v>
      </c>
      <c r="E31" s="393" t="s">
        <v>6</v>
      </c>
      <c r="F31" s="393" t="s">
        <v>7</v>
      </c>
      <c r="G31" s="393"/>
      <c r="H31" s="394" t="s">
        <v>8</v>
      </c>
      <c r="I31" s="394"/>
      <c r="J31" s="395" t="s">
        <v>9</v>
      </c>
      <c r="K31" s="395" t="s">
        <v>10</v>
      </c>
      <c r="L31" s="396" t="s">
        <v>11</v>
      </c>
      <c r="M31" s="397" t="s">
        <v>12</v>
      </c>
      <c r="N31" s="398"/>
    </row>
    <row r="32" spans="1:14" ht="63" x14ac:dyDescent="0.35">
      <c r="A32" s="383"/>
      <c r="B32" s="393"/>
      <c r="C32" s="6" t="s">
        <v>13</v>
      </c>
      <c r="D32" s="7" t="s">
        <v>14</v>
      </c>
      <c r="E32" s="393"/>
      <c r="F32" s="224" t="s">
        <v>15</v>
      </c>
      <c r="G32" s="228" t="s">
        <v>16</v>
      </c>
      <c r="H32" s="235" t="s">
        <v>17</v>
      </c>
      <c r="I32" s="11" t="s">
        <v>18</v>
      </c>
      <c r="J32" s="330"/>
      <c r="K32" s="330"/>
      <c r="L32" s="396"/>
      <c r="M32" s="236" t="s">
        <v>19</v>
      </c>
      <c r="N32" s="14" t="s">
        <v>20</v>
      </c>
    </row>
    <row r="33" spans="1:14" ht="21" customHeight="1" x14ac:dyDescent="0.35">
      <c r="A33" s="351">
        <v>1</v>
      </c>
      <c r="B33" s="58" t="s">
        <v>287</v>
      </c>
      <c r="C33" s="386">
        <v>3184766.36</v>
      </c>
      <c r="D33" s="386">
        <v>3407700</v>
      </c>
      <c r="E33" s="388" t="s">
        <v>34</v>
      </c>
      <c r="F33" s="372" t="s">
        <v>30</v>
      </c>
      <c r="G33" s="358">
        <v>3300000</v>
      </c>
      <c r="H33" s="372" t="s">
        <v>30</v>
      </c>
      <c r="I33" s="362">
        <v>3296329</v>
      </c>
      <c r="J33" s="60"/>
      <c r="K33" s="224"/>
      <c r="L33" s="337" t="s">
        <v>31</v>
      </c>
      <c r="M33" s="355" t="s">
        <v>23</v>
      </c>
      <c r="N33" s="343"/>
    </row>
    <row r="34" spans="1:14" x14ac:dyDescent="0.35">
      <c r="A34" s="324"/>
      <c r="B34" s="61" t="s">
        <v>26</v>
      </c>
      <c r="C34" s="387"/>
      <c r="D34" s="387"/>
      <c r="E34" s="389"/>
      <c r="F34" s="373"/>
      <c r="G34" s="333"/>
      <c r="H34" s="373"/>
      <c r="I34" s="363"/>
      <c r="J34" s="234" t="s">
        <v>25</v>
      </c>
      <c r="K34" s="18" t="s">
        <v>288</v>
      </c>
      <c r="L34" s="338"/>
      <c r="M34" s="404"/>
      <c r="N34" s="341"/>
    </row>
    <row r="35" spans="1:14" x14ac:dyDescent="0.35">
      <c r="A35" s="324"/>
      <c r="B35" s="61" t="s">
        <v>289</v>
      </c>
      <c r="C35" s="387"/>
      <c r="D35" s="387"/>
      <c r="E35" s="389"/>
      <c r="F35" s="373"/>
      <c r="G35" s="333"/>
      <c r="H35" s="373"/>
      <c r="I35" s="363"/>
      <c r="J35" s="234" t="s">
        <v>24</v>
      </c>
      <c r="K35" s="16" t="s">
        <v>290</v>
      </c>
      <c r="L35" s="338"/>
      <c r="M35" s="404"/>
      <c r="N35" s="341"/>
    </row>
    <row r="36" spans="1:14" x14ac:dyDescent="0.35">
      <c r="A36" s="324"/>
      <c r="B36" s="63"/>
      <c r="C36" s="387"/>
      <c r="D36" s="387"/>
      <c r="E36" s="390"/>
      <c r="F36" s="374"/>
      <c r="G36" s="333"/>
      <c r="H36" s="374"/>
      <c r="I36" s="363"/>
      <c r="J36" s="208"/>
      <c r="K36" s="225"/>
      <c r="L36" s="339"/>
      <c r="M36" s="405"/>
      <c r="N36" s="342"/>
    </row>
    <row r="37" spans="1:14" ht="21" customHeight="1" x14ac:dyDescent="0.35">
      <c r="A37" s="351">
        <v>2</v>
      </c>
      <c r="B37" s="58" t="s">
        <v>33</v>
      </c>
      <c r="C37" s="408">
        <v>9345000</v>
      </c>
      <c r="D37" s="408">
        <v>8264854</v>
      </c>
      <c r="E37" s="389" t="s">
        <v>34</v>
      </c>
      <c r="F37" s="372" t="s">
        <v>232</v>
      </c>
      <c r="G37" s="358">
        <v>7450000</v>
      </c>
      <c r="H37" s="359" t="s">
        <v>232</v>
      </c>
      <c r="I37" s="362">
        <v>7447760</v>
      </c>
      <c r="J37" s="60"/>
      <c r="K37" s="224"/>
      <c r="L37" s="337" t="s">
        <v>236</v>
      </c>
      <c r="M37" s="355" t="s">
        <v>23</v>
      </c>
      <c r="N37" s="343"/>
    </row>
    <row r="38" spans="1:14" x14ac:dyDescent="0.35">
      <c r="A38" s="324"/>
      <c r="B38" s="61" t="s">
        <v>37</v>
      </c>
      <c r="C38" s="387"/>
      <c r="D38" s="387"/>
      <c r="E38" s="389"/>
      <c r="F38" s="373"/>
      <c r="G38" s="333"/>
      <c r="H38" s="360"/>
      <c r="I38" s="363"/>
      <c r="J38" s="234" t="s">
        <v>22</v>
      </c>
      <c r="K38" s="18" t="s">
        <v>291</v>
      </c>
      <c r="L38" s="338"/>
      <c r="M38" s="404"/>
      <c r="N38" s="341"/>
    </row>
    <row r="39" spans="1:14" ht="21" customHeight="1" x14ac:dyDescent="0.35">
      <c r="A39" s="324"/>
      <c r="B39" s="61" t="s">
        <v>292</v>
      </c>
      <c r="C39" s="387"/>
      <c r="D39" s="387"/>
      <c r="E39" s="389"/>
      <c r="F39" s="230" t="s">
        <v>205</v>
      </c>
      <c r="G39" s="232">
        <v>7585000</v>
      </c>
      <c r="H39" s="360"/>
      <c r="I39" s="363"/>
      <c r="J39" s="234" t="s">
        <v>24</v>
      </c>
      <c r="K39" s="16" t="s">
        <v>293</v>
      </c>
      <c r="L39" s="338"/>
      <c r="M39" s="404"/>
      <c r="N39" s="341"/>
    </row>
    <row r="40" spans="1:14" x14ac:dyDescent="0.35">
      <c r="A40" s="325"/>
      <c r="B40" s="63"/>
      <c r="C40" s="387"/>
      <c r="D40" s="387"/>
      <c r="E40" s="390"/>
      <c r="F40" s="231" t="s">
        <v>273</v>
      </c>
      <c r="G40" s="233">
        <v>7850000</v>
      </c>
      <c r="H40" s="361"/>
      <c r="I40" s="364"/>
      <c r="J40" s="64"/>
      <c r="K40" s="226"/>
      <c r="L40" s="339"/>
      <c r="M40" s="405"/>
      <c r="N40" s="342"/>
    </row>
    <row r="41" spans="1:14" x14ac:dyDescent="0.35">
      <c r="A41" s="25"/>
      <c r="B41" s="328" t="s">
        <v>286</v>
      </c>
      <c r="C41" s="328"/>
      <c r="D41" s="328"/>
      <c r="E41" s="328"/>
      <c r="F41" s="328"/>
      <c r="G41" s="328"/>
      <c r="H41" s="329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L12:L15"/>
    <mergeCell ref="M12:M15"/>
    <mergeCell ref="N12:N15"/>
    <mergeCell ref="L8:L11"/>
    <mergeCell ref="M8:M11"/>
    <mergeCell ref="N8:N11"/>
    <mergeCell ref="A16:A19"/>
    <mergeCell ref="C16:C19"/>
    <mergeCell ref="D16:D19"/>
    <mergeCell ref="E16:E19"/>
    <mergeCell ref="H16:H19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A37:A40"/>
    <mergeCell ref="C37:C40"/>
    <mergeCell ref="D37:D40"/>
    <mergeCell ref="E37:E40"/>
    <mergeCell ref="F37:F38"/>
    <mergeCell ref="I37:I40"/>
    <mergeCell ref="L37:L40"/>
    <mergeCell ref="M37:M40"/>
    <mergeCell ref="N37:N40"/>
    <mergeCell ref="L33:L36"/>
    <mergeCell ref="M33:M36"/>
    <mergeCell ref="N33:N36"/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CDC14"/>
    <pageSetUpPr fitToPage="1"/>
  </sheetPr>
  <dimension ref="A1:U185"/>
  <sheetViews>
    <sheetView view="pageBreakPreview" topLeftCell="C173" zoomScale="65" zoomScaleNormal="85" zoomScaleSheetLayoutView="65" workbookViewId="0">
      <selection activeCell="I190" sqref="I190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426" t="s">
        <v>182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</row>
    <row r="2" spans="1:21" s="159" customFormat="1" ht="18.75" x14ac:dyDescent="0.2">
      <c r="A2" s="426" t="s">
        <v>1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</row>
    <row r="3" spans="1:21" s="159" customFormat="1" ht="18.75" x14ac:dyDescent="0.2">
      <c r="A3" s="426" t="s">
        <v>194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</row>
    <row r="6" spans="1:21" s="159" customFormat="1" ht="18.75" x14ac:dyDescent="0.2">
      <c r="A6" s="427" t="s">
        <v>2</v>
      </c>
      <c r="B6" s="427" t="s">
        <v>183</v>
      </c>
      <c r="C6" s="428" t="s">
        <v>184</v>
      </c>
      <c r="D6" s="428" t="s">
        <v>185</v>
      </c>
      <c r="E6" s="429" t="s">
        <v>6</v>
      </c>
      <c r="F6" s="430" t="s">
        <v>7</v>
      </c>
      <c r="G6" s="430"/>
      <c r="H6" s="421" t="s">
        <v>186</v>
      </c>
      <c r="I6" s="421"/>
      <c r="J6" s="421" t="s">
        <v>187</v>
      </c>
      <c r="K6" s="421" t="s">
        <v>188</v>
      </c>
      <c r="L6" s="422" t="s">
        <v>189</v>
      </c>
      <c r="M6" s="423" t="s">
        <v>12</v>
      </c>
      <c r="N6" s="424"/>
      <c r="O6" s="425" t="s">
        <v>190</v>
      </c>
      <c r="P6" s="425" t="s">
        <v>191</v>
      </c>
    </row>
    <row r="7" spans="1:21" s="159" customFormat="1" ht="37.5" x14ac:dyDescent="0.2">
      <c r="A7" s="427"/>
      <c r="B7" s="427"/>
      <c r="C7" s="428"/>
      <c r="D7" s="428"/>
      <c r="E7" s="429"/>
      <c r="F7" s="160" t="s">
        <v>15</v>
      </c>
      <c r="G7" s="161" t="s">
        <v>192</v>
      </c>
      <c r="H7" s="161" t="s">
        <v>17</v>
      </c>
      <c r="I7" s="161" t="s">
        <v>193</v>
      </c>
      <c r="J7" s="421"/>
      <c r="K7" s="421"/>
      <c r="L7" s="422"/>
      <c r="M7" s="162" t="s">
        <v>19</v>
      </c>
      <c r="N7" s="163" t="s">
        <v>20</v>
      </c>
      <c r="O7" s="425"/>
      <c r="P7" s="425"/>
    </row>
    <row r="8" spans="1:21" ht="24" customHeight="1" x14ac:dyDescent="0.25">
      <c r="A8" s="367">
        <v>1</v>
      </c>
      <c r="B8" s="58" t="s">
        <v>59</v>
      </c>
      <c r="C8" s="352">
        <v>16900</v>
      </c>
      <c r="D8" s="326">
        <v>9490</v>
      </c>
      <c r="E8" s="356" t="s">
        <v>21</v>
      </c>
      <c r="F8" s="132" t="s">
        <v>60</v>
      </c>
      <c r="G8" s="59">
        <v>9490</v>
      </c>
      <c r="H8" s="376" t="s">
        <v>60</v>
      </c>
      <c r="I8" s="362">
        <v>9490</v>
      </c>
      <c r="J8" s="60"/>
      <c r="K8" s="132"/>
      <c r="L8" s="337" t="s">
        <v>174</v>
      </c>
      <c r="M8" s="340" t="s">
        <v>23</v>
      </c>
      <c r="N8" s="343"/>
      <c r="O8" s="409">
        <v>243162</v>
      </c>
      <c r="P8" s="412" t="s">
        <v>195</v>
      </c>
      <c r="S8" s="168"/>
      <c r="U8" s="167"/>
    </row>
    <row r="9" spans="1:21" ht="24" customHeight="1" x14ac:dyDescent="0.35">
      <c r="A9" s="368"/>
      <c r="B9" s="61" t="s">
        <v>61</v>
      </c>
      <c r="C9" s="353"/>
      <c r="D9" s="327"/>
      <c r="E9" s="357"/>
      <c r="F9" s="142" t="s">
        <v>62</v>
      </c>
      <c r="G9" s="62">
        <v>9550</v>
      </c>
      <c r="H9" s="377"/>
      <c r="I9" s="363"/>
      <c r="J9" s="142" t="s">
        <v>22</v>
      </c>
      <c r="K9" s="18" t="s">
        <v>63</v>
      </c>
      <c r="L9" s="338"/>
      <c r="M9" s="341"/>
      <c r="N9" s="341"/>
      <c r="O9" s="410"/>
      <c r="P9" s="413"/>
      <c r="S9" s="168"/>
      <c r="U9" s="167"/>
    </row>
    <row r="10" spans="1:21" ht="21" x14ac:dyDescent="0.25">
      <c r="A10" s="368"/>
      <c r="B10" s="61" t="s">
        <v>64</v>
      </c>
      <c r="C10" s="353"/>
      <c r="D10" s="327"/>
      <c r="E10" s="357"/>
      <c r="F10" s="379" t="s">
        <v>65</v>
      </c>
      <c r="G10" s="381">
        <v>17976</v>
      </c>
      <c r="H10" s="377"/>
      <c r="I10" s="363"/>
      <c r="J10" s="142" t="s">
        <v>24</v>
      </c>
      <c r="K10" s="16" t="s">
        <v>41</v>
      </c>
      <c r="L10" s="338"/>
      <c r="M10" s="341"/>
      <c r="N10" s="341"/>
      <c r="O10" s="410"/>
      <c r="P10" s="413"/>
      <c r="S10" s="168"/>
      <c r="U10" s="167"/>
    </row>
    <row r="11" spans="1:21" ht="21" x14ac:dyDescent="0.25">
      <c r="A11" s="369"/>
      <c r="B11" s="63"/>
      <c r="C11" s="354"/>
      <c r="D11" s="370"/>
      <c r="E11" s="371"/>
      <c r="F11" s="380"/>
      <c r="G11" s="382"/>
      <c r="H11" s="378"/>
      <c r="I11" s="364"/>
      <c r="J11" s="64"/>
      <c r="K11" s="134"/>
      <c r="L11" s="339"/>
      <c r="M11" s="342"/>
      <c r="N11" s="342"/>
      <c r="O11" s="411"/>
      <c r="P11" s="414"/>
      <c r="S11" s="168"/>
      <c r="U11" s="167"/>
    </row>
    <row r="12" spans="1:21" ht="24" customHeight="1" x14ac:dyDescent="0.25">
      <c r="A12" s="367">
        <v>2</v>
      </c>
      <c r="B12" s="58" t="s">
        <v>66</v>
      </c>
      <c r="C12" s="352">
        <v>16000</v>
      </c>
      <c r="D12" s="326">
        <v>17120</v>
      </c>
      <c r="E12" s="356" t="s">
        <v>21</v>
      </c>
      <c r="F12" s="132" t="s">
        <v>67</v>
      </c>
      <c r="G12" s="59">
        <v>17120</v>
      </c>
      <c r="H12" s="376" t="s">
        <v>67</v>
      </c>
      <c r="I12" s="362">
        <v>17120</v>
      </c>
      <c r="J12" s="60"/>
      <c r="K12" s="132"/>
      <c r="L12" s="337" t="s">
        <v>179</v>
      </c>
      <c r="M12" s="340" t="s">
        <v>23</v>
      </c>
      <c r="N12" s="343"/>
      <c r="O12" s="409">
        <v>243162</v>
      </c>
      <c r="P12" s="412" t="s">
        <v>195</v>
      </c>
      <c r="S12" s="168"/>
      <c r="U12" s="167"/>
    </row>
    <row r="13" spans="1:21" ht="24" customHeight="1" x14ac:dyDescent="0.35">
      <c r="A13" s="368"/>
      <c r="B13" s="61" t="s">
        <v>68</v>
      </c>
      <c r="C13" s="353"/>
      <c r="D13" s="327"/>
      <c r="E13" s="357"/>
      <c r="F13" s="142" t="s">
        <v>69</v>
      </c>
      <c r="G13" s="62">
        <v>26750</v>
      </c>
      <c r="H13" s="377"/>
      <c r="I13" s="363"/>
      <c r="J13" s="142" t="s">
        <v>22</v>
      </c>
      <c r="K13" s="18" t="s">
        <v>70</v>
      </c>
      <c r="L13" s="338"/>
      <c r="M13" s="341"/>
      <c r="N13" s="341"/>
      <c r="O13" s="410"/>
      <c r="P13" s="413"/>
      <c r="S13" s="168"/>
      <c r="U13" s="167"/>
    </row>
    <row r="14" spans="1:21" ht="21" x14ac:dyDescent="0.25">
      <c r="A14" s="368"/>
      <c r="B14" s="61"/>
      <c r="C14" s="353"/>
      <c r="D14" s="327"/>
      <c r="E14" s="357"/>
      <c r="F14" s="379" t="s">
        <v>71</v>
      </c>
      <c r="G14" s="381">
        <v>34240</v>
      </c>
      <c r="H14" s="377"/>
      <c r="I14" s="363"/>
      <c r="J14" s="142" t="s">
        <v>24</v>
      </c>
      <c r="K14" s="16" t="s">
        <v>58</v>
      </c>
      <c r="L14" s="338"/>
      <c r="M14" s="341"/>
      <c r="N14" s="341"/>
      <c r="O14" s="410"/>
      <c r="P14" s="413"/>
      <c r="S14" s="168"/>
      <c r="U14" s="167"/>
    </row>
    <row r="15" spans="1:21" ht="24" customHeight="1" x14ac:dyDescent="0.25">
      <c r="A15" s="369"/>
      <c r="B15" s="63"/>
      <c r="C15" s="354"/>
      <c r="D15" s="370"/>
      <c r="E15" s="371"/>
      <c r="F15" s="380"/>
      <c r="G15" s="382"/>
      <c r="H15" s="378"/>
      <c r="I15" s="364"/>
      <c r="J15" s="64"/>
      <c r="K15" s="134"/>
      <c r="L15" s="339"/>
      <c r="M15" s="342"/>
      <c r="N15" s="342"/>
      <c r="O15" s="411"/>
      <c r="P15" s="414"/>
      <c r="S15" s="168"/>
      <c r="U15" s="167"/>
    </row>
    <row r="16" spans="1:21" ht="24" customHeight="1" x14ac:dyDescent="0.25">
      <c r="A16" s="367">
        <v>3</v>
      </c>
      <c r="B16" s="58" t="s">
        <v>72</v>
      </c>
      <c r="C16" s="352">
        <v>28350</v>
      </c>
      <c r="D16" s="326">
        <v>22149</v>
      </c>
      <c r="E16" s="356" t="s">
        <v>21</v>
      </c>
      <c r="F16" s="132" t="s">
        <v>73</v>
      </c>
      <c r="G16" s="59">
        <v>22149</v>
      </c>
      <c r="H16" s="376" t="s">
        <v>73</v>
      </c>
      <c r="I16" s="362">
        <v>22149</v>
      </c>
      <c r="J16" s="60"/>
      <c r="K16" s="132"/>
      <c r="L16" s="337" t="s">
        <v>174</v>
      </c>
      <c r="M16" s="355" t="s">
        <v>23</v>
      </c>
      <c r="N16" s="343"/>
      <c r="O16" s="418">
        <v>243162</v>
      </c>
      <c r="P16" s="412" t="s">
        <v>195</v>
      </c>
      <c r="S16" s="168"/>
      <c r="U16" s="167"/>
    </row>
    <row r="17" spans="1:21" ht="24" customHeight="1" x14ac:dyDescent="0.35">
      <c r="A17" s="368"/>
      <c r="B17" s="61" t="s">
        <v>74</v>
      </c>
      <c r="C17" s="353"/>
      <c r="D17" s="327"/>
      <c r="E17" s="357"/>
      <c r="F17" s="142" t="s">
        <v>75</v>
      </c>
      <c r="G17" s="62">
        <v>24877.5</v>
      </c>
      <c r="H17" s="377"/>
      <c r="I17" s="363"/>
      <c r="J17" s="142" t="s">
        <v>22</v>
      </c>
      <c r="K17" s="18" t="s">
        <v>76</v>
      </c>
      <c r="L17" s="338"/>
      <c r="M17" s="345"/>
      <c r="N17" s="341"/>
      <c r="O17" s="419"/>
      <c r="P17" s="413"/>
      <c r="S17" s="168"/>
      <c r="U17" s="167"/>
    </row>
    <row r="18" spans="1:21" ht="21" x14ac:dyDescent="0.25">
      <c r="A18" s="368"/>
      <c r="B18" s="61"/>
      <c r="C18" s="353"/>
      <c r="D18" s="327"/>
      <c r="E18" s="357"/>
      <c r="F18" s="142" t="s">
        <v>77</v>
      </c>
      <c r="G18" s="140">
        <v>27124.5</v>
      </c>
      <c r="H18" s="377"/>
      <c r="I18" s="363"/>
      <c r="J18" s="142" t="s">
        <v>24</v>
      </c>
      <c r="K18" s="16" t="s">
        <v>58</v>
      </c>
      <c r="L18" s="339"/>
      <c r="M18" s="346"/>
      <c r="N18" s="342"/>
      <c r="O18" s="420"/>
      <c r="P18" s="414"/>
      <c r="S18" s="168"/>
      <c r="U18" s="167"/>
    </row>
    <row r="19" spans="1:21" ht="24" customHeight="1" x14ac:dyDescent="0.25">
      <c r="A19" s="367">
        <v>4</v>
      </c>
      <c r="B19" s="58" t="s">
        <v>33</v>
      </c>
      <c r="C19" s="352">
        <v>467200</v>
      </c>
      <c r="D19" s="326">
        <v>420199</v>
      </c>
      <c r="E19" s="356" t="s">
        <v>21</v>
      </c>
      <c r="F19" s="330" t="s">
        <v>35</v>
      </c>
      <c r="G19" s="358">
        <v>413977</v>
      </c>
      <c r="H19" s="372" t="s">
        <v>35</v>
      </c>
      <c r="I19" s="358">
        <v>413977</v>
      </c>
      <c r="J19" s="60"/>
      <c r="K19" s="132"/>
      <c r="L19" s="337" t="s">
        <v>36</v>
      </c>
      <c r="M19" s="340" t="s">
        <v>23</v>
      </c>
      <c r="N19" s="343"/>
      <c r="O19" s="409">
        <v>243162</v>
      </c>
      <c r="P19" s="412" t="s">
        <v>195</v>
      </c>
    </row>
    <row r="20" spans="1:21" ht="21" x14ac:dyDescent="0.35">
      <c r="A20" s="368"/>
      <c r="B20" s="61" t="s">
        <v>37</v>
      </c>
      <c r="C20" s="353"/>
      <c r="D20" s="327"/>
      <c r="E20" s="357"/>
      <c r="F20" s="331"/>
      <c r="G20" s="333"/>
      <c r="H20" s="373"/>
      <c r="I20" s="333"/>
      <c r="J20" s="142" t="s">
        <v>25</v>
      </c>
      <c r="K20" s="18" t="s">
        <v>78</v>
      </c>
      <c r="L20" s="338"/>
      <c r="M20" s="341"/>
      <c r="N20" s="341"/>
      <c r="O20" s="410"/>
      <c r="P20" s="413"/>
    </row>
    <row r="21" spans="1:21" ht="21" x14ac:dyDescent="0.25">
      <c r="A21" s="368"/>
      <c r="B21" s="61" t="s">
        <v>79</v>
      </c>
      <c r="C21" s="353"/>
      <c r="D21" s="327"/>
      <c r="E21" s="357"/>
      <c r="F21" s="331"/>
      <c r="G21" s="333"/>
      <c r="H21" s="373"/>
      <c r="I21" s="333"/>
      <c r="J21" s="142" t="s">
        <v>24</v>
      </c>
      <c r="K21" s="16" t="s">
        <v>80</v>
      </c>
      <c r="L21" s="338"/>
      <c r="M21" s="341"/>
      <c r="N21" s="341"/>
      <c r="O21" s="410"/>
      <c r="P21" s="413"/>
    </row>
    <row r="22" spans="1:21" ht="21" x14ac:dyDescent="0.25">
      <c r="A22" s="369"/>
      <c r="B22" s="63"/>
      <c r="C22" s="354"/>
      <c r="D22" s="370"/>
      <c r="E22" s="371"/>
      <c r="F22" s="332"/>
      <c r="G22" s="334"/>
      <c r="H22" s="374"/>
      <c r="I22" s="334"/>
      <c r="J22" s="64"/>
      <c r="K22" s="134"/>
      <c r="L22" s="339"/>
      <c r="M22" s="342"/>
      <c r="N22" s="342"/>
      <c r="O22" s="411"/>
      <c r="P22" s="414"/>
    </row>
    <row r="23" spans="1:21" ht="24" customHeight="1" x14ac:dyDescent="0.25">
      <c r="A23" s="367">
        <v>5</v>
      </c>
      <c r="B23" s="58" t="s">
        <v>81</v>
      </c>
      <c r="C23" s="352">
        <v>4650</v>
      </c>
      <c r="D23" s="326">
        <v>2686.77</v>
      </c>
      <c r="E23" s="356" t="s">
        <v>21</v>
      </c>
      <c r="F23" s="132" t="s">
        <v>82</v>
      </c>
      <c r="G23" s="59">
        <v>2686.77</v>
      </c>
      <c r="H23" s="376" t="s">
        <v>82</v>
      </c>
      <c r="I23" s="362">
        <v>2686.77</v>
      </c>
      <c r="J23" s="60"/>
      <c r="K23" s="132"/>
      <c r="L23" s="337" t="s">
        <v>174</v>
      </c>
      <c r="M23" s="344"/>
      <c r="N23" s="340" t="s">
        <v>23</v>
      </c>
      <c r="O23" s="409">
        <v>243162</v>
      </c>
      <c r="P23" s="412" t="s">
        <v>195</v>
      </c>
    </row>
    <row r="24" spans="1:21" ht="21" x14ac:dyDescent="0.35">
      <c r="A24" s="368"/>
      <c r="B24" s="61" t="s">
        <v>83</v>
      </c>
      <c r="C24" s="353"/>
      <c r="D24" s="327"/>
      <c r="E24" s="357"/>
      <c r="F24" s="142" t="s">
        <v>84</v>
      </c>
      <c r="G24" s="140">
        <v>3200</v>
      </c>
      <c r="H24" s="377"/>
      <c r="I24" s="363"/>
      <c r="J24" s="142" t="s">
        <v>22</v>
      </c>
      <c r="K24" s="18" t="s">
        <v>85</v>
      </c>
      <c r="L24" s="338"/>
      <c r="M24" s="345"/>
      <c r="N24" s="341"/>
      <c r="O24" s="410"/>
      <c r="P24" s="413"/>
    </row>
    <row r="25" spans="1:21" ht="21" x14ac:dyDescent="0.25">
      <c r="A25" s="368"/>
      <c r="B25" s="61"/>
      <c r="C25" s="353"/>
      <c r="D25" s="327"/>
      <c r="E25" s="357"/>
      <c r="F25" s="379" t="s">
        <v>86</v>
      </c>
      <c r="G25" s="381">
        <v>3210</v>
      </c>
      <c r="H25" s="377"/>
      <c r="I25" s="363"/>
      <c r="J25" s="142" t="s">
        <v>24</v>
      </c>
      <c r="K25" s="16" t="s">
        <v>87</v>
      </c>
      <c r="L25" s="338"/>
      <c r="M25" s="345"/>
      <c r="N25" s="341"/>
      <c r="O25" s="410"/>
      <c r="P25" s="413"/>
    </row>
    <row r="26" spans="1:21" ht="21" x14ac:dyDescent="0.25">
      <c r="A26" s="369"/>
      <c r="B26" s="63"/>
      <c r="C26" s="354"/>
      <c r="D26" s="370"/>
      <c r="E26" s="371"/>
      <c r="F26" s="380"/>
      <c r="G26" s="382"/>
      <c r="H26" s="378"/>
      <c r="I26" s="364"/>
      <c r="J26" s="64"/>
      <c r="K26" s="134"/>
      <c r="L26" s="339"/>
      <c r="M26" s="346"/>
      <c r="N26" s="342"/>
      <c r="O26" s="411"/>
      <c r="P26" s="414"/>
    </row>
    <row r="27" spans="1:21" ht="24" customHeight="1" x14ac:dyDescent="0.25">
      <c r="A27" s="367">
        <v>6</v>
      </c>
      <c r="B27" s="58" t="s">
        <v>88</v>
      </c>
      <c r="C27" s="352">
        <v>23500</v>
      </c>
      <c r="D27" s="326">
        <v>25038</v>
      </c>
      <c r="E27" s="356" t="s">
        <v>21</v>
      </c>
      <c r="F27" s="132" t="s">
        <v>89</v>
      </c>
      <c r="G27" s="59">
        <v>25038</v>
      </c>
      <c r="H27" s="376" t="s">
        <v>89</v>
      </c>
      <c r="I27" s="362">
        <v>25038</v>
      </c>
      <c r="J27" s="60"/>
      <c r="K27" s="132"/>
      <c r="L27" s="337" t="s">
        <v>174</v>
      </c>
      <c r="M27" s="340" t="s">
        <v>23</v>
      </c>
      <c r="N27" s="343"/>
      <c r="O27" s="409">
        <v>243162</v>
      </c>
      <c r="P27" s="412" t="s">
        <v>195</v>
      </c>
    </row>
    <row r="28" spans="1:21" ht="21" x14ac:dyDescent="0.35">
      <c r="A28" s="368"/>
      <c r="B28" s="61" t="s">
        <v>90</v>
      </c>
      <c r="C28" s="353"/>
      <c r="D28" s="327"/>
      <c r="E28" s="357"/>
      <c r="F28" s="142" t="s">
        <v>91</v>
      </c>
      <c r="G28" s="62">
        <v>27000</v>
      </c>
      <c r="H28" s="377"/>
      <c r="I28" s="363"/>
      <c r="J28" s="142" t="s">
        <v>22</v>
      </c>
      <c r="K28" s="18" t="s">
        <v>92</v>
      </c>
      <c r="L28" s="338"/>
      <c r="M28" s="341"/>
      <c r="N28" s="341"/>
      <c r="O28" s="410"/>
      <c r="P28" s="413"/>
    </row>
    <row r="29" spans="1:21" ht="21" x14ac:dyDescent="0.25">
      <c r="A29" s="368"/>
      <c r="B29" s="61"/>
      <c r="C29" s="353"/>
      <c r="D29" s="327"/>
      <c r="E29" s="357"/>
      <c r="F29" s="379" t="s">
        <v>93</v>
      </c>
      <c r="G29" s="381">
        <v>28000</v>
      </c>
      <c r="H29" s="377"/>
      <c r="I29" s="363"/>
      <c r="J29" s="142" t="s">
        <v>24</v>
      </c>
      <c r="K29" s="16" t="s">
        <v>94</v>
      </c>
      <c r="L29" s="338"/>
      <c r="M29" s="341"/>
      <c r="N29" s="341"/>
      <c r="O29" s="410"/>
      <c r="P29" s="413"/>
    </row>
    <row r="30" spans="1:21" ht="21" x14ac:dyDescent="0.25">
      <c r="A30" s="369"/>
      <c r="B30" s="63"/>
      <c r="C30" s="354"/>
      <c r="D30" s="370"/>
      <c r="E30" s="371"/>
      <c r="F30" s="380"/>
      <c r="G30" s="382"/>
      <c r="H30" s="378"/>
      <c r="I30" s="364"/>
      <c r="J30" s="64"/>
      <c r="K30" s="134"/>
      <c r="L30" s="339"/>
      <c r="M30" s="342"/>
      <c r="N30" s="342"/>
      <c r="O30" s="411"/>
      <c r="P30" s="414"/>
    </row>
    <row r="31" spans="1:21" ht="24" customHeight="1" x14ac:dyDescent="0.25">
      <c r="A31" s="367">
        <v>7</v>
      </c>
      <c r="B31" s="58" t="s">
        <v>95</v>
      </c>
      <c r="C31" s="352">
        <v>21600</v>
      </c>
      <c r="D31" s="326">
        <f>C31*1.07</f>
        <v>23112</v>
      </c>
      <c r="E31" s="356" t="s">
        <v>21</v>
      </c>
      <c r="F31" s="372" t="s">
        <v>96</v>
      </c>
      <c r="G31" s="358">
        <v>23112</v>
      </c>
      <c r="H31" s="359" t="s">
        <v>96</v>
      </c>
      <c r="I31" s="362">
        <v>23112</v>
      </c>
      <c r="J31" s="60"/>
      <c r="K31" s="132"/>
      <c r="L31" s="337" t="s">
        <v>179</v>
      </c>
      <c r="M31" s="340" t="s">
        <v>23</v>
      </c>
      <c r="N31" s="343"/>
      <c r="O31" s="409">
        <v>243162</v>
      </c>
      <c r="P31" s="412" t="s">
        <v>195</v>
      </c>
    </row>
    <row r="32" spans="1:21" ht="21" x14ac:dyDescent="0.35">
      <c r="A32" s="368"/>
      <c r="B32" s="61" t="s">
        <v>97</v>
      </c>
      <c r="C32" s="353"/>
      <c r="D32" s="327"/>
      <c r="E32" s="357"/>
      <c r="F32" s="373"/>
      <c r="G32" s="333"/>
      <c r="H32" s="360"/>
      <c r="I32" s="363"/>
      <c r="J32" s="142" t="s">
        <v>22</v>
      </c>
      <c r="K32" s="18" t="s">
        <v>98</v>
      </c>
      <c r="L32" s="338"/>
      <c r="M32" s="341"/>
      <c r="N32" s="341"/>
      <c r="O32" s="410"/>
      <c r="P32" s="413"/>
    </row>
    <row r="33" spans="1:16" ht="21" x14ac:dyDescent="0.25">
      <c r="A33" s="368"/>
      <c r="B33" s="61" t="s">
        <v>99</v>
      </c>
      <c r="C33" s="353"/>
      <c r="D33" s="327"/>
      <c r="E33" s="357"/>
      <c r="F33" s="142" t="s">
        <v>100</v>
      </c>
      <c r="G33" s="140">
        <v>24893.55</v>
      </c>
      <c r="H33" s="360"/>
      <c r="I33" s="363"/>
      <c r="J33" s="142" t="s">
        <v>24</v>
      </c>
      <c r="K33" s="16" t="s">
        <v>101</v>
      </c>
      <c r="L33" s="338"/>
      <c r="M33" s="341"/>
      <c r="N33" s="341"/>
      <c r="O33" s="410"/>
      <c r="P33" s="413"/>
    </row>
    <row r="34" spans="1:16" ht="21" x14ac:dyDescent="0.25">
      <c r="A34" s="369"/>
      <c r="B34" s="63"/>
      <c r="C34" s="354"/>
      <c r="D34" s="370"/>
      <c r="E34" s="371"/>
      <c r="F34" s="143" t="s">
        <v>102</v>
      </c>
      <c r="G34" s="141">
        <v>26097.3</v>
      </c>
      <c r="H34" s="361"/>
      <c r="I34" s="364"/>
      <c r="J34" s="64"/>
      <c r="K34" s="134"/>
      <c r="L34" s="339"/>
      <c r="M34" s="342"/>
      <c r="N34" s="342"/>
      <c r="O34" s="411"/>
      <c r="P34" s="414"/>
    </row>
    <row r="35" spans="1:16" ht="24" customHeight="1" x14ac:dyDescent="0.25">
      <c r="A35" s="367">
        <v>8</v>
      </c>
      <c r="B35" s="58" t="s">
        <v>178</v>
      </c>
      <c r="C35" s="352">
        <v>400000</v>
      </c>
      <c r="D35" s="326">
        <v>425698.43</v>
      </c>
      <c r="E35" s="356" t="s">
        <v>21</v>
      </c>
      <c r="F35" s="330" t="s">
        <v>103</v>
      </c>
      <c r="G35" s="358">
        <v>417194.07</v>
      </c>
      <c r="H35" s="330" t="s">
        <v>103</v>
      </c>
      <c r="I35" s="358">
        <v>417194.07</v>
      </c>
      <c r="J35" s="60"/>
      <c r="K35" s="132"/>
      <c r="L35" s="337" t="s">
        <v>175</v>
      </c>
      <c r="M35" s="340" t="s">
        <v>23</v>
      </c>
      <c r="N35" s="343"/>
      <c r="O35" s="409">
        <v>243162</v>
      </c>
      <c r="P35" s="412" t="s">
        <v>195</v>
      </c>
    </row>
    <row r="36" spans="1:16" ht="21" x14ac:dyDescent="0.35">
      <c r="A36" s="368"/>
      <c r="B36" s="61" t="s">
        <v>48</v>
      </c>
      <c r="C36" s="353"/>
      <c r="D36" s="327"/>
      <c r="E36" s="357"/>
      <c r="F36" s="331"/>
      <c r="G36" s="333"/>
      <c r="H36" s="331"/>
      <c r="I36" s="333"/>
      <c r="J36" s="142" t="s">
        <v>25</v>
      </c>
      <c r="K36" s="18" t="s">
        <v>104</v>
      </c>
      <c r="L36" s="338"/>
      <c r="M36" s="341"/>
      <c r="N36" s="341"/>
      <c r="O36" s="410"/>
      <c r="P36" s="413"/>
    </row>
    <row r="37" spans="1:16" ht="21" x14ac:dyDescent="0.25">
      <c r="A37" s="368"/>
      <c r="B37" s="61" t="s">
        <v>105</v>
      </c>
      <c r="C37" s="353"/>
      <c r="D37" s="327"/>
      <c r="E37" s="357"/>
      <c r="F37" s="331"/>
      <c r="G37" s="333"/>
      <c r="H37" s="331"/>
      <c r="I37" s="333"/>
      <c r="J37" s="142" t="s">
        <v>24</v>
      </c>
      <c r="K37" s="16" t="s">
        <v>106</v>
      </c>
      <c r="L37" s="338"/>
      <c r="M37" s="341"/>
      <c r="N37" s="341"/>
      <c r="O37" s="410"/>
      <c r="P37" s="413"/>
    </row>
    <row r="38" spans="1:16" ht="21" x14ac:dyDescent="0.25">
      <c r="A38" s="369"/>
      <c r="B38" s="63"/>
      <c r="C38" s="354"/>
      <c r="D38" s="370"/>
      <c r="E38" s="371"/>
      <c r="F38" s="332"/>
      <c r="G38" s="334"/>
      <c r="H38" s="332"/>
      <c r="I38" s="334"/>
      <c r="J38" s="64"/>
      <c r="K38" s="134"/>
      <c r="L38" s="339"/>
      <c r="M38" s="342"/>
      <c r="N38" s="342"/>
      <c r="O38" s="411"/>
      <c r="P38" s="414"/>
    </row>
    <row r="39" spans="1:16" ht="24" customHeight="1" x14ac:dyDescent="0.25">
      <c r="A39" s="367">
        <v>9</v>
      </c>
      <c r="B39" s="58" t="s">
        <v>107</v>
      </c>
      <c r="C39" s="352">
        <v>40992</v>
      </c>
      <c r="D39" s="326">
        <f>C39*1.07</f>
        <v>43861.440000000002</v>
      </c>
      <c r="E39" s="356" t="s">
        <v>21</v>
      </c>
      <c r="F39" s="372" t="s">
        <v>108</v>
      </c>
      <c r="G39" s="358">
        <v>43861.440000000002</v>
      </c>
      <c r="H39" s="359" t="s">
        <v>108</v>
      </c>
      <c r="I39" s="362">
        <v>43861.440000000002</v>
      </c>
      <c r="J39" s="60"/>
      <c r="K39" s="132"/>
      <c r="L39" s="337" t="s">
        <v>174</v>
      </c>
      <c r="M39" s="344"/>
      <c r="N39" s="340" t="s">
        <v>23</v>
      </c>
      <c r="O39" s="409">
        <v>243162</v>
      </c>
      <c r="P39" s="412" t="s">
        <v>195</v>
      </c>
    </row>
    <row r="40" spans="1:16" ht="21" x14ac:dyDescent="0.35">
      <c r="A40" s="368"/>
      <c r="B40" s="61" t="s">
        <v>109</v>
      </c>
      <c r="C40" s="353"/>
      <c r="D40" s="327"/>
      <c r="E40" s="357"/>
      <c r="F40" s="373"/>
      <c r="G40" s="333"/>
      <c r="H40" s="360"/>
      <c r="I40" s="363"/>
      <c r="J40" s="142" t="s">
        <v>22</v>
      </c>
      <c r="K40" s="18" t="s">
        <v>110</v>
      </c>
      <c r="L40" s="338"/>
      <c r="M40" s="345"/>
      <c r="N40" s="341"/>
      <c r="O40" s="410"/>
      <c r="P40" s="413"/>
    </row>
    <row r="41" spans="1:16" ht="21" x14ac:dyDescent="0.25">
      <c r="A41" s="368"/>
      <c r="B41" s="61"/>
      <c r="C41" s="353"/>
      <c r="D41" s="327"/>
      <c r="E41" s="357"/>
      <c r="F41" s="142" t="s">
        <v>111</v>
      </c>
      <c r="G41" s="62">
        <v>48535.199999999997</v>
      </c>
      <c r="H41" s="360"/>
      <c r="I41" s="363"/>
      <c r="J41" s="142" t="s">
        <v>24</v>
      </c>
      <c r="K41" s="16" t="s">
        <v>112</v>
      </c>
      <c r="L41" s="338"/>
      <c r="M41" s="345"/>
      <c r="N41" s="341"/>
      <c r="O41" s="410"/>
      <c r="P41" s="413"/>
    </row>
    <row r="42" spans="1:16" ht="21" x14ac:dyDescent="0.25">
      <c r="A42" s="369"/>
      <c r="B42" s="63"/>
      <c r="C42" s="354"/>
      <c r="D42" s="370"/>
      <c r="E42" s="371"/>
      <c r="F42" s="143" t="s">
        <v>113</v>
      </c>
      <c r="G42" s="65">
        <v>52654.7</v>
      </c>
      <c r="H42" s="361"/>
      <c r="I42" s="364"/>
      <c r="J42" s="64"/>
      <c r="K42" s="134"/>
      <c r="L42" s="339"/>
      <c r="M42" s="346"/>
      <c r="N42" s="342"/>
      <c r="O42" s="411"/>
      <c r="P42" s="414"/>
    </row>
    <row r="43" spans="1:16" ht="24" customHeight="1" x14ac:dyDescent="0.25">
      <c r="A43" s="367">
        <v>10</v>
      </c>
      <c r="B43" s="58" t="s">
        <v>114</v>
      </c>
      <c r="C43" s="352">
        <v>94760</v>
      </c>
      <c r="D43" s="326">
        <v>94627.91</v>
      </c>
      <c r="E43" s="356" t="s">
        <v>21</v>
      </c>
      <c r="F43" s="372" t="s">
        <v>108</v>
      </c>
      <c r="G43" s="358">
        <v>94627.91</v>
      </c>
      <c r="H43" s="359" t="s">
        <v>108</v>
      </c>
      <c r="I43" s="362">
        <v>94627.91</v>
      </c>
      <c r="J43" s="60"/>
      <c r="K43" s="132"/>
      <c r="L43" s="337" t="s">
        <v>174</v>
      </c>
      <c r="M43" s="344"/>
      <c r="N43" s="340" t="s">
        <v>23</v>
      </c>
      <c r="O43" s="409">
        <v>243162</v>
      </c>
      <c r="P43" s="412" t="s">
        <v>195</v>
      </c>
    </row>
    <row r="44" spans="1:16" ht="21" x14ac:dyDescent="0.35">
      <c r="A44" s="368"/>
      <c r="B44" s="61" t="s">
        <v>115</v>
      </c>
      <c r="C44" s="353"/>
      <c r="D44" s="327"/>
      <c r="E44" s="357"/>
      <c r="F44" s="373"/>
      <c r="G44" s="333"/>
      <c r="H44" s="360"/>
      <c r="I44" s="363"/>
      <c r="J44" s="142" t="s">
        <v>22</v>
      </c>
      <c r="K44" s="18" t="s">
        <v>116</v>
      </c>
      <c r="L44" s="338"/>
      <c r="M44" s="345"/>
      <c r="N44" s="341"/>
      <c r="O44" s="410"/>
      <c r="P44" s="413"/>
    </row>
    <row r="45" spans="1:16" ht="21" x14ac:dyDescent="0.25">
      <c r="A45" s="368"/>
      <c r="B45" s="61"/>
      <c r="C45" s="353"/>
      <c r="D45" s="327"/>
      <c r="E45" s="357"/>
      <c r="F45" s="142" t="s">
        <v>111</v>
      </c>
      <c r="G45" s="62">
        <v>95609.85</v>
      </c>
      <c r="H45" s="360"/>
      <c r="I45" s="363"/>
      <c r="J45" s="142" t="s">
        <v>24</v>
      </c>
      <c r="K45" s="16" t="s">
        <v>112</v>
      </c>
      <c r="L45" s="338"/>
      <c r="M45" s="345"/>
      <c r="N45" s="341"/>
      <c r="O45" s="410"/>
      <c r="P45" s="413"/>
    </row>
    <row r="46" spans="1:16" ht="21" x14ac:dyDescent="0.25">
      <c r="A46" s="369"/>
      <c r="B46" s="63"/>
      <c r="C46" s="354"/>
      <c r="D46" s="370"/>
      <c r="E46" s="371"/>
      <c r="F46" s="143" t="s">
        <v>113</v>
      </c>
      <c r="G46" s="65">
        <v>96723.45</v>
      </c>
      <c r="H46" s="361"/>
      <c r="I46" s="364"/>
      <c r="J46" s="64"/>
      <c r="K46" s="134"/>
      <c r="L46" s="339"/>
      <c r="M46" s="346"/>
      <c r="N46" s="342"/>
      <c r="O46" s="411"/>
      <c r="P46" s="414"/>
    </row>
    <row r="47" spans="1:16" ht="24" customHeight="1" x14ac:dyDescent="0.25">
      <c r="A47" s="351">
        <v>11</v>
      </c>
      <c r="B47" s="15" t="s">
        <v>117</v>
      </c>
      <c r="C47" s="326">
        <v>26000</v>
      </c>
      <c r="D47" s="326">
        <f>C47*1.07</f>
        <v>27820</v>
      </c>
      <c r="E47" s="356" t="s">
        <v>21</v>
      </c>
      <c r="F47" s="132" t="s">
        <v>73</v>
      </c>
      <c r="G47" s="59">
        <v>27820</v>
      </c>
      <c r="H47" s="359" t="s">
        <v>73</v>
      </c>
      <c r="I47" s="362">
        <v>27820</v>
      </c>
      <c r="J47" s="132"/>
      <c r="K47" s="132"/>
      <c r="L47" s="337" t="s">
        <v>174</v>
      </c>
      <c r="M47" s="355" t="s">
        <v>23</v>
      </c>
      <c r="N47" s="343"/>
      <c r="O47" s="418">
        <v>243162</v>
      </c>
      <c r="P47" s="412" t="s">
        <v>195</v>
      </c>
    </row>
    <row r="48" spans="1:16" ht="21" x14ac:dyDescent="0.35">
      <c r="A48" s="324"/>
      <c r="B48" s="16" t="s">
        <v>118</v>
      </c>
      <c r="C48" s="327"/>
      <c r="D48" s="327"/>
      <c r="E48" s="357"/>
      <c r="F48" s="142" t="s">
        <v>75</v>
      </c>
      <c r="G48" s="62">
        <v>30816</v>
      </c>
      <c r="H48" s="360"/>
      <c r="I48" s="365"/>
      <c r="J48" s="142" t="s">
        <v>22</v>
      </c>
      <c r="K48" s="18" t="s">
        <v>119</v>
      </c>
      <c r="L48" s="338"/>
      <c r="M48" s="345"/>
      <c r="N48" s="341"/>
      <c r="O48" s="419"/>
      <c r="P48" s="413"/>
    </row>
    <row r="49" spans="1:16" ht="21" x14ac:dyDescent="0.25">
      <c r="A49" s="325"/>
      <c r="B49" s="20" t="s">
        <v>120</v>
      </c>
      <c r="C49" s="370"/>
      <c r="D49" s="370"/>
      <c r="E49" s="371"/>
      <c r="F49" s="143" t="s">
        <v>77</v>
      </c>
      <c r="G49" s="141">
        <v>32100</v>
      </c>
      <c r="H49" s="361"/>
      <c r="I49" s="366"/>
      <c r="J49" s="143" t="s">
        <v>24</v>
      </c>
      <c r="K49" s="20" t="s">
        <v>52</v>
      </c>
      <c r="L49" s="339"/>
      <c r="M49" s="346"/>
      <c r="N49" s="342"/>
      <c r="O49" s="420"/>
      <c r="P49" s="414"/>
    </row>
    <row r="50" spans="1:16" ht="24" customHeight="1" x14ac:dyDescent="0.25">
      <c r="A50" s="351">
        <v>12</v>
      </c>
      <c r="B50" s="58" t="s">
        <v>33</v>
      </c>
      <c r="C50" s="352">
        <v>360000</v>
      </c>
      <c r="D50" s="326">
        <v>349702</v>
      </c>
      <c r="E50" s="356" t="s">
        <v>21</v>
      </c>
      <c r="F50" s="330" t="s">
        <v>30</v>
      </c>
      <c r="G50" s="358">
        <v>344314</v>
      </c>
      <c r="H50" s="330" t="s">
        <v>30</v>
      </c>
      <c r="I50" s="333">
        <v>344314</v>
      </c>
      <c r="J50" s="133"/>
      <c r="K50" s="133"/>
      <c r="L50" s="337" t="s">
        <v>36</v>
      </c>
      <c r="M50" s="340" t="s">
        <v>23</v>
      </c>
      <c r="N50" s="343"/>
      <c r="O50" s="409">
        <v>243162</v>
      </c>
      <c r="P50" s="412" t="s">
        <v>195</v>
      </c>
    </row>
    <row r="51" spans="1:16" ht="21" x14ac:dyDescent="0.35">
      <c r="A51" s="324"/>
      <c r="B51" s="61" t="s">
        <v>37</v>
      </c>
      <c r="C51" s="353"/>
      <c r="D51" s="327"/>
      <c r="E51" s="357"/>
      <c r="F51" s="331"/>
      <c r="G51" s="333"/>
      <c r="H51" s="331"/>
      <c r="I51" s="333"/>
      <c r="J51" s="142" t="s">
        <v>25</v>
      </c>
      <c r="K51" s="18" t="s">
        <v>121</v>
      </c>
      <c r="L51" s="338"/>
      <c r="M51" s="341"/>
      <c r="N51" s="341"/>
      <c r="O51" s="410"/>
      <c r="P51" s="413"/>
    </row>
    <row r="52" spans="1:16" ht="21" x14ac:dyDescent="0.25">
      <c r="A52" s="324"/>
      <c r="B52" s="61" t="s">
        <v>122</v>
      </c>
      <c r="C52" s="353"/>
      <c r="D52" s="327"/>
      <c r="E52" s="357"/>
      <c r="F52" s="331"/>
      <c r="G52" s="333"/>
      <c r="H52" s="331"/>
      <c r="I52" s="333"/>
      <c r="J52" s="142" t="s">
        <v>24</v>
      </c>
      <c r="K52" s="16" t="s">
        <v>123</v>
      </c>
      <c r="L52" s="338"/>
      <c r="M52" s="341"/>
      <c r="N52" s="341"/>
      <c r="O52" s="410"/>
      <c r="P52" s="413"/>
    </row>
    <row r="53" spans="1:16" ht="21" x14ac:dyDescent="0.25">
      <c r="A53" s="325"/>
      <c r="B53" s="63"/>
      <c r="C53" s="354"/>
      <c r="D53" s="327"/>
      <c r="E53" s="357"/>
      <c r="F53" s="332"/>
      <c r="G53" s="334"/>
      <c r="H53" s="332"/>
      <c r="I53" s="334"/>
      <c r="J53" s="133"/>
      <c r="K53" s="133"/>
      <c r="L53" s="339"/>
      <c r="M53" s="342"/>
      <c r="N53" s="342"/>
      <c r="O53" s="411"/>
      <c r="P53" s="414"/>
    </row>
    <row r="54" spans="1:16" ht="24" customHeight="1" x14ac:dyDescent="0.25">
      <c r="A54" s="324">
        <v>13</v>
      </c>
      <c r="B54" s="16" t="s">
        <v>124</v>
      </c>
      <c r="C54" s="326">
        <v>69700</v>
      </c>
      <c r="D54" s="326">
        <v>72760</v>
      </c>
      <c r="E54" s="356" t="s">
        <v>21</v>
      </c>
      <c r="F54" s="136" t="s">
        <v>125</v>
      </c>
      <c r="G54" s="137">
        <v>72760</v>
      </c>
      <c r="H54" s="372" t="s">
        <v>125</v>
      </c>
      <c r="I54" s="375">
        <v>72760</v>
      </c>
      <c r="J54" s="132"/>
      <c r="K54" s="132"/>
      <c r="L54" s="337" t="s">
        <v>174</v>
      </c>
      <c r="M54" s="344"/>
      <c r="N54" s="340" t="s">
        <v>23</v>
      </c>
      <c r="O54" s="409">
        <v>243162</v>
      </c>
      <c r="P54" s="412" t="s">
        <v>195</v>
      </c>
    </row>
    <row r="55" spans="1:16" ht="21" x14ac:dyDescent="0.35">
      <c r="A55" s="324"/>
      <c r="B55" s="16" t="s">
        <v>126</v>
      </c>
      <c r="C55" s="327"/>
      <c r="D55" s="327"/>
      <c r="E55" s="357"/>
      <c r="F55" s="138" t="s">
        <v>127</v>
      </c>
      <c r="G55" s="140">
        <v>90950</v>
      </c>
      <c r="H55" s="373"/>
      <c r="I55" s="365"/>
      <c r="J55" s="142" t="s">
        <v>22</v>
      </c>
      <c r="K55" s="18" t="s">
        <v>128</v>
      </c>
      <c r="L55" s="338"/>
      <c r="M55" s="345"/>
      <c r="N55" s="341"/>
      <c r="O55" s="410"/>
      <c r="P55" s="413"/>
    </row>
    <row r="56" spans="1:16" ht="21" x14ac:dyDescent="0.25">
      <c r="A56" s="324"/>
      <c r="B56" s="16" t="s">
        <v>129</v>
      </c>
      <c r="C56" s="327"/>
      <c r="D56" s="327"/>
      <c r="E56" s="357"/>
      <c r="F56" s="138" t="s">
        <v>130</v>
      </c>
      <c r="G56" s="140">
        <v>93090</v>
      </c>
      <c r="H56" s="373"/>
      <c r="I56" s="365"/>
      <c r="J56" s="142" t="s">
        <v>24</v>
      </c>
      <c r="K56" s="16" t="s">
        <v>131</v>
      </c>
      <c r="L56" s="338"/>
      <c r="M56" s="345"/>
      <c r="N56" s="341"/>
      <c r="O56" s="410"/>
      <c r="P56" s="413"/>
    </row>
    <row r="57" spans="1:16" ht="21" x14ac:dyDescent="0.25">
      <c r="A57" s="325"/>
      <c r="B57" s="143"/>
      <c r="C57" s="327"/>
      <c r="D57" s="327"/>
      <c r="E57" s="357"/>
      <c r="F57" s="139" t="s">
        <v>132</v>
      </c>
      <c r="G57" s="141">
        <v>94160</v>
      </c>
      <c r="H57" s="374"/>
      <c r="I57" s="365"/>
      <c r="J57" s="134"/>
      <c r="K57" s="42"/>
      <c r="L57" s="339"/>
      <c r="M57" s="346"/>
      <c r="N57" s="342"/>
      <c r="O57" s="411"/>
      <c r="P57" s="414"/>
    </row>
    <row r="58" spans="1:16" ht="24" customHeight="1" x14ac:dyDescent="0.35">
      <c r="A58" s="367">
        <v>14</v>
      </c>
      <c r="B58" s="15" t="s">
        <v>53</v>
      </c>
      <c r="C58" s="326">
        <v>1150000</v>
      </c>
      <c r="D58" s="401">
        <v>1104141</v>
      </c>
      <c r="E58" s="356" t="s">
        <v>29</v>
      </c>
      <c r="F58" s="330" t="s">
        <v>54</v>
      </c>
      <c r="G58" s="358">
        <v>1095000</v>
      </c>
      <c r="H58" s="330" t="s">
        <v>54</v>
      </c>
      <c r="I58" s="375">
        <v>1090205</v>
      </c>
      <c r="J58" s="132"/>
      <c r="K58" s="132"/>
      <c r="L58" s="347" t="s">
        <v>170</v>
      </c>
      <c r="M58" s="36"/>
      <c r="N58" s="37"/>
      <c r="O58" s="409">
        <v>243162</v>
      </c>
      <c r="P58" s="412" t="s">
        <v>195</v>
      </c>
    </row>
    <row r="59" spans="1:16" ht="24" customHeight="1" x14ac:dyDescent="0.35">
      <c r="A59" s="368"/>
      <c r="B59" s="16" t="s">
        <v>48</v>
      </c>
      <c r="C59" s="327"/>
      <c r="D59" s="379"/>
      <c r="E59" s="357"/>
      <c r="F59" s="332"/>
      <c r="G59" s="334"/>
      <c r="H59" s="331"/>
      <c r="I59" s="365"/>
      <c r="J59" s="142" t="s">
        <v>22</v>
      </c>
      <c r="K59" s="18" t="s">
        <v>55</v>
      </c>
      <c r="L59" s="348"/>
      <c r="M59" s="335" t="s">
        <v>23</v>
      </c>
      <c r="N59" s="335"/>
      <c r="O59" s="410"/>
      <c r="P59" s="413"/>
    </row>
    <row r="60" spans="1:16" ht="24" customHeight="1" x14ac:dyDescent="0.25">
      <c r="A60" s="368"/>
      <c r="B60" s="16" t="s">
        <v>56</v>
      </c>
      <c r="C60" s="327"/>
      <c r="D60" s="379"/>
      <c r="E60" s="357"/>
      <c r="F60" s="389" t="s">
        <v>57</v>
      </c>
      <c r="G60" s="381">
        <v>1101000</v>
      </c>
      <c r="H60" s="331"/>
      <c r="I60" s="365"/>
      <c r="J60" s="135" t="s">
        <v>24</v>
      </c>
      <c r="K60" s="16" t="s">
        <v>58</v>
      </c>
      <c r="L60" s="348"/>
      <c r="M60" s="336"/>
      <c r="N60" s="335"/>
      <c r="O60" s="410"/>
      <c r="P60" s="413"/>
    </row>
    <row r="61" spans="1:16" ht="33.75" x14ac:dyDescent="0.25">
      <c r="A61" s="369"/>
      <c r="B61" s="20"/>
      <c r="C61" s="370"/>
      <c r="D61" s="380"/>
      <c r="E61" s="371"/>
      <c r="F61" s="390"/>
      <c r="G61" s="382"/>
      <c r="H61" s="332"/>
      <c r="I61" s="366"/>
      <c r="J61" s="143"/>
      <c r="K61" s="20"/>
      <c r="L61" s="349"/>
      <c r="M61" s="38"/>
      <c r="N61" s="39"/>
      <c r="O61" s="411"/>
      <c r="P61" s="414"/>
    </row>
    <row r="62" spans="1:16" ht="24" customHeight="1" x14ac:dyDescent="0.35">
      <c r="A62" s="383">
        <v>15</v>
      </c>
      <c r="B62" s="15" t="s">
        <v>38</v>
      </c>
      <c r="C62" s="386">
        <v>2099280.37</v>
      </c>
      <c r="D62" s="386">
        <v>2246230</v>
      </c>
      <c r="E62" s="388" t="s">
        <v>34</v>
      </c>
      <c r="F62" s="330" t="s">
        <v>30</v>
      </c>
      <c r="G62" s="358">
        <v>2200000</v>
      </c>
      <c r="H62" s="330" t="s">
        <v>30</v>
      </c>
      <c r="I62" s="362">
        <v>2196035</v>
      </c>
      <c r="J62" s="47"/>
      <c r="K62" s="41"/>
      <c r="L62" s="347" t="s">
        <v>31</v>
      </c>
      <c r="M62" s="36"/>
      <c r="N62" s="321"/>
      <c r="O62" s="409">
        <v>243162</v>
      </c>
      <c r="P62" s="412" t="s">
        <v>195</v>
      </c>
    </row>
    <row r="63" spans="1:16" ht="24" customHeight="1" x14ac:dyDescent="0.35">
      <c r="A63" s="384"/>
      <c r="B63" s="16" t="s">
        <v>26</v>
      </c>
      <c r="C63" s="387"/>
      <c r="D63" s="387"/>
      <c r="E63" s="389"/>
      <c r="F63" s="331"/>
      <c r="G63" s="333"/>
      <c r="H63" s="331"/>
      <c r="I63" s="363"/>
      <c r="J63" s="142" t="s">
        <v>25</v>
      </c>
      <c r="K63" s="18" t="s">
        <v>39</v>
      </c>
      <c r="L63" s="348"/>
      <c r="M63" s="335" t="s">
        <v>23</v>
      </c>
      <c r="N63" s="322"/>
      <c r="O63" s="410"/>
      <c r="P63" s="413"/>
    </row>
    <row r="64" spans="1:16" ht="24" customHeight="1" x14ac:dyDescent="0.25">
      <c r="A64" s="384"/>
      <c r="B64" s="16" t="s">
        <v>40</v>
      </c>
      <c r="C64" s="387"/>
      <c r="D64" s="387"/>
      <c r="E64" s="389"/>
      <c r="F64" s="331"/>
      <c r="G64" s="333"/>
      <c r="H64" s="331"/>
      <c r="I64" s="363"/>
      <c r="J64" s="142" t="s">
        <v>24</v>
      </c>
      <c r="K64" s="16" t="s">
        <v>41</v>
      </c>
      <c r="L64" s="348"/>
      <c r="M64" s="336"/>
      <c r="N64" s="322"/>
      <c r="O64" s="410"/>
      <c r="P64" s="413"/>
    </row>
    <row r="65" spans="1:21" ht="33.75" x14ac:dyDescent="0.25">
      <c r="A65" s="385"/>
      <c r="B65" s="20"/>
      <c r="C65" s="387"/>
      <c r="D65" s="387"/>
      <c r="E65" s="390"/>
      <c r="F65" s="331"/>
      <c r="G65" s="334"/>
      <c r="H65" s="332"/>
      <c r="I65" s="364"/>
      <c r="J65" s="53"/>
      <c r="K65" s="134"/>
      <c r="L65" s="349"/>
      <c r="M65" s="38"/>
      <c r="N65" s="322"/>
      <c r="O65" s="411"/>
      <c r="P65" s="414"/>
      <c r="R65" s="171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383">
        <v>16</v>
      </c>
      <c r="B66" s="15" t="s">
        <v>27</v>
      </c>
      <c r="C66" s="386">
        <v>2000000</v>
      </c>
      <c r="D66" s="386">
        <v>2139564.58</v>
      </c>
      <c r="E66" s="356" t="s">
        <v>34</v>
      </c>
      <c r="F66" s="372" t="s">
        <v>42</v>
      </c>
      <c r="G66" s="358">
        <v>2124564.58</v>
      </c>
      <c r="H66" s="359" t="s">
        <v>42</v>
      </c>
      <c r="I66" s="362">
        <v>2124130.83</v>
      </c>
      <c r="J66" s="47"/>
      <c r="K66" s="54"/>
      <c r="L66" s="347" t="s">
        <v>171</v>
      </c>
      <c r="M66" s="36"/>
      <c r="N66" s="321"/>
      <c r="O66" s="409">
        <v>243162</v>
      </c>
      <c r="P66" s="412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4"/>
    </row>
    <row r="67" spans="1:21" ht="24" customHeight="1" x14ac:dyDescent="0.35">
      <c r="A67" s="384"/>
      <c r="B67" s="16" t="s">
        <v>26</v>
      </c>
      <c r="C67" s="387"/>
      <c r="D67" s="387"/>
      <c r="E67" s="357"/>
      <c r="F67" s="374"/>
      <c r="G67" s="334"/>
      <c r="H67" s="360"/>
      <c r="I67" s="363"/>
      <c r="J67" s="142" t="s">
        <v>22</v>
      </c>
      <c r="K67" s="18" t="s">
        <v>43</v>
      </c>
      <c r="L67" s="348"/>
      <c r="M67" s="335" t="s">
        <v>23</v>
      </c>
      <c r="N67" s="322"/>
      <c r="O67" s="410"/>
      <c r="P67" s="413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384"/>
      <c r="B68" s="16" t="s">
        <v>44</v>
      </c>
      <c r="C68" s="387"/>
      <c r="D68" s="387"/>
      <c r="E68" s="357"/>
      <c r="F68" s="389" t="s">
        <v>45</v>
      </c>
      <c r="G68" s="391">
        <v>2134564.58</v>
      </c>
      <c r="H68" s="360"/>
      <c r="I68" s="363"/>
      <c r="J68" s="135" t="s">
        <v>24</v>
      </c>
      <c r="K68" s="16" t="s">
        <v>41</v>
      </c>
      <c r="L68" s="348"/>
      <c r="M68" s="336"/>
      <c r="N68" s="322"/>
      <c r="O68" s="410"/>
      <c r="P68" s="413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385"/>
      <c r="B69" s="20"/>
      <c r="C69" s="387"/>
      <c r="D69" s="387"/>
      <c r="E69" s="371"/>
      <c r="F69" s="390"/>
      <c r="G69" s="382"/>
      <c r="H69" s="361"/>
      <c r="I69" s="364"/>
      <c r="J69" s="48"/>
      <c r="K69" s="54"/>
      <c r="L69" s="349"/>
      <c r="M69" s="38"/>
      <c r="N69" s="323"/>
      <c r="O69" s="411"/>
      <c r="P69" s="414"/>
      <c r="R69" s="164" t="s">
        <v>358</v>
      </c>
      <c r="S69" s="165">
        <f>SUM('แบบ สขร. ก.พ. 66'!I19,'แบบ สขร. ก.พ. 66'!I48)</f>
        <v>16301871.460000001</v>
      </c>
      <c r="U69" s="165">
        <f>SUM('แบบ สขร. ก.พ. 66'!I19,'แบบ สขร. ก.พ. 66'!I48)</f>
        <v>16301871.460000001</v>
      </c>
    </row>
    <row r="70" spans="1:21" ht="24" customHeight="1" x14ac:dyDescent="0.35">
      <c r="A70" s="368">
        <v>17</v>
      </c>
      <c r="B70" s="16" t="s">
        <v>46</v>
      </c>
      <c r="C70" s="386">
        <v>2502229</v>
      </c>
      <c r="D70" s="386">
        <v>2677385.0299999998</v>
      </c>
      <c r="E70" s="357" t="s">
        <v>34</v>
      </c>
      <c r="F70" s="330" t="s">
        <v>47</v>
      </c>
      <c r="G70" s="358">
        <v>2608267.31</v>
      </c>
      <c r="H70" s="331" t="s">
        <v>47</v>
      </c>
      <c r="I70" s="365">
        <v>2598624.4700000002</v>
      </c>
      <c r="J70" s="132"/>
      <c r="K70" s="41"/>
      <c r="L70" s="347" t="s">
        <v>172</v>
      </c>
      <c r="M70" s="36"/>
      <c r="N70" s="322"/>
      <c r="O70" s="409">
        <v>243162</v>
      </c>
      <c r="P70" s="412" t="s">
        <v>195</v>
      </c>
    </row>
    <row r="71" spans="1:21" ht="24" customHeight="1" x14ac:dyDescent="0.35">
      <c r="A71" s="368"/>
      <c r="B71" s="16" t="s">
        <v>48</v>
      </c>
      <c r="C71" s="387"/>
      <c r="D71" s="387"/>
      <c r="E71" s="357"/>
      <c r="F71" s="332"/>
      <c r="G71" s="334"/>
      <c r="H71" s="331"/>
      <c r="I71" s="365"/>
      <c r="J71" s="142" t="s">
        <v>22</v>
      </c>
      <c r="K71" s="18" t="s">
        <v>49</v>
      </c>
      <c r="L71" s="348"/>
      <c r="M71" s="335" t="s">
        <v>23</v>
      </c>
      <c r="N71" s="322"/>
      <c r="O71" s="410"/>
      <c r="P71" s="413"/>
    </row>
    <row r="72" spans="1:21" ht="24" customHeight="1" x14ac:dyDescent="0.25">
      <c r="A72" s="368"/>
      <c r="B72" s="16" t="s">
        <v>50</v>
      </c>
      <c r="C72" s="387"/>
      <c r="D72" s="387"/>
      <c r="E72" s="357"/>
      <c r="F72" s="389" t="s">
        <v>51</v>
      </c>
      <c r="G72" s="381">
        <v>2675385</v>
      </c>
      <c r="H72" s="331"/>
      <c r="I72" s="365"/>
      <c r="J72" s="142" t="s">
        <v>24</v>
      </c>
      <c r="K72" s="16" t="s">
        <v>52</v>
      </c>
      <c r="L72" s="348"/>
      <c r="M72" s="336"/>
      <c r="N72" s="322"/>
      <c r="O72" s="410"/>
      <c r="P72" s="413"/>
    </row>
    <row r="73" spans="1:21" ht="33.75" x14ac:dyDescent="0.25">
      <c r="A73" s="369"/>
      <c r="B73" s="134"/>
      <c r="C73" s="387"/>
      <c r="D73" s="387"/>
      <c r="E73" s="357"/>
      <c r="F73" s="390"/>
      <c r="G73" s="382"/>
      <c r="H73" s="332"/>
      <c r="I73" s="365"/>
      <c r="J73" s="134"/>
      <c r="K73" s="42"/>
      <c r="L73" s="349"/>
      <c r="M73" s="38"/>
      <c r="N73" s="323"/>
      <c r="O73" s="411"/>
      <c r="P73" s="414"/>
    </row>
    <row r="74" spans="1:21" ht="21" x14ac:dyDescent="0.25">
      <c r="A74" s="367">
        <v>18</v>
      </c>
      <c r="B74" s="58" t="s">
        <v>33</v>
      </c>
      <c r="C74" s="352">
        <v>300000</v>
      </c>
      <c r="D74" s="326">
        <v>254336</v>
      </c>
      <c r="E74" s="356" t="s">
        <v>21</v>
      </c>
      <c r="F74" s="330" t="s">
        <v>205</v>
      </c>
      <c r="G74" s="358">
        <v>250553</v>
      </c>
      <c r="H74" s="330" t="s">
        <v>205</v>
      </c>
      <c r="I74" s="362">
        <v>250553</v>
      </c>
      <c r="J74" s="60"/>
      <c r="K74" s="180"/>
      <c r="L74" s="337" t="s">
        <v>236</v>
      </c>
      <c r="M74" s="340" t="s">
        <v>23</v>
      </c>
      <c r="N74" s="343"/>
      <c r="O74" s="409">
        <v>243193</v>
      </c>
      <c r="P74" s="412" t="s">
        <v>195</v>
      </c>
    </row>
    <row r="75" spans="1:21" ht="21" x14ac:dyDescent="0.35">
      <c r="A75" s="368"/>
      <c r="B75" s="61" t="s">
        <v>37</v>
      </c>
      <c r="C75" s="353"/>
      <c r="D75" s="327"/>
      <c r="E75" s="357"/>
      <c r="F75" s="331"/>
      <c r="G75" s="333"/>
      <c r="H75" s="331"/>
      <c r="I75" s="363"/>
      <c r="J75" s="186" t="s">
        <v>25</v>
      </c>
      <c r="K75" s="18" t="s">
        <v>206</v>
      </c>
      <c r="L75" s="338"/>
      <c r="M75" s="341"/>
      <c r="N75" s="341"/>
      <c r="O75" s="410"/>
      <c r="P75" s="413"/>
    </row>
    <row r="76" spans="1:21" ht="21" x14ac:dyDescent="0.25">
      <c r="A76" s="368"/>
      <c r="B76" s="61" t="s">
        <v>207</v>
      </c>
      <c r="C76" s="353"/>
      <c r="D76" s="327"/>
      <c r="E76" s="357"/>
      <c r="F76" s="331"/>
      <c r="G76" s="333"/>
      <c r="H76" s="331"/>
      <c r="I76" s="363"/>
      <c r="J76" s="186" t="s">
        <v>24</v>
      </c>
      <c r="K76" s="16" t="s">
        <v>208</v>
      </c>
      <c r="L76" s="338"/>
      <c r="M76" s="341"/>
      <c r="N76" s="341"/>
      <c r="O76" s="410"/>
      <c r="P76" s="413"/>
      <c r="S76" s="165"/>
    </row>
    <row r="77" spans="1:21" ht="21" x14ac:dyDescent="0.25">
      <c r="A77" s="369"/>
      <c r="B77" s="63"/>
      <c r="C77" s="354"/>
      <c r="D77" s="370"/>
      <c r="E77" s="371"/>
      <c r="F77" s="332"/>
      <c r="G77" s="334"/>
      <c r="H77" s="332"/>
      <c r="I77" s="364"/>
      <c r="J77" s="64"/>
      <c r="K77" s="183"/>
      <c r="L77" s="339"/>
      <c r="M77" s="342"/>
      <c r="N77" s="342"/>
      <c r="O77" s="411"/>
      <c r="P77" s="414"/>
    </row>
    <row r="78" spans="1:21" ht="21" x14ac:dyDescent="0.25">
      <c r="A78" s="367">
        <v>19</v>
      </c>
      <c r="B78" s="58" t="s">
        <v>209</v>
      </c>
      <c r="C78" s="352">
        <v>466000</v>
      </c>
      <c r="D78" s="326">
        <v>498620</v>
      </c>
      <c r="E78" s="356" t="s">
        <v>21</v>
      </c>
      <c r="F78" s="180" t="s">
        <v>210</v>
      </c>
      <c r="G78" s="59">
        <v>498620</v>
      </c>
      <c r="H78" s="376" t="s">
        <v>210</v>
      </c>
      <c r="I78" s="362">
        <v>498620</v>
      </c>
      <c r="J78" s="60"/>
      <c r="K78" s="180"/>
      <c r="L78" s="337" t="s">
        <v>237</v>
      </c>
      <c r="M78" s="340"/>
      <c r="N78" s="340" t="s">
        <v>23</v>
      </c>
      <c r="O78" s="418">
        <v>243193</v>
      </c>
      <c r="P78" s="412" t="s">
        <v>195</v>
      </c>
    </row>
    <row r="79" spans="1:21" ht="42" x14ac:dyDescent="0.35">
      <c r="A79" s="368"/>
      <c r="B79" s="61" t="s">
        <v>211</v>
      </c>
      <c r="C79" s="353"/>
      <c r="D79" s="327"/>
      <c r="E79" s="357"/>
      <c r="F79" s="181" t="s">
        <v>212</v>
      </c>
      <c r="G79" s="62">
        <v>531790</v>
      </c>
      <c r="H79" s="377"/>
      <c r="I79" s="363"/>
      <c r="J79" s="186" t="s">
        <v>22</v>
      </c>
      <c r="K79" s="18" t="s">
        <v>213</v>
      </c>
      <c r="L79" s="338"/>
      <c r="M79" s="403"/>
      <c r="N79" s="403"/>
      <c r="O79" s="419"/>
      <c r="P79" s="413"/>
    </row>
    <row r="80" spans="1:21" ht="21" x14ac:dyDescent="0.25">
      <c r="A80" s="368"/>
      <c r="B80" s="61" t="s">
        <v>214</v>
      </c>
      <c r="C80" s="353"/>
      <c r="D80" s="327"/>
      <c r="E80" s="357"/>
      <c r="F80" s="186" t="s">
        <v>215</v>
      </c>
      <c r="G80" s="182">
        <v>541527</v>
      </c>
      <c r="H80" s="377"/>
      <c r="I80" s="363"/>
      <c r="J80" s="186" t="s">
        <v>24</v>
      </c>
      <c r="K80" s="16" t="s">
        <v>208</v>
      </c>
      <c r="L80" s="338"/>
      <c r="M80" s="403"/>
      <c r="N80" s="403"/>
      <c r="O80" s="420"/>
      <c r="P80" s="414"/>
    </row>
    <row r="81" spans="1:16" ht="21" x14ac:dyDescent="0.25">
      <c r="A81" s="367">
        <v>20</v>
      </c>
      <c r="B81" s="58" t="s">
        <v>216</v>
      </c>
      <c r="C81" s="352">
        <v>8280</v>
      </c>
      <c r="D81" s="326">
        <v>8859.6</v>
      </c>
      <c r="E81" s="356" t="s">
        <v>21</v>
      </c>
      <c r="F81" s="180" t="s">
        <v>217</v>
      </c>
      <c r="G81" s="184">
        <v>8859.6</v>
      </c>
      <c r="H81" s="372" t="s">
        <v>217</v>
      </c>
      <c r="I81" s="358">
        <v>8859.6</v>
      </c>
      <c r="J81" s="60"/>
      <c r="K81" s="180"/>
      <c r="L81" s="337" t="s">
        <v>174</v>
      </c>
      <c r="M81" s="355" t="s">
        <v>23</v>
      </c>
      <c r="N81" s="343"/>
      <c r="O81" s="409">
        <v>243193</v>
      </c>
      <c r="P81" s="412" t="s">
        <v>195</v>
      </c>
    </row>
    <row r="82" spans="1:16" ht="21" x14ac:dyDescent="0.35">
      <c r="A82" s="368"/>
      <c r="B82" s="61" t="s">
        <v>218</v>
      </c>
      <c r="C82" s="353"/>
      <c r="D82" s="327"/>
      <c r="E82" s="357"/>
      <c r="F82" s="186" t="s">
        <v>219</v>
      </c>
      <c r="G82" s="185">
        <v>9223.4</v>
      </c>
      <c r="H82" s="373"/>
      <c r="I82" s="333"/>
      <c r="J82" s="186" t="s">
        <v>22</v>
      </c>
      <c r="K82" s="18" t="s">
        <v>244</v>
      </c>
      <c r="L82" s="338"/>
      <c r="M82" s="404"/>
      <c r="N82" s="341"/>
      <c r="O82" s="410"/>
      <c r="P82" s="413"/>
    </row>
    <row r="83" spans="1:16" ht="21" x14ac:dyDescent="0.25">
      <c r="A83" s="368"/>
      <c r="B83" s="61"/>
      <c r="C83" s="353"/>
      <c r="D83" s="327"/>
      <c r="E83" s="357"/>
      <c r="F83" s="379" t="s">
        <v>220</v>
      </c>
      <c r="G83" s="381" t="s">
        <v>221</v>
      </c>
      <c r="H83" s="373"/>
      <c r="I83" s="333"/>
      <c r="J83" s="186" t="s">
        <v>24</v>
      </c>
      <c r="K83" s="16" t="s">
        <v>222</v>
      </c>
      <c r="L83" s="338"/>
      <c r="M83" s="404"/>
      <c r="N83" s="341"/>
      <c r="O83" s="410"/>
      <c r="P83" s="413"/>
    </row>
    <row r="84" spans="1:16" ht="21" x14ac:dyDescent="0.25">
      <c r="A84" s="369"/>
      <c r="B84" s="63"/>
      <c r="C84" s="354"/>
      <c r="D84" s="370"/>
      <c r="E84" s="371"/>
      <c r="F84" s="380"/>
      <c r="G84" s="382"/>
      <c r="H84" s="374"/>
      <c r="I84" s="334"/>
      <c r="J84" s="64"/>
      <c r="K84" s="183"/>
      <c r="L84" s="339"/>
      <c r="M84" s="405"/>
      <c r="N84" s="342"/>
      <c r="O84" s="411"/>
      <c r="P84" s="414"/>
    </row>
    <row r="85" spans="1:16" ht="21" x14ac:dyDescent="0.25">
      <c r="A85" s="367">
        <v>21</v>
      </c>
      <c r="B85" s="58" t="s">
        <v>223</v>
      </c>
      <c r="C85" s="352">
        <v>396732</v>
      </c>
      <c r="D85" s="326">
        <v>414197</v>
      </c>
      <c r="E85" s="356" t="s">
        <v>21</v>
      </c>
      <c r="F85" s="372" t="s">
        <v>224</v>
      </c>
      <c r="G85" s="358" t="s">
        <v>225</v>
      </c>
      <c r="H85" s="359" t="s">
        <v>224</v>
      </c>
      <c r="I85" s="362" t="s">
        <v>225</v>
      </c>
      <c r="J85" s="60"/>
      <c r="K85" s="180"/>
      <c r="L85" s="337" t="s">
        <v>174</v>
      </c>
      <c r="M85" s="340"/>
      <c r="N85" s="340" t="s">
        <v>23</v>
      </c>
      <c r="O85" s="409">
        <v>243193</v>
      </c>
      <c r="P85" s="431">
        <v>2566</v>
      </c>
    </row>
    <row r="86" spans="1:16" ht="21" x14ac:dyDescent="0.35">
      <c r="A86" s="368"/>
      <c r="B86" s="175" t="s">
        <v>226</v>
      </c>
      <c r="C86" s="353"/>
      <c r="D86" s="327"/>
      <c r="E86" s="357"/>
      <c r="F86" s="373"/>
      <c r="G86" s="333"/>
      <c r="H86" s="360"/>
      <c r="I86" s="363"/>
      <c r="J86" s="186"/>
      <c r="K86" s="18"/>
      <c r="L86" s="338"/>
      <c r="M86" s="403"/>
      <c r="N86" s="403"/>
      <c r="O86" s="410"/>
      <c r="P86" s="432"/>
    </row>
    <row r="87" spans="1:16" ht="21" x14ac:dyDescent="0.25">
      <c r="A87" s="368"/>
      <c r="B87" s="61" t="s">
        <v>227</v>
      </c>
      <c r="C87" s="353"/>
      <c r="D87" s="327"/>
      <c r="E87" s="357"/>
      <c r="F87" s="379" t="s">
        <v>228</v>
      </c>
      <c r="G87" s="381">
        <v>416444</v>
      </c>
      <c r="H87" s="360"/>
      <c r="I87" s="363"/>
      <c r="J87" s="186" t="s">
        <v>22</v>
      </c>
      <c r="K87" s="16" t="s">
        <v>229</v>
      </c>
      <c r="L87" s="338"/>
      <c r="M87" s="403"/>
      <c r="N87" s="403"/>
      <c r="O87" s="410"/>
      <c r="P87" s="432"/>
    </row>
    <row r="88" spans="1:16" ht="21" x14ac:dyDescent="0.25">
      <c r="A88" s="368"/>
      <c r="B88" s="61"/>
      <c r="C88" s="353"/>
      <c r="D88" s="327"/>
      <c r="E88" s="357"/>
      <c r="F88" s="379"/>
      <c r="G88" s="381"/>
      <c r="H88" s="360"/>
      <c r="I88" s="363"/>
      <c r="J88" s="186" t="s">
        <v>24</v>
      </c>
      <c r="K88" s="16" t="s">
        <v>230</v>
      </c>
      <c r="L88" s="338"/>
      <c r="M88" s="403"/>
      <c r="N88" s="403"/>
      <c r="O88" s="410"/>
      <c r="P88" s="432"/>
    </row>
    <row r="89" spans="1:16" ht="21" x14ac:dyDescent="0.25">
      <c r="A89" s="368"/>
      <c r="B89" s="61"/>
      <c r="C89" s="353"/>
      <c r="D89" s="327"/>
      <c r="E89" s="357"/>
      <c r="F89" s="379" t="s">
        <v>231</v>
      </c>
      <c r="G89" s="381">
        <v>422650</v>
      </c>
      <c r="H89" s="360"/>
      <c r="I89" s="363"/>
      <c r="J89" s="176"/>
      <c r="K89" s="16"/>
      <c r="L89" s="338"/>
      <c r="M89" s="403"/>
      <c r="N89" s="403"/>
      <c r="O89" s="410"/>
      <c r="P89" s="432"/>
    </row>
    <row r="90" spans="1:16" ht="21" x14ac:dyDescent="0.25">
      <c r="A90" s="369"/>
      <c r="B90" s="63"/>
      <c r="C90" s="354"/>
      <c r="D90" s="370"/>
      <c r="E90" s="371"/>
      <c r="F90" s="380"/>
      <c r="G90" s="382"/>
      <c r="H90" s="361"/>
      <c r="I90" s="364"/>
      <c r="J90" s="64"/>
      <c r="K90" s="183"/>
      <c r="L90" s="338"/>
      <c r="M90" s="403"/>
      <c r="N90" s="403"/>
      <c r="O90" s="410"/>
      <c r="P90" s="432"/>
    </row>
    <row r="91" spans="1:16" ht="21" x14ac:dyDescent="0.25">
      <c r="A91" s="367">
        <v>22</v>
      </c>
      <c r="B91" s="58" t="s">
        <v>33</v>
      </c>
      <c r="C91" s="352">
        <v>467000</v>
      </c>
      <c r="D91" s="326">
        <v>385084</v>
      </c>
      <c r="E91" s="356" t="s">
        <v>21</v>
      </c>
      <c r="F91" s="372" t="s">
        <v>232</v>
      </c>
      <c r="G91" s="358">
        <v>380073</v>
      </c>
      <c r="H91" s="372" t="s">
        <v>232</v>
      </c>
      <c r="I91" s="358">
        <v>380073</v>
      </c>
      <c r="J91" s="60"/>
      <c r="K91" s="180"/>
      <c r="L91" s="337" t="s">
        <v>236</v>
      </c>
      <c r="M91" s="355" t="s">
        <v>23</v>
      </c>
      <c r="N91" s="343"/>
      <c r="O91" s="409">
        <v>243193</v>
      </c>
      <c r="P91" s="412" t="s">
        <v>195</v>
      </c>
    </row>
    <row r="92" spans="1:16" ht="21" x14ac:dyDescent="0.35">
      <c r="A92" s="368"/>
      <c r="B92" s="61" t="s">
        <v>37</v>
      </c>
      <c r="C92" s="353"/>
      <c r="D92" s="327"/>
      <c r="E92" s="357"/>
      <c r="F92" s="373"/>
      <c r="G92" s="333"/>
      <c r="H92" s="373"/>
      <c r="I92" s="333"/>
      <c r="J92" s="186" t="s">
        <v>25</v>
      </c>
      <c r="K92" s="18" t="s">
        <v>233</v>
      </c>
      <c r="L92" s="338"/>
      <c r="M92" s="404"/>
      <c r="N92" s="341"/>
      <c r="O92" s="410"/>
      <c r="P92" s="413"/>
    </row>
    <row r="93" spans="1:16" ht="21" x14ac:dyDescent="0.25">
      <c r="A93" s="368"/>
      <c r="B93" s="61" t="s">
        <v>234</v>
      </c>
      <c r="C93" s="353"/>
      <c r="D93" s="327"/>
      <c r="E93" s="357"/>
      <c r="F93" s="373"/>
      <c r="G93" s="333"/>
      <c r="H93" s="373"/>
      <c r="I93" s="333"/>
      <c r="J93" s="186" t="s">
        <v>24</v>
      </c>
      <c r="K93" s="16" t="s">
        <v>235</v>
      </c>
      <c r="L93" s="338"/>
      <c r="M93" s="404"/>
      <c r="N93" s="341"/>
      <c r="O93" s="410"/>
      <c r="P93" s="413"/>
    </row>
    <row r="94" spans="1:16" ht="21" x14ac:dyDescent="0.25">
      <c r="A94" s="369"/>
      <c r="B94" s="63"/>
      <c r="C94" s="354"/>
      <c r="D94" s="370"/>
      <c r="E94" s="371"/>
      <c r="F94" s="374"/>
      <c r="G94" s="334"/>
      <c r="H94" s="374"/>
      <c r="I94" s="334"/>
      <c r="J94" s="64"/>
      <c r="K94" s="183"/>
      <c r="L94" s="339"/>
      <c r="M94" s="405"/>
      <c r="N94" s="342"/>
      <c r="O94" s="411"/>
      <c r="P94" s="414"/>
    </row>
    <row r="95" spans="1:16" ht="21" x14ac:dyDescent="0.35">
      <c r="A95" s="383">
        <v>23</v>
      </c>
      <c r="B95" s="15" t="s">
        <v>199</v>
      </c>
      <c r="C95" s="386">
        <v>1800000</v>
      </c>
      <c r="D95" s="386">
        <v>1924423.89</v>
      </c>
      <c r="E95" s="388" t="s">
        <v>34</v>
      </c>
      <c r="F95" s="330" t="s">
        <v>200</v>
      </c>
      <c r="G95" s="358">
        <v>1924500</v>
      </c>
      <c r="H95" s="330" t="s">
        <v>200</v>
      </c>
      <c r="I95" s="362">
        <v>1924423.89</v>
      </c>
      <c r="J95" s="47"/>
      <c r="K95" s="41"/>
      <c r="L95" s="347" t="s">
        <v>242</v>
      </c>
      <c r="M95" s="205"/>
      <c r="N95" s="321"/>
      <c r="O95" s="409">
        <v>243193</v>
      </c>
      <c r="P95" s="412" t="s">
        <v>195</v>
      </c>
    </row>
    <row r="96" spans="1:16" ht="21" x14ac:dyDescent="0.35">
      <c r="A96" s="384"/>
      <c r="B96" s="16" t="s">
        <v>48</v>
      </c>
      <c r="C96" s="387"/>
      <c r="D96" s="387"/>
      <c r="E96" s="389"/>
      <c r="F96" s="331"/>
      <c r="G96" s="333"/>
      <c r="H96" s="331"/>
      <c r="I96" s="363"/>
      <c r="J96" s="186" t="s">
        <v>25</v>
      </c>
      <c r="K96" s="18" t="s">
        <v>201</v>
      </c>
      <c r="L96" s="348"/>
      <c r="M96" s="335" t="s">
        <v>23</v>
      </c>
      <c r="N96" s="322"/>
      <c r="O96" s="410"/>
      <c r="P96" s="413"/>
    </row>
    <row r="97" spans="1:16" ht="21" x14ac:dyDescent="0.25">
      <c r="A97" s="384"/>
      <c r="B97" s="16" t="s">
        <v>202</v>
      </c>
      <c r="C97" s="387"/>
      <c r="D97" s="387"/>
      <c r="E97" s="389"/>
      <c r="F97" s="331"/>
      <c r="G97" s="333"/>
      <c r="H97" s="331"/>
      <c r="I97" s="363"/>
      <c r="J97" s="186" t="s">
        <v>24</v>
      </c>
      <c r="K97" s="16" t="s">
        <v>203</v>
      </c>
      <c r="L97" s="348"/>
      <c r="M97" s="336"/>
      <c r="N97" s="322"/>
      <c r="O97" s="410"/>
      <c r="P97" s="413"/>
    </row>
    <row r="98" spans="1:16" ht="33.75" x14ac:dyDescent="0.25">
      <c r="A98" s="385"/>
      <c r="B98" s="20"/>
      <c r="C98" s="387"/>
      <c r="D98" s="387"/>
      <c r="E98" s="390"/>
      <c r="F98" s="332"/>
      <c r="G98" s="334"/>
      <c r="H98" s="332"/>
      <c r="I98" s="364"/>
      <c r="J98" s="53"/>
      <c r="K98" s="183"/>
      <c r="L98" s="349"/>
      <c r="M98" s="206"/>
      <c r="N98" s="323"/>
      <c r="O98" s="411"/>
      <c r="P98" s="414"/>
    </row>
    <row r="99" spans="1:16" ht="21" x14ac:dyDescent="0.25">
      <c r="A99" s="367">
        <v>24</v>
      </c>
      <c r="B99" s="58" t="s">
        <v>33</v>
      </c>
      <c r="C99" s="352">
        <v>400000</v>
      </c>
      <c r="D99" s="326">
        <v>364282</v>
      </c>
      <c r="E99" s="356" t="s">
        <v>21</v>
      </c>
      <c r="F99" s="372" t="s">
        <v>255</v>
      </c>
      <c r="G99" s="358">
        <v>359695</v>
      </c>
      <c r="H99" s="372" t="s">
        <v>255</v>
      </c>
      <c r="I99" s="358">
        <v>359695</v>
      </c>
      <c r="J99" s="60"/>
      <c r="K99" s="211"/>
      <c r="L99" s="337" t="s">
        <v>236</v>
      </c>
      <c r="M99" s="340" t="s">
        <v>23</v>
      </c>
      <c r="N99" s="343"/>
      <c r="O99" s="409">
        <v>243223</v>
      </c>
      <c r="P99" s="412" t="s">
        <v>195</v>
      </c>
    </row>
    <row r="100" spans="1:16" ht="21" x14ac:dyDescent="0.35">
      <c r="A100" s="368"/>
      <c r="B100" s="61" t="s">
        <v>37</v>
      </c>
      <c r="C100" s="353"/>
      <c r="D100" s="327"/>
      <c r="E100" s="357"/>
      <c r="F100" s="373"/>
      <c r="G100" s="333"/>
      <c r="H100" s="373"/>
      <c r="I100" s="333"/>
      <c r="J100" s="219" t="s">
        <v>25</v>
      </c>
      <c r="K100" s="18" t="s">
        <v>259</v>
      </c>
      <c r="L100" s="338"/>
      <c r="M100" s="341"/>
      <c r="N100" s="341"/>
      <c r="O100" s="410"/>
      <c r="P100" s="413"/>
    </row>
    <row r="101" spans="1:16" ht="21" x14ac:dyDescent="0.25">
      <c r="A101" s="368"/>
      <c r="B101" s="61" t="s">
        <v>260</v>
      </c>
      <c r="C101" s="353"/>
      <c r="D101" s="327"/>
      <c r="E101" s="357"/>
      <c r="F101" s="373"/>
      <c r="G101" s="333"/>
      <c r="H101" s="373"/>
      <c r="I101" s="333"/>
      <c r="J101" s="219" t="s">
        <v>24</v>
      </c>
      <c r="K101" s="16" t="s">
        <v>261</v>
      </c>
      <c r="L101" s="338"/>
      <c r="M101" s="341"/>
      <c r="N101" s="341"/>
      <c r="O101" s="410"/>
      <c r="P101" s="413"/>
    </row>
    <row r="102" spans="1:16" ht="21" x14ac:dyDescent="0.25">
      <c r="A102" s="369"/>
      <c r="B102" s="63"/>
      <c r="C102" s="354"/>
      <c r="D102" s="370"/>
      <c r="E102" s="371"/>
      <c r="F102" s="374"/>
      <c r="G102" s="334"/>
      <c r="H102" s="374"/>
      <c r="I102" s="334"/>
      <c r="J102" s="64"/>
      <c r="K102" s="217"/>
      <c r="L102" s="339"/>
      <c r="M102" s="342"/>
      <c r="N102" s="342"/>
      <c r="O102" s="411"/>
      <c r="P102" s="414"/>
    </row>
    <row r="103" spans="1:16" ht="21" x14ac:dyDescent="0.25">
      <c r="A103" s="367">
        <v>25</v>
      </c>
      <c r="B103" s="58" t="s">
        <v>33</v>
      </c>
      <c r="C103" s="352">
        <v>265000</v>
      </c>
      <c r="D103" s="326">
        <v>250329</v>
      </c>
      <c r="E103" s="356" t="s">
        <v>21</v>
      </c>
      <c r="F103" s="330" t="s">
        <v>262</v>
      </c>
      <c r="G103" s="358">
        <v>246609</v>
      </c>
      <c r="H103" s="330" t="s">
        <v>262</v>
      </c>
      <c r="I103" s="358">
        <v>246609</v>
      </c>
      <c r="J103" s="60"/>
      <c r="K103" s="211"/>
      <c r="L103" s="337" t="s">
        <v>236</v>
      </c>
      <c r="M103" s="340" t="s">
        <v>23</v>
      </c>
      <c r="N103" s="340"/>
      <c r="O103" s="409">
        <v>243223</v>
      </c>
      <c r="P103" s="412" t="s">
        <v>195</v>
      </c>
    </row>
    <row r="104" spans="1:16" ht="21" x14ac:dyDescent="0.35">
      <c r="A104" s="368"/>
      <c r="B104" s="61" t="s">
        <v>37</v>
      </c>
      <c r="C104" s="353"/>
      <c r="D104" s="327"/>
      <c r="E104" s="357"/>
      <c r="F104" s="331"/>
      <c r="G104" s="333"/>
      <c r="H104" s="331"/>
      <c r="I104" s="333"/>
      <c r="J104" s="219" t="s">
        <v>25</v>
      </c>
      <c r="K104" s="18" t="s">
        <v>263</v>
      </c>
      <c r="L104" s="338"/>
      <c r="M104" s="403"/>
      <c r="N104" s="403"/>
      <c r="O104" s="410"/>
      <c r="P104" s="413"/>
    </row>
    <row r="105" spans="1:16" ht="21" x14ac:dyDescent="0.25">
      <c r="A105" s="368"/>
      <c r="B105" s="61" t="s">
        <v>264</v>
      </c>
      <c r="C105" s="353"/>
      <c r="D105" s="327"/>
      <c r="E105" s="357"/>
      <c r="F105" s="331"/>
      <c r="G105" s="333"/>
      <c r="H105" s="331"/>
      <c r="I105" s="333"/>
      <c r="J105" s="219" t="s">
        <v>24</v>
      </c>
      <c r="K105" s="16" t="s">
        <v>265</v>
      </c>
      <c r="L105" s="338"/>
      <c r="M105" s="403"/>
      <c r="N105" s="403"/>
      <c r="O105" s="410"/>
      <c r="P105" s="413"/>
    </row>
    <row r="106" spans="1:16" ht="21" x14ac:dyDescent="0.25">
      <c r="A106" s="368"/>
      <c r="B106" s="63"/>
      <c r="C106" s="353"/>
      <c r="D106" s="327"/>
      <c r="E106" s="357"/>
      <c r="F106" s="332"/>
      <c r="G106" s="334"/>
      <c r="H106" s="332"/>
      <c r="I106" s="334"/>
      <c r="J106" s="219"/>
      <c r="K106" s="16"/>
      <c r="L106" s="339"/>
      <c r="M106" s="403"/>
      <c r="N106" s="403"/>
      <c r="O106" s="411"/>
      <c r="P106" s="414"/>
    </row>
    <row r="107" spans="1:16" ht="21" x14ac:dyDescent="0.25">
      <c r="A107" s="367">
        <v>26</v>
      </c>
      <c r="B107" s="58" t="s">
        <v>266</v>
      </c>
      <c r="C107" s="352">
        <v>66359.81</v>
      </c>
      <c r="D107" s="326">
        <v>71005</v>
      </c>
      <c r="E107" s="356" t="s">
        <v>21</v>
      </c>
      <c r="F107" s="211" t="s">
        <v>267</v>
      </c>
      <c r="G107" s="218">
        <v>71005</v>
      </c>
      <c r="H107" s="372" t="s">
        <v>267</v>
      </c>
      <c r="I107" s="358">
        <v>71005</v>
      </c>
      <c r="J107" s="60"/>
      <c r="K107" s="211"/>
      <c r="L107" s="337" t="s">
        <v>179</v>
      </c>
      <c r="M107" s="355" t="s">
        <v>23</v>
      </c>
      <c r="N107" s="343"/>
      <c r="O107" s="418">
        <v>243223</v>
      </c>
      <c r="P107" s="412" t="s">
        <v>195</v>
      </c>
    </row>
    <row r="108" spans="1:16" ht="21" x14ac:dyDescent="0.35">
      <c r="A108" s="368"/>
      <c r="B108" s="61" t="s">
        <v>268</v>
      </c>
      <c r="C108" s="353"/>
      <c r="D108" s="327"/>
      <c r="E108" s="357"/>
      <c r="F108" s="219" t="s">
        <v>269</v>
      </c>
      <c r="G108" s="214">
        <v>74900</v>
      </c>
      <c r="H108" s="373"/>
      <c r="I108" s="333"/>
      <c r="J108" s="219" t="s">
        <v>22</v>
      </c>
      <c r="K108" s="18" t="s">
        <v>270</v>
      </c>
      <c r="L108" s="338"/>
      <c r="M108" s="404"/>
      <c r="N108" s="341"/>
      <c r="O108" s="419"/>
      <c r="P108" s="413"/>
    </row>
    <row r="109" spans="1:16" ht="42" x14ac:dyDescent="0.25">
      <c r="A109" s="368"/>
      <c r="B109" s="61"/>
      <c r="C109" s="353"/>
      <c r="D109" s="327"/>
      <c r="E109" s="357"/>
      <c r="F109" s="212" t="s">
        <v>271</v>
      </c>
      <c r="G109" s="209">
        <v>75435</v>
      </c>
      <c r="H109" s="373"/>
      <c r="I109" s="333"/>
      <c r="J109" s="219" t="s">
        <v>24</v>
      </c>
      <c r="K109" s="16" t="s">
        <v>272</v>
      </c>
      <c r="L109" s="338"/>
      <c r="M109" s="404"/>
      <c r="N109" s="341"/>
      <c r="O109" s="420"/>
      <c r="P109" s="414"/>
    </row>
    <row r="110" spans="1:16" ht="21" x14ac:dyDescent="0.25">
      <c r="A110" s="367">
        <v>27</v>
      </c>
      <c r="B110" s="58" t="s">
        <v>33</v>
      </c>
      <c r="C110" s="352">
        <v>315000</v>
      </c>
      <c r="D110" s="326">
        <v>295126</v>
      </c>
      <c r="E110" s="356" t="s">
        <v>21</v>
      </c>
      <c r="F110" s="372" t="s">
        <v>273</v>
      </c>
      <c r="G110" s="358">
        <v>291203</v>
      </c>
      <c r="H110" s="372" t="s">
        <v>273</v>
      </c>
      <c r="I110" s="358">
        <v>291203</v>
      </c>
      <c r="J110" s="60"/>
      <c r="K110" s="211"/>
      <c r="L110" s="337" t="s">
        <v>236</v>
      </c>
      <c r="M110" s="355" t="s">
        <v>23</v>
      </c>
      <c r="N110" s="340"/>
      <c r="O110" s="409">
        <v>243223</v>
      </c>
      <c r="P110" s="412" t="s">
        <v>195</v>
      </c>
    </row>
    <row r="111" spans="1:16" ht="21" x14ac:dyDescent="0.35">
      <c r="A111" s="368"/>
      <c r="B111" s="61" t="s">
        <v>37</v>
      </c>
      <c r="C111" s="353"/>
      <c r="D111" s="327"/>
      <c r="E111" s="357"/>
      <c r="F111" s="373"/>
      <c r="G111" s="333"/>
      <c r="H111" s="373"/>
      <c r="I111" s="333"/>
      <c r="J111" s="219" t="s">
        <v>25</v>
      </c>
      <c r="K111" s="18" t="s">
        <v>274</v>
      </c>
      <c r="L111" s="338"/>
      <c r="M111" s="404"/>
      <c r="N111" s="403"/>
      <c r="O111" s="410"/>
      <c r="P111" s="413"/>
    </row>
    <row r="112" spans="1:16" ht="21" x14ac:dyDescent="0.25">
      <c r="A112" s="368"/>
      <c r="B112" s="61" t="s">
        <v>275</v>
      </c>
      <c r="C112" s="353"/>
      <c r="D112" s="327"/>
      <c r="E112" s="357"/>
      <c r="F112" s="373"/>
      <c r="G112" s="333"/>
      <c r="H112" s="373"/>
      <c r="I112" s="333"/>
      <c r="J112" s="219" t="s">
        <v>24</v>
      </c>
      <c r="K112" s="16" t="s">
        <v>276</v>
      </c>
      <c r="L112" s="338"/>
      <c r="M112" s="404"/>
      <c r="N112" s="403"/>
      <c r="O112" s="410"/>
      <c r="P112" s="413"/>
    </row>
    <row r="113" spans="1:16" ht="21" x14ac:dyDescent="0.25">
      <c r="A113" s="368"/>
      <c r="B113" s="63"/>
      <c r="C113" s="353"/>
      <c r="D113" s="327"/>
      <c r="E113" s="357"/>
      <c r="F113" s="374"/>
      <c r="G113" s="334"/>
      <c r="H113" s="374"/>
      <c r="I113" s="334"/>
      <c r="J113" s="219"/>
      <c r="K113" s="16"/>
      <c r="L113" s="339"/>
      <c r="M113" s="405"/>
      <c r="N113" s="403"/>
      <c r="O113" s="411"/>
      <c r="P113" s="414"/>
    </row>
    <row r="114" spans="1:16" ht="21" x14ac:dyDescent="0.25">
      <c r="A114" s="367">
        <v>28</v>
      </c>
      <c r="B114" s="58" t="s">
        <v>277</v>
      </c>
      <c r="C114" s="352">
        <v>26640</v>
      </c>
      <c r="D114" s="326">
        <v>28504.799999999999</v>
      </c>
      <c r="E114" s="356" t="s">
        <v>21</v>
      </c>
      <c r="F114" s="372" t="s">
        <v>96</v>
      </c>
      <c r="G114" s="358">
        <v>28504.799999999999</v>
      </c>
      <c r="H114" s="372" t="s">
        <v>96</v>
      </c>
      <c r="I114" s="358">
        <v>28504.799999999999</v>
      </c>
      <c r="J114" s="60"/>
      <c r="K114" s="211"/>
      <c r="L114" s="337" t="s">
        <v>179</v>
      </c>
      <c r="M114" s="355"/>
      <c r="N114" s="340" t="s">
        <v>23</v>
      </c>
      <c r="O114" s="409">
        <v>243223</v>
      </c>
      <c r="P114" s="412" t="s">
        <v>195</v>
      </c>
    </row>
    <row r="115" spans="1:16" ht="21" x14ac:dyDescent="0.35">
      <c r="A115" s="368"/>
      <c r="B115" s="61" t="s">
        <v>278</v>
      </c>
      <c r="C115" s="353"/>
      <c r="D115" s="327"/>
      <c r="E115" s="357"/>
      <c r="F115" s="373"/>
      <c r="G115" s="333"/>
      <c r="H115" s="373"/>
      <c r="I115" s="333"/>
      <c r="J115" s="219" t="s">
        <v>22</v>
      </c>
      <c r="K115" s="18" t="s">
        <v>279</v>
      </c>
      <c r="L115" s="338"/>
      <c r="M115" s="404"/>
      <c r="N115" s="403"/>
      <c r="O115" s="410"/>
      <c r="P115" s="413"/>
    </row>
    <row r="116" spans="1:16" ht="21" x14ac:dyDescent="0.25">
      <c r="A116" s="368"/>
      <c r="B116" s="61"/>
      <c r="C116" s="353"/>
      <c r="D116" s="327"/>
      <c r="E116" s="357"/>
      <c r="F116" s="212" t="s">
        <v>100</v>
      </c>
      <c r="G116" s="214">
        <v>33705</v>
      </c>
      <c r="H116" s="373"/>
      <c r="I116" s="333"/>
      <c r="J116" s="219" t="s">
        <v>24</v>
      </c>
      <c r="K116" s="16" t="s">
        <v>280</v>
      </c>
      <c r="L116" s="338"/>
      <c r="M116" s="404"/>
      <c r="N116" s="403"/>
      <c r="O116" s="410"/>
      <c r="P116" s="413"/>
    </row>
    <row r="117" spans="1:16" ht="21" x14ac:dyDescent="0.25">
      <c r="A117" s="369"/>
      <c r="B117" s="63"/>
      <c r="C117" s="354"/>
      <c r="D117" s="370"/>
      <c r="E117" s="371"/>
      <c r="F117" s="213" t="s">
        <v>102</v>
      </c>
      <c r="G117" s="215">
        <v>36380</v>
      </c>
      <c r="H117" s="374"/>
      <c r="I117" s="334"/>
      <c r="J117" s="64"/>
      <c r="K117" s="217"/>
      <c r="L117" s="339"/>
      <c r="M117" s="405"/>
      <c r="N117" s="403"/>
      <c r="O117" s="411"/>
      <c r="P117" s="414"/>
    </row>
    <row r="118" spans="1:16" ht="21" x14ac:dyDescent="0.25">
      <c r="A118" s="383">
        <v>29</v>
      </c>
      <c r="B118" s="58" t="s">
        <v>33</v>
      </c>
      <c r="C118" s="386">
        <v>9345000</v>
      </c>
      <c r="D118" s="386">
        <v>9583567</v>
      </c>
      <c r="E118" s="388" t="s">
        <v>34</v>
      </c>
      <c r="F118" s="372" t="s">
        <v>232</v>
      </c>
      <c r="G118" s="358">
        <v>8500000</v>
      </c>
      <c r="H118" s="372" t="s">
        <v>232</v>
      </c>
      <c r="I118" s="362">
        <v>8498939</v>
      </c>
      <c r="J118" s="60"/>
      <c r="K118" s="211"/>
      <c r="L118" s="337" t="s">
        <v>236</v>
      </c>
      <c r="M118" s="355" t="s">
        <v>23</v>
      </c>
      <c r="N118" s="343"/>
      <c r="O118" s="409">
        <v>243223</v>
      </c>
      <c r="P118" s="412" t="s">
        <v>195</v>
      </c>
    </row>
    <row r="119" spans="1:16" ht="21" x14ac:dyDescent="0.35">
      <c r="A119" s="384"/>
      <c r="B119" s="61" t="s">
        <v>37</v>
      </c>
      <c r="C119" s="387"/>
      <c r="D119" s="387"/>
      <c r="E119" s="389"/>
      <c r="F119" s="373"/>
      <c r="G119" s="333"/>
      <c r="H119" s="373"/>
      <c r="I119" s="363"/>
      <c r="J119" s="219" t="s">
        <v>25</v>
      </c>
      <c r="K119" s="18" t="s">
        <v>249</v>
      </c>
      <c r="L119" s="338"/>
      <c r="M119" s="404"/>
      <c r="N119" s="341"/>
      <c r="O119" s="410"/>
      <c r="P119" s="413"/>
    </row>
    <row r="120" spans="1:16" ht="21" x14ac:dyDescent="0.25">
      <c r="A120" s="384"/>
      <c r="B120" s="61" t="s">
        <v>250</v>
      </c>
      <c r="C120" s="387"/>
      <c r="D120" s="387"/>
      <c r="E120" s="389"/>
      <c r="F120" s="373"/>
      <c r="G120" s="333"/>
      <c r="H120" s="373"/>
      <c r="I120" s="363"/>
      <c r="J120" s="219" t="s">
        <v>24</v>
      </c>
      <c r="K120" s="16" t="s">
        <v>251</v>
      </c>
      <c r="L120" s="338"/>
      <c r="M120" s="404"/>
      <c r="N120" s="341"/>
      <c r="O120" s="410"/>
      <c r="P120" s="413"/>
    </row>
    <row r="121" spans="1:16" ht="21" x14ac:dyDescent="0.25">
      <c r="A121" s="384"/>
      <c r="B121" s="63"/>
      <c r="C121" s="387"/>
      <c r="D121" s="387"/>
      <c r="E121" s="390"/>
      <c r="F121" s="374"/>
      <c r="G121" s="333"/>
      <c r="H121" s="374"/>
      <c r="I121" s="363"/>
      <c r="J121" s="208"/>
      <c r="K121" s="216"/>
      <c r="L121" s="339"/>
      <c r="M121" s="405"/>
      <c r="N121" s="342"/>
      <c r="O121" s="411"/>
      <c r="P121" s="414"/>
    </row>
    <row r="122" spans="1:16" ht="21" x14ac:dyDescent="0.25">
      <c r="A122" s="383">
        <v>30</v>
      </c>
      <c r="B122" s="58" t="s">
        <v>33</v>
      </c>
      <c r="C122" s="408">
        <v>4000000</v>
      </c>
      <c r="D122" s="408">
        <v>3800331</v>
      </c>
      <c r="E122" s="389" t="s">
        <v>34</v>
      </c>
      <c r="F122" s="330" t="s">
        <v>35</v>
      </c>
      <c r="G122" s="358">
        <v>3194000</v>
      </c>
      <c r="H122" s="359" t="s">
        <v>35</v>
      </c>
      <c r="I122" s="362">
        <v>3189819</v>
      </c>
      <c r="J122" s="60"/>
      <c r="K122" s="211"/>
      <c r="L122" s="337" t="s">
        <v>236</v>
      </c>
      <c r="M122" s="355" t="s">
        <v>23</v>
      </c>
      <c r="N122" s="343"/>
      <c r="O122" s="409">
        <v>243223</v>
      </c>
      <c r="P122" s="412" t="s">
        <v>195</v>
      </c>
    </row>
    <row r="123" spans="1:16" ht="21" x14ac:dyDescent="0.35">
      <c r="A123" s="384"/>
      <c r="B123" s="61" t="s">
        <v>37</v>
      </c>
      <c r="C123" s="387"/>
      <c r="D123" s="387"/>
      <c r="E123" s="389"/>
      <c r="F123" s="331"/>
      <c r="G123" s="333"/>
      <c r="H123" s="360"/>
      <c r="I123" s="363"/>
      <c r="J123" s="219" t="s">
        <v>22</v>
      </c>
      <c r="K123" s="18" t="s">
        <v>252</v>
      </c>
      <c r="L123" s="338"/>
      <c r="M123" s="404"/>
      <c r="N123" s="341"/>
      <c r="O123" s="410"/>
      <c r="P123" s="413"/>
    </row>
    <row r="124" spans="1:16" ht="21" x14ac:dyDescent="0.25">
      <c r="A124" s="384"/>
      <c r="B124" s="61" t="s">
        <v>253</v>
      </c>
      <c r="C124" s="387"/>
      <c r="D124" s="387"/>
      <c r="E124" s="389"/>
      <c r="F124" s="379" t="s">
        <v>232</v>
      </c>
      <c r="G124" s="381">
        <v>3580000</v>
      </c>
      <c r="H124" s="360"/>
      <c r="I124" s="363"/>
      <c r="J124" s="219" t="s">
        <v>24</v>
      </c>
      <c r="K124" s="16" t="s">
        <v>254</v>
      </c>
      <c r="L124" s="338"/>
      <c r="M124" s="404"/>
      <c r="N124" s="341"/>
      <c r="O124" s="410"/>
      <c r="P124" s="413"/>
    </row>
    <row r="125" spans="1:16" ht="21" x14ac:dyDescent="0.25">
      <c r="A125" s="385"/>
      <c r="B125" s="63"/>
      <c r="C125" s="387"/>
      <c r="D125" s="387"/>
      <c r="E125" s="390"/>
      <c r="F125" s="374"/>
      <c r="G125" s="382"/>
      <c r="H125" s="361"/>
      <c r="I125" s="364"/>
      <c r="J125" s="64"/>
      <c r="K125" s="217"/>
      <c r="L125" s="339"/>
      <c r="M125" s="405"/>
      <c r="N125" s="342"/>
      <c r="O125" s="411"/>
      <c r="P125" s="414"/>
    </row>
    <row r="126" spans="1:16" ht="21" x14ac:dyDescent="0.25">
      <c r="A126" s="384">
        <v>31</v>
      </c>
      <c r="B126" s="58" t="s">
        <v>33</v>
      </c>
      <c r="C126" s="408">
        <v>4672000</v>
      </c>
      <c r="D126" s="408">
        <v>3486311</v>
      </c>
      <c r="E126" s="389" t="s">
        <v>34</v>
      </c>
      <c r="F126" s="372" t="s">
        <v>255</v>
      </c>
      <c r="G126" s="358">
        <v>3311147</v>
      </c>
      <c r="H126" s="372" t="s">
        <v>255</v>
      </c>
      <c r="I126" s="363">
        <v>3310211</v>
      </c>
      <c r="J126" s="207"/>
      <c r="K126" s="216"/>
      <c r="L126" s="337" t="s">
        <v>236</v>
      </c>
      <c r="M126" s="406" t="s">
        <v>23</v>
      </c>
      <c r="N126" s="321"/>
      <c r="O126" s="409">
        <v>243223</v>
      </c>
      <c r="P126" s="412" t="s">
        <v>195</v>
      </c>
    </row>
    <row r="127" spans="1:16" ht="21" x14ac:dyDescent="0.35">
      <c r="A127" s="384"/>
      <c r="B127" s="61" t="s">
        <v>37</v>
      </c>
      <c r="C127" s="387"/>
      <c r="D127" s="387"/>
      <c r="E127" s="389"/>
      <c r="F127" s="373"/>
      <c r="G127" s="333"/>
      <c r="H127" s="373"/>
      <c r="I127" s="363"/>
      <c r="J127" s="219" t="s">
        <v>22</v>
      </c>
      <c r="K127" s="18" t="s">
        <v>256</v>
      </c>
      <c r="L127" s="338"/>
      <c r="M127" s="335"/>
      <c r="N127" s="322"/>
      <c r="O127" s="410"/>
      <c r="P127" s="413"/>
    </row>
    <row r="128" spans="1:16" ht="21" x14ac:dyDescent="0.25">
      <c r="A128" s="384"/>
      <c r="B128" s="61" t="s">
        <v>257</v>
      </c>
      <c r="C128" s="387"/>
      <c r="D128" s="387"/>
      <c r="E128" s="389"/>
      <c r="F128" s="389" t="s">
        <v>258</v>
      </c>
      <c r="G128" s="381">
        <v>3482824</v>
      </c>
      <c r="H128" s="373"/>
      <c r="I128" s="363"/>
      <c r="J128" s="219" t="s">
        <v>24</v>
      </c>
      <c r="K128" s="16" t="s">
        <v>254</v>
      </c>
      <c r="L128" s="338"/>
      <c r="M128" s="335"/>
      <c r="N128" s="322"/>
      <c r="O128" s="410"/>
      <c r="P128" s="413"/>
    </row>
    <row r="129" spans="1:16" ht="21" x14ac:dyDescent="0.25">
      <c r="A129" s="385"/>
      <c r="B129" s="63"/>
      <c r="C129" s="387"/>
      <c r="D129" s="387"/>
      <c r="E129" s="390"/>
      <c r="F129" s="390"/>
      <c r="G129" s="382"/>
      <c r="H129" s="374"/>
      <c r="I129" s="364"/>
      <c r="J129" s="53"/>
      <c r="K129" s="217"/>
      <c r="L129" s="339"/>
      <c r="M129" s="407"/>
      <c r="N129" s="323"/>
      <c r="O129" s="411"/>
      <c r="P129" s="414"/>
    </row>
    <row r="130" spans="1:16" ht="21" x14ac:dyDescent="0.25">
      <c r="A130" s="415">
        <v>32</v>
      </c>
      <c r="B130" s="58" t="s">
        <v>33</v>
      </c>
      <c r="C130" s="352">
        <v>320000</v>
      </c>
      <c r="D130" s="326">
        <v>301024</v>
      </c>
      <c r="E130" s="356" t="s">
        <v>21</v>
      </c>
      <c r="F130" s="372" t="s">
        <v>232</v>
      </c>
      <c r="G130" s="358">
        <v>296834</v>
      </c>
      <c r="H130" s="372" t="s">
        <v>232</v>
      </c>
      <c r="I130" s="358">
        <v>296834</v>
      </c>
      <c r="J130" s="60"/>
      <c r="K130" s="237"/>
      <c r="L130" s="337" t="s">
        <v>236</v>
      </c>
      <c r="M130" s="340" t="s">
        <v>23</v>
      </c>
      <c r="N130" s="343"/>
      <c r="O130" s="409">
        <v>242889</v>
      </c>
      <c r="P130" s="412" t="s">
        <v>195</v>
      </c>
    </row>
    <row r="131" spans="1:16" ht="21" x14ac:dyDescent="0.35">
      <c r="A131" s="416"/>
      <c r="B131" s="61" t="s">
        <v>37</v>
      </c>
      <c r="C131" s="353"/>
      <c r="D131" s="327"/>
      <c r="E131" s="357"/>
      <c r="F131" s="373"/>
      <c r="G131" s="333"/>
      <c r="H131" s="373"/>
      <c r="I131" s="333"/>
      <c r="J131" s="246" t="s">
        <v>25</v>
      </c>
      <c r="K131" s="18" t="s">
        <v>294</v>
      </c>
      <c r="L131" s="338"/>
      <c r="M131" s="341"/>
      <c r="N131" s="341"/>
      <c r="O131" s="410"/>
      <c r="P131" s="413"/>
    </row>
    <row r="132" spans="1:16" ht="21" x14ac:dyDescent="0.25">
      <c r="A132" s="416"/>
      <c r="B132" s="61" t="s">
        <v>295</v>
      </c>
      <c r="C132" s="353"/>
      <c r="D132" s="327"/>
      <c r="E132" s="357"/>
      <c r="F132" s="373"/>
      <c r="G132" s="333"/>
      <c r="H132" s="373"/>
      <c r="I132" s="333"/>
      <c r="J132" s="246" t="s">
        <v>24</v>
      </c>
      <c r="K132" s="16" t="s">
        <v>296</v>
      </c>
      <c r="L132" s="338"/>
      <c r="M132" s="341"/>
      <c r="N132" s="341"/>
      <c r="O132" s="410"/>
      <c r="P132" s="413"/>
    </row>
    <row r="133" spans="1:16" ht="21" x14ac:dyDescent="0.25">
      <c r="A133" s="417"/>
      <c r="B133" s="63"/>
      <c r="C133" s="354"/>
      <c r="D133" s="370"/>
      <c r="E133" s="371"/>
      <c r="F133" s="374"/>
      <c r="G133" s="334"/>
      <c r="H133" s="374"/>
      <c r="I133" s="334"/>
      <c r="J133" s="64"/>
      <c r="K133" s="239"/>
      <c r="L133" s="339"/>
      <c r="M133" s="342"/>
      <c r="N133" s="342"/>
      <c r="O133" s="411"/>
      <c r="P133" s="414"/>
    </row>
    <row r="134" spans="1:16" ht="21" x14ac:dyDescent="0.25">
      <c r="A134" s="415">
        <v>33</v>
      </c>
      <c r="B134" s="58" t="s">
        <v>297</v>
      </c>
      <c r="C134" s="352">
        <v>248000</v>
      </c>
      <c r="D134" s="326">
        <f>196000*1.07</f>
        <v>209720</v>
      </c>
      <c r="E134" s="356" t="s">
        <v>21</v>
      </c>
      <c r="F134" s="237" t="s">
        <v>210</v>
      </c>
      <c r="G134" s="240">
        <v>209720</v>
      </c>
      <c r="H134" s="330" t="s">
        <v>210</v>
      </c>
      <c r="I134" s="358">
        <v>209720</v>
      </c>
      <c r="J134" s="60"/>
      <c r="K134" s="237"/>
      <c r="L134" s="337" t="s">
        <v>312</v>
      </c>
      <c r="M134" s="340"/>
      <c r="N134" s="340" t="s">
        <v>23</v>
      </c>
      <c r="O134" s="409">
        <v>242889</v>
      </c>
      <c r="P134" s="412" t="s">
        <v>195</v>
      </c>
    </row>
    <row r="135" spans="1:16" ht="21" x14ac:dyDescent="0.35">
      <c r="A135" s="416"/>
      <c r="B135" s="61" t="s">
        <v>298</v>
      </c>
      <c r="C135" s="353"/>
      <c r="D135" s="327"/>
      <c r="E135" s="357"/>
      <c r="F135" s="246" t="s">
        <v>215</v>
      </c>
      <c r="G135" s="244">
        <v>217745</v>
      </c>
      <c r="H135" s="331"/>
      <c r="I135" s="333"/>
      <c r="J135" s="246" t="s">
        <v>22</v>
      </c>
      <c r="K135" s="18" t="s">
        <v>299</v>
      </c>
      <c r="L135" s="338"/>
      <c r="M135" s="403"/>
      <c r="N135" s="403"/>
      <c r="O135" s="410"/>
      <c r="P135" s="413"/>
    </row>
    <row r="136" spans="1:16" ht="21" x14ac:dyDescent="0.25">
      <c r="A136" s="416"/>
      <c r="B136" s="61" t="s">
        <v>1</v>
      </c>
      <c r="C136" s="353"/>
      <c r="D136" s="327"/>
      <c r="E136" s="357"/>
      <c r="F136" s="379" t="s">
        <v>212</v>
      </c>
      <c r="G136" s="381">
        <v>237540</v>
      </c>
      <c r="H136" s="331"/>
      <c r="I136" s="333"/>
      <c r="J136" s="246" t="s">
        <v>24</v>
      </c>
      <c r="K136" s="16" t="s">
        <v>300</v>
      </c>
      <c r="L136" s="338"/>
      <c r="M136" s="403"/>
      <c r="N136" s="403"/>
      <c r="O136" s="410"/>
      <c r="P136" s="413"/>
    </row>
    <row r="137" spans="1:16" ht="21" x14ac:dyDescent="0.25">
      <c r="A137" s="416"/>
      <c r="B137" s="63" t="s">
        <v>301</v>
      </c>
      <c r="C137" s="353"/>
      <c r="D137" s="327"/>
      <c r="E137" s="357"/>
      <c r="F137" s="380"/>
      <c r="G137" s="382"/>
      <c r="H137" s="332"/>
      <c r="I137" s="334"/>
      <c r="J137" s="246"/>
      <c r="K137" s="16"/>
      <c r="L137" s="339"/>
      <c r="M137" s="403"/>
      <c r="N137" s="403"/>
      <c r="O137" s="411"/>
      <c r="P137" s="414"/>
    </row>
    <row r="138" spans="1:16" ht="21" x14ac:dyDescent="0.25">
      <c r="A138" s="415">
        <v>34</v>
      </c>
      <c r="B138" s="58" t="s">
        <v>302</v>
      </c>
      <c r="C138" s="352">
        <v>450000</v>
      </c>
      <c r="D138" s="326">
        <v>481500</v>
      </c>
      <c r="E138" s="356" t="s">
        <v>21</v>
      </c>
      <c r="F138" s="241" t="s">
        <v>210</v>
      </c>
      <c r="G138" s="240">
        <v>481500</v>
      </c>
      <c r="H138" s="372" t="s">
        <v>210</v>
      </c>
      <c r="I138" s="358">
        <v>481500</v>
      </c>
      <c r="J138" s="60"/>
      <c r="K138" s="237"/>
      <c r="L138" s="337" t="s">
        <v>312</v>
      </c>
      <c r="M138" s="355"/>
      <c r="N138" s="340" t="s">
        <v>23</v>
      </c>
      <c r="O138" s="409">
        <v>242889</v>
      </c>
      <c r="P138" s="412" t="s">
        <v>195</v>
      </c>
    </row>
    <row r="139" spans="1:16" ht="21" x14ac:dyDescent="0.35">
      <c r="A139" s="416"/>
      <c r="B139" s="61" t="s">
        <v>303</v>
      </c>
      <c r="C139" s="353"/>
      <c r="D139" s="327"/>
      <c r="E139" s="357"/>
      <c r="F139" s="379" t="s">
        <v>212</v>
      </c>
      <c r="G139" s="381">
        <v>520255.4</v>
      </c>
      <c r="H139" s="373"/>
      <c r="I139" s="333"/>
      <c r="J139" s="246" t="s">
        <v>22</v>
      </c>
      <c r="K139" s="18" t="s">
        <v>304</v>
      </c>
      <c r="L139" s="338"/>
      <c r="M139" s="404"/>
      <c r="N139" s="403"/>
      <c r="O139" s="410"/>
      <c r="P139" s="413"/>
    </row>
    <row r="140" spans="1:16" ht="21" x14ac:dyDescent="0.25">
      <c r="A140" s="416"/>
      <c r="B140" s="61" t="s">
        <v>305</v>
      </c>
      <c r="C140" s="353"/>
      <c r="D140" s="327"/>
      <c r="E140" s="357"/>
      <c r="F140" s="379"/>
      <c r="G140" s="381"/>
      <c r="H140" s="373"/>
      <c r="I140" s="333"/>
      <c r="J140" s="246" t="s">
        <v>24</v>
      </c>
      <c r="K140" s="16" t="s">
        <v>300</v>
      </c>
      <c r="L140" s="338"/>
      <c r="M140" s="404"/>
      <c r="N140" s="403"/>
      <c r="O140" s="410"/>
      <c r="P140" s="413"/>
    </row>
    <row r="141" spans="1:16" ht="21" x14ac:dyDescent="0.25">
      <c r="A141" s="416"/>
      <c r="B141" s="63"/>
      <c r="C141" s="353"/>
      <c r="D141" s="327"/>
      <c r="E141" s="357"/>
      <c r="F141" s="243" t="s">
        <v>215</v>
      </c>
      <c r="G141" s="245">
        <v>534893</v>
      </c>
      <c r="H141" s="374"/>
      <c r="I141" s="334"/>
      <c r="J141" s="246"/>
      <c r="K141" s="16"/>
      <c r="L141" s="339"/>
      <c r="M141" s="405"/>
      <c r="N141" s="403"/>
      <c r="O141" s="411"/>
      <c r="P141" s="414"/>
    </row>
    <row r="142" spans="1:16" ht="21" x14ac:dyDescent="0.25">
      <c r="A142" s="415">
        <v>35</v>
      </c>
      <c r="B142" s="58" t="s">
        <v>306</v>
      </c>
      <c r="C142" s="352">
        <v>29600</v>
      </c>
      <c r="D142" s="326">
        <v>31672</v>
      </c>
      <c r="E142" s="356" t="s">
        <v>21</v>
      </c>
      <c r="F142" s="372" t="s">
        <v>307</v>
      </c>
      <c r="G142" s="358">
        <v>31672</v>
      </c>
      <c r="H142" s="372" t="s">
        <v>307</v>
      </c>
      <c r="I142" s="358">
        <v>31672</v>
      </c>
      <c r="J142" s="60"/>
      <c r="K142" s="237"/>
      <c r="L142" s="337" t="s">
        <v>316</v>
      </c>
      <c r="M142" s="340" t="s">
        <v>23</v>
      </c>
      <c r="N142" s="340"/>
      <c r="O142" s="409">
        <v>242889</v>
      </c>
      <c r="P142" s="412" t="s">
        <v>195</v>
      </c>
    </row>
    <row r="143" spans="1:16" ht="21" x14ac:dyDescent="0.35">
      <c r="A143" s="416"/>
      <c r="B143" s="61" t="s">
        <v>308</v>
      </c>
      <c r="C143" s="353"/>
      <c r="D143" s="327"/>
      <c r="E143" s="357"/>
      <c r="F143" s="373"/>
      <c r="G143" s="333"/>
      <c r="H143" s="373"/>
      <c r="I143" s="333"/>
      <c r="J143" s="246" t="s">
        <v>22</v>
      </c>
      <c r="K143" s="18" t="s">
        <v>309</v>
      </c>
      <c r="L143" s="338"/>
      <c r="M143" s="403"/>
      <c r="N143" s="403"/>
      <c r="O143" s="410"/>
      <c r="P143" s="413"/>
    </row>
    <row r="144" spans="1:16" ht="21" x14ac:dyDescent="0.25">
      <c r="A144" s="416"/>
      <c r="B144" s="61"/>
      <c r="C144" s="353"/>
      <c r="D144" s="327"/>
      <c r="E144" s="357"/>
      <c r="F144" s="242" t="s">
        <v>310</v>
      </c>
      <c r="G144" s="244">
        <v>39590</v>
      </c>
      <c r="H144" s="373"/>
      <c r="I144" s="333"/>
      <c r="J144" s="246" t="s">
        <v>24</v>
      </c>
      <c r="K144" s="16" t="s">
        <v>293</v>
      </c>
      <c r="L144" s="338"/>
      <c r="M144" s="403"/>
      <c r="N144" s="403"/>
      <c r="O144" s="410"/>
      <c r="P144" s="413"/>
    </row>
    <row r="145" spans="1:16" ht="21" x14ac:dyDescent="0.25">
      <c r="A145" s="417"/>
      <c r="B145" s="63"/>
      <c r="C145" s="354"/>
      <c r="D145" s="370"/>
      <c r="E145" s="371"/>
      <c r="F145" s="243" t="s">
        <v>311</v>
      </c>
      <c r="G145" s="245">
        <v>47508</v>
      </c>
      <c r="H145" s="374"/>
      <c r="I145" s="334"/>
      <c r="J145" s="64"/>
      <c r="K145" s="239"/>
      <c r="L145" s="339"/>
      <c r="M145" s="403"/>
      <c r="N145" s="403"/>
      <c r="O145" s="411"/>
      <c r="P145" s="414"/>
    </row>
    <row r="146" spans="1:16" ht="21" x14ac:dyDescent="0.25">
      <c r="A146" s="383">
        <v>36</v>
      </c>
      <c r="B146" s="58" t="s">
        <v>287</v>
      </c>
      <c r="C146" s="386">
        <v>3184766.36</v>
      </c>
      <c r="D146" s="386">
        <v>3407700</v>
      </c>
      <c r="E146" s="388" t="s">
        <v>34</v>
      </c>
      <c r="F146" s="372" t="s">
        <v>30</v>
      </c>
      <c r="G146" s="358">
        <v>3300000</v>
      </c>
      <c r="H146" s="372" t="s">
        <v>30</v>
      </c>
      <c r="I146" s="362">
        <v>3296329</v>
      </c>
      <c r="J146" s="60"/>
      <c r="K146" s="237"/>
      <c r="L146" s="337" t="s">
        <v>31</v>
      </c>
      <c r="M146" s="355" t="s">
        <v>23</v>
      </c>
      <c r="N146" s="343"/>
      <c r="O146" s="409">
        <v>242889</v>
      </c>
      <c r="P146" s="412" t="s">
        <v>195</v>
      </c>
    </row>
    <row r="147" spans="1:16" ht="21" x14ac:dyDescent="0.35">
      <c r="A147" s="384"/>
      <c r="B147" s="61" t="s">
        <v>26</v>
      </c>
      <c r="C147" s="387"/>
      <c r="D147" s="387"/>
      <c r="E147" s="389"/>
      <c r="F147" s="373"/>
      <c r="G147" s="333"/>
      <c r="H147" s="373"/>
      <c r="I147" s="363"/>
      <c r="J147" s="246" t="s">
        <v>25</v>
      </c>
      <c r="K147" s="18" t="s">
        <v>288</v>
      </c>
      <c r="L147" s="338"/>
      <c r="M147" s="404"/>
      <c r="N147" s="341"/>
      <c r="O147" s="410"/>
      <c r="P147" s="413"/>
    </row>
    <row r="148" spans="1:16" ht="21" x14ac:dyDescent="0.25">
      <c r="A148" s="384"/>
      <c r="B148" s="61" t="s">
        <v>289</v>
      </c>
      <c r="C148" s="387"/>
      <c r="D148" s="387"/>
      <c r="E148" s="389"/>
      <c r="F148" s="373"/>
      <c r="G148" s="333"/>
      <c r="H148" s="373"/>
      <c r="I148" s="363"/>
      <c r="J148" s="246" t="s">
        <v>24</v>
      </c>
      <c r="K148" s="16" t="s">
        <v>290</v>
      </c>
      <c r="L148" s="338"/>
      <c r="M148" s="404"/>
      <c r="N148" s="341"/>
      <c r="O148" s="410"/>
      <c r="P148" s="413"/>
    </row>
    <row r="149" spans="1:16" ht="21" x14ac:dyDescent="0.25">
      <c r="A149" s="384"/>
      <c r="B149" s="63"/>
      <c r="C149" s="387"/>
      <c r="D149" s="387"/>
      <c r="E149" s="390"/>
      <c r="F149" s="374"/>
      <c r="G149" s="333"/>
      <c r="H149" s="374"/>
      <c r="I149" s="363"/>
      <c r="J149" s="208"/>
      <c r="K149" s="238"/>
      <c r="L149" s="339"/>
      <c r="M149" s="405"/>
      <c r="N149" s="342"/>
      <c r="O149" s="411"/>
      <c r="P149" s="414"/>
    </row>
    <row r="150" spans="1:16" ht="21" x14ac:dyDescent="0.25">
      <c r="A150" s="383">
        <v>37</v>
      </c>
      <c r="B150" s="58" t="s">
        <v>33</v>
      </c>
      <c r="C150" s="408">
        <v>9345000</v>
      </c>
      <c r="D150" s="408">
        <v>8264854</v>
      </c>
      <c r="E150" s="389" t="s">
        <v>34</v>
      </c>
      <c r="F150" s="372" t="s">
        <v>232</v>
      </c>
      <c r="G150" s="358">
        <v>7450000</v>
      </c>
      <c r="H150" s="359" t="s">
        <v>232</v>
      </c>
      <c r="I150" s="362">
        <v>7447760</v>
      </c>
      <c r="J150" s="60"/>
      <c r="K150" s="237"/>
      <c r="L150" s="337" t="s">
        <v>236</v>
      </c>
      <c r="M150" s="355" t="s">
        <v>23</v>
      </c>
      <c r="N150" s="343"/>
      <c r="O150" s="409">
        <v>242889</v>
      </c>
      <c r="P150" s="412" t="s">
        <v>195</v>
      </c>
    </row>
    <row r="151" spans="1:16" ht="21" x14ac:dyDescent="0.35">
      <c r="A151" s="384"/>
      <c r="B151" s="61" t="s">
        <v>37</v>
      </c>
      <c r="C151" s="387"/>
      <c r="D151" s="387"/>
      <c r="E151" s="389"/>
      <c r="F151" s="373"/>
      <c r="G151" s="333"/>
      <c r="H151" s="360"/>
      <c r="I151" s="363"/>
      <c r="J151" s="246" t="s">
        <v>22</v>
      </c>
      <c r="K151" s="18" t="s">
        <v>291</v>
      </c>
      <c r="L151" s="338"/>
      <c r="M151" s="404"/>
      <c r="N151" s="341"/>
      <c r="O151" s="410"/>
      <c r="P151" s="413"/>
    </row>
    <row r="152" spans="1:16" ht="21" x14ac:dyDescent="0.25">
      <c r="A152" s="384"/>
      <c r="B152" s="61" t="s">
        <v>292</v>
      </c>
      <c r="C152" s="387"/>
      <c r="D152" s="387"/>
      <c r="E152" s="389"/>
      <c r="F152" s="242" t="s">
        <v>205</v>
      </c>
      <c r="G152" s="244">
        <v>7585000</v>
      </c>
      <c r="H152" s="360"/>
      <c r="I152" s="363"/>
      <c r="J152" s="246" t="s">
        <v>24</v>
      </c>
      <c r="K152" s="16" t="s">
        <v>293</v>
      </c>
      <c r="L152" s="338"/>
      <c r="M152" s="404"/>
      <c r="N152" s="341"/>
      <c r="O152" s="410"/>
      <c r="P152" s="413"/>
    </row>
    <row r="153" spans="1:16" ht="21" x14ac:dyDescent="0.25">
      <c r="A153" s="385"/>
      <c r="B153" s="63"/>
      <c r="C153" s="387"/>
      <c r="D153" s="387"/>
      <c r="E153" s="390"/>
      <c r="F153" s="243" t="s">
        <v>273</v>
      </c>
      <c r="G153" s="245">
        <v>7850000</v>
      </c>
      <c r="H153" s="361"/>
      <c r="I153" s="364"/>
      <c r="J153" s="64"/>
      <c r="K153" s="239"/>
      <c r="L153" s="339"/>
      <c r="M153" s="405"/>
      <c r="N153" s="342"/>
      <c r="O153" s="411"/>
      <c r="P153" s="414"/>
    </row>
    <row r="154" spans="1:16" ht="21" x14ac:dyDescent="0.25">
      <c r="A154" s="415">
        <v>38</v>
      </c>
      <c r="B154" s="58" t="s">
        <v>319</v>
      </c>
      <c r="C154" s="352">
        <v>40158</v>
      </c>
      <c r="D154" s="326">
        <v>42969.06</v>
      </c>
      <c r="E154" s="356" t="s">
        <v>21</v>
      </c>
      <c r="F154" s="273" t="s">
        <v>320</v>
      </c>
      <c r="G154" s="271">
        <v>42969.06</v>
      </c>
      <c r="H154" s="372" t="s">
        <v>320</v>
      </c>
      <c r="I154" s="358">
        <v>42969.06</v>
      </c>
      <c r="J154" s="60"/>
      <c r="K154" s="265"/>
      <c r="L154" s="337" t="s">
        <v>355</v>
      </c>
      <c r="M154" s="340" t="s">
        <v>23</v>
      </c>
      <c r="N154" s="343"/>
      <c r="O154" s="418">
        <v>243285</v>
      </c>
      <c r="P154" s="412" t="s">
        <v>195</v>
      </c>
    </row>
    <row r="155" spans="1:16" ht="21" x14ac:dyDescent="0.35">
      <c r="A155" s="416"/>
      <c r="B155" s="61" t="s">
        <v>118</v>
      </c>
      <c r="C155" s="353"/>
      <c r="D155" s="327"/>
      <c r="E155" s="357"/>
      <c r="F155" s="266" t="s">
        <v>321</v>
      </c>
      <c r="G155" s="268">
        <v>47390.3</v>
      </c>
      <c r="H155" s="373"/>
      <c r="I155" s="333"/>
      <c r="J155" s="274" t="s">
        <v>22</v>
      </c>
      <c r="K155" s="18" t="s">
        <v>322</v>
      </c>
      <c r="L155" s="338"/>
      <c r="M155" s="403"/>
      <c r="N155" s="341"/>
      <c r="O155" s="419"/>
      <c r="P155" s="413"/>
    </row>
    <row r="156" spans="1:16" ht="21" x14ac:dyDescent="0.25">
      <c r="A156" s="416"/>
      <c r="B156" s="61" t="s">
        <v>323</v>
      </c>
      <c r="C156" s="353"/>
      <c r="D156" s="327"/>
      <c r="E156" s="357"/>
      <c r="F156" s="266" t="s">
        <v>324</v>
      </c>
      <c r="G156" s="268">
        <v>47636.4</v>
      </c>
      <c r="H156" s="373"/>
      <c r="I156" s="333"/>
      <c r="J156" s="274" t="s">
        <v>24</v>
      </c>
      <c r="K156" s="16" t="s">
        <v>325</v>
      </c>
      <c r="L156" s="338"/>
      <c r="M156" s="403"/>
      <c r="N156" s="341"/>
      <c r="O156" s="420"/>
      <c r="P156" s="414"/>
    </row>
    <row r="157" spans="1:16" ht="21" x14ac:dyDescent="0.25">
      <c r="A157" s="415">
        <v>39</v>
      </c>
      <c r="B157" s="58" t="s">
        <v>33</v>
      </c>
      <c r="C157" s="352">
        <v>320000</v>
      </c>
      <c r="D157" s="326">
        <v>241535</v>
      </c>
      <c r="E157" s="356" t="s">
        <v>21</v>
      </c>
      <c r="F157" s="330" t="s">
        <v>30</v>
      </c>
      <c r="G157" s="391">
        <v>237585</v>
      </c>
      <c r="H157" s="330" t="s">
        <v>30</v>
      </c>
      <c r="I157" s="358">
        <v>237585</v>
      </c>
      <c r="J157" s="60"/>
      <c r="K157" s="265"/>
      <c r="L157" s="337" t="s">
        <v>236</v>
      </c>
      <c r="M157" s="340" t="s">
        <v>23</v>
      </c>
      <c r="N157" s="340"/>
      <c r="O157" s="409">
        <v>243285</v>
      </c>
      <c r="P157" s="412" t="s">
        <v>195</v>
      </c>
    </row>
    <row r="158" spans="1:16" ht="21" x14ac:dyDescent="0.35">
      <c r="A158" s="416"/>
      <c r="B158" s="61" t="s">
        <v>37</v>
      </c>
      <c r="C158" s="353"/>
      <c r="D158" s="327"/>
      <c r="E158" s="357"/>
      <c r="F158" s="331"/>
      <c r="G158" s="381"/>
      <c r="H158" s="331"/>
      <c r="I158" s="333"/>
      <c r="J158" s="274" t="s">
        <v>25</v>
      </c>
      <c r="K158" s="18" t="s">
        <v>326</v>
      </c>
      <c r="L158" s="338"/>
      <c r="M158" s="403"/>
      <c r="N158" s="403"/>
      <c r="O158" s="410"/>
      <c r="P158" s="413"/>
    </row>
    <row r="159" spans="1:16" ht="21" x14ac:dyDescent="0.25">
      <c r="A159" s="416"/>
      <c r="B159" s="61" t="s">
        <v>327</v>
      </c>
      <c r="C159" s="353"/>
      <c r="D159" s="327"/>
      <c r="E159" s="357"/>
      <c r="F159" s="331"/>
      <c r="G159" s="381"/>
      <c r="H159" s="331"/>
      <c r="I159" s="333"/>
      <c r="J159" s="274" t="s">
        <v>24</v>
      </c>
      <c r="K159" s="16" t="s">
        <v>328</v>
      </c>
      <c r="L159" s="338"/>
      <c r="M159" s="403"/>
      <c r="N159" s="403"/>
      <c r="O159" s="410"/>
      <c r="P159" s="413"/>
    </row>
    <row r="160" spans="1:16" ht="21" x14ac:dyDescent="0.25">
      <c r="A160" s="416"/>
      <c r="B160" s="63"/>
      <c r="C160" s="353"/>
      <c r="D160" s="327"/>
      <c r="E160" s="357"/>
      <c r="F160" s="332"/>
      <c r="G160" s="382"/>
      <c r="H160" s="332"/>
      <c r="I160" s="334"/>
      <c r="J160" s="274"/>
      <c r="K160" s="16"/>
      <c r="L160" s="339"/>
      <c r="M160" s="433"/>
      <c r="N160" s="433"/>
      <c r="O160" s="411"/>
      <c r="P160" s="414"/>
    </row>
    <row r="161" spans="1:16" ht="21" x14ac:dyDescent="0.25">
      <c r="A161" s="415">
        <v>40</v>
      </c>
      <c r="B161" s="58" t="s">
        <v>329</v>
      </c>
      <c r="C161" s="352">
        <v>37520</v>
      </c>
      <c r="D161" s="326">
        <v>40146.400000000001</v>
      </c>
      <c r="E161" s="356" t="s">
        <v>21</v>
      </c>
      <c r="F161" s="273" t="s">
        <v>73</v>
      </c>
      <c r="G161" s="271">
        <v>40146.400000000001</v>
      </c>
      <c r="H161" s="372" t="s">
        <v>73</v>
      </c>
      <c r="I161" s="358">
        <v>40146.400000000001</v>
      </c>
      <c r="J161" s="60"/>
      <c r="K161" s="265"/>
      <c r="L161" s="337" t="s">
        <v>357</v>
      </c>
      <c r="M161" s="403" t="s">
        <v>23</v>
      </c>
      <c r="N161" s="403"/>
      <c r="O161" s="409">
        <v>243285</v>
      </c>
      <c r="P161" s="412" t="s">
        <v>195</v>
      </c>
    </row>
    <row r="162" spans="1:16" ht="21" x14ac:dyDescent="0.35">
      <c r="A162" s="416"/>
      <c r="B162" s="61" t="s">
        <v>330</v>
      </c>
      <c r="C162" s="353"/>
      <c r="D162" s="327"/>
      <c r="E162" s="357"/>
      <c r="F162" s="379" t="s">
        <v>331</v>
      </c>
      <c r="G162" s="381">
        <v>41601.599999999999</v>
      </c>
      <c r="H162" s="373"/>
      <c r="I162" s="333"/>
      <c r="J162" s="274" t="s">
        <v>22</v>
      </c>
      <c r="K162" s="18" t="s">
        <v>332</v>
      </c>
      <c r="L162" s="338"/>
      <c r="M162" s="403"/>
      <c r="N162" s="403"/>
      <c r="O162" s="410"/>
      <c r="P162" s="413"/>
    </row>
    <row r="163" spans="1:16" ht="21" x14ac:dyDescent="0.25">
      <c r="A163" s="416"/>
      <c r="B163" s="61"/>
      <c r="C163" s="353"/>
      <c r="D163" s="327"/>
      <c r="E163" s="357"/>
      <c r="F163" s="379"/>
      <c r="G163" s="381"/>
      <c r="H163" s="373"/>
      <c r="I163" s="333"/>
      <c r="J163" s="274" t="s">
        <v>24</v>
      </c>
      <c r="K163" s="16" t="s">
        <v>333</v>
      </c>
      <c r="L163" s="338"/>
      <c r="M163" s="403"/>
      <c r="N163" s="403"/>
      <c r="O163" s="410"/>
      <c r="P163" s="413"/>
    </row>
    <row r="164" spans="1:16" ht="21" x14ac:dyDescent="0.25">
      <c r="A164" s="416"/>
      <c r="B164" s="63"/>
      <c r="C164" s="353"/>
      <c r="D164" s="327"/>
      <c r="E164" s="357"/>
      <c r="F164" s="267" t="s">
        <v>334</v>
      </c>
      <c r="G164" s="269">
        <v>42051</v>
      </c>
      <c r="H164" s="374"/>
      <c r="I164" s="334"/>
      <c r="J164" s="274"/>
      <c r="K164" s="16"/>
      <c r="L164" s="339"/>
      <c r="M164" s="433"/>
      <c r="N164" s="433"/>
      <c r="O164" s="411"/>
      <c r="P164" s="414"/>
    </row>
    <row r="165" spans="1:16" ht="21" x14ac:dyDescent="0.25">
      <c r="A165" s="415">
        <v>41</v>
      </c>
      <c r="B165" s="58" t="s">
        <v>335</v>
      </c>
      <c r="C165" s="386">
        <v>934500</v>
      </c>
      <c r="D165" s="386">
        <v>999048</v>
      </c>
      <c r="E165" s="388" t="s">
        <v>34</v>
      </c>
      <c r="F165" s="330" t="s">
        <v>262</v>
      </c>
      <c r="G165" s="358">
        <v>978900</v>
      </c>
      <c r="H165" s="330" t="s">
        <v>262</v>
      </c>
      <c r="I165" s="362">
        <v>976986</v>
      </c>
      <c r="J165" s="41"/>
      <c r="K165" s="41"/>
      <c r="L165" s="337" t="s">
        <v>350</v>
      </c>
      <c r="M165" s="355" t="s">
        <v>23</v>
      </c>
      <c r="N165" s="343"/>
      <c r="O165" s="409">
        <v>243285</v>
      </c>
      <c r="P165" s="412" t="s">
        <v>195</v>
      </c>
    </row>
    <row r="166" spans="1:16" ht="21" x14ac:dyDescent="0.35">
      <c r="A166" s="416"/>
      <c r="B166" s="61" t="s">
        <v>336</v>
      </c>
      <c r="C166" s="387"/>
      <c r="D166" s="387"/>
      <c r="E166" s="389"/>
      <c r="F166" s="331"/>
      <c r="G166" s="333"/>
      <c r="H166" s="331"/>
      <c r="I166" s="363"/>
      <c r="J166" s="274" t="s">
        <v>25</v>
      </c>
      <c r="K166" s="18" t="s">
        <v>337</v>
      </c>
      <c r="L166" s="338"/>
      <c r="M166" s="404"/>
      <c r="N166" s="341"/>
      <c r="O166" s="410"/>
      <c r="P166" s="413"/>
    </row>
    <row r="167" spans="1:16" ht="21" x14ac:dyDescent="0.25">
      <c r="A167" s="416"/>
      <c r="B167" s="61" t="s">
        <v>338</v>
      </c>
      <c r="C167" s="387"/>
      <c r="D167" s="387"/>
      <c r="E167" s="389"/>
      <c r="F167" s="331"/>
      <c r="G167" s="333"/>
      <c r="H167" s="331"/>
      <c r="I167" s="363"/>
      <c r="J167" s="274" t="s">
        <v>24</v>
      </c>
      <c r="K167" s="16" t="s">
        <v>339</v>
      </c>
      <c r="L167" s="338"/>
      <c r="M167" s="404"/>
      <c r="N167" s="341"/>
      <c r="O167" s="410"/>
      <c r="P167" s="413"/>
    </row>
    <row r="168" spans="1:16" ht="21" x14ac:dyDescent="0.25">
      <c r="A168" s="416"/>
      <c r="B168" s="61"/>
      <c r="C168" s="387"/>
      <c r="D168" s="387"/>
      <c r="E168" s="390"/>
      <c r="F168" s="332"/>
      <c r="G168" s="334"/>
      <c r="H168" s="332"/>
      <c r="I168" s="364"/>
      <c r="J168" s="54"/>
      <c r="K168" s="54"/>
      <c r="L168" s="339"/>
      <c r="M168" s="405"/>
      <c r="N168" s="342"/>
      <c r="O168" s="411"/>
      <c r="P168" s="414"/>
    </row>
    <row r="169" spans="1:16" ht="21" x14ac:dyDescent="0.25">
      <c r="A169" s="415">
        <v>42</v>
      </c>
      <c r="B169" s="58" t="s">
        <v>33</v>
      </c>
      <c r="C169" s="408">
        <v>4672000</v>
      </c>
      <c r="D169" s="408">
        <v>4622690</v>
      </c>
      <c r="E169" s="388" t="s">
        <v>34</v>
      </c>
      <c r="F169" s="330" t="s">
        <v>205</v>
      </c>
      <c r="G169" s="358">
        <v>4081835</v>
      </c>
      <c r="H169" s="330" t="s">
        <v>205</v>
      </c>
      <c r="I169" s="362">
        <v>4081789</v>
      </c>
      <c r="J169" s="41"/>
      <c r="K169" s="41"/>
      <c r="L169" s="337" t="s">
        <v>36</v>
      </c>
      <c r="M169" s="355" t="s">
        <v>23</v>
      </c>
      <c r="N169" s="343"/>
      <c r="O169" s="409">
        <v>243285</v>
      </c>
      <c r="P169" s="412" t="s">
        <v>195</v>
      </c>
    </row>
    <row r="170" spans="1:16" ht="21" x14ac:dyDescent="0.35">
      <c r="A170" s="416"/>
      <c r="B170" s="61" t="s">
        <v>37</v>
      </c>
      <c r="C170" s="387"/>
      <c r="D170" s="387"/>
      <c r="E170" s="389"/>
      <c r="F170" s="331"/>
      <c r="G170" s="333"/>
      <c r="H170" s="331"/>
      <c r="I170" s="363"/>
      <c r="J170" s="274" t="s">
        <v>25</v>
      </c>
      <c r="K170" s="18" t="s">
        <v>340</v>
      </c>
      <c r="L170" s="338"/>
      <c r="M170" s="404"/>
      <c r="N170" s="341"/>
      <c r="O170" s="410"/>
      <c r="P170" s="413"/>
    </row>
    <row r="171" spans="1:16" ht="21" x14ac:dyDescent="0.25">
      <c r="A171" s="416"/>
      <c r="B171" s="61" t="s">
        <v>341</v>
      </c>
      <c r="C171" s="387"/>
      <c r="D171" s="387"/>
      <c r="E171" s="389"/>
      <c r="F171" s="331"/>
      <c r="G171" s="333"/>
      <c r="H171" s="331"/>
      <c r="I171" s="363"/>
      <c r="J171" s="274" t="s">
        <v>24</v>
      </c>
      <c r="K171" s="16" t="s">
        <v>339</v>
      </c>
      <c r="L171" s="338"/>
      <c r="M171" s="404"/>
      <c r="N171" s="341"/>
      <c r="O171" s="410"/>
      <c r="P171" s="413"/>
    </row>
    <row r="172" spans="1:16" ht="21" x14ac:dyDescent="0.25">
      <c r="A172" s="417"/>
      <c r="B172" s="63"/>
      <c r="C172" s="387"/>
      <c r="D172" s="387"/>
      <c r="E172" s="390"/>
      <c r="F172" s="332"/>
      <c r="G172" s="334"/>
      <c r="H172" s="332"/>
      <c r="I172" s="364"/>
      <c r="J172" s="42"/>
      <c r="K172" s="42"/>
      <c r="L172" s="339"/>
      <c r="M172" s="405"/>
      <c r="N172" s="342"/>
      <c r="O172" s="411"/>
      <c r="P172" s="414"/>
    </row>
    <row r="173" spans="1:16" ht="21" x14ac:dyDescent="0.25">
      <c r="A173" s="416">
        <v>43</v>
      </c>
      <c r="B173" s="58" t="s">
        <v>33</v>
      </c>
      <c r="C173" s="408">
        <v>6000000</v>
      </c>
      <c r="D173" s="408">
        <v>5520089</v>
      </c>
      <c r="E173" s="388" t="s">
        <v>34</v>
      </c>
      <c r="F173" s="208" t="s">
        <v>35</v>
      </c>
      <c r="G173" s="272">
        <v>4600000</v>
      </c>
      <c r="H173" s="372" t="s">
        <v>35</v>
      </c>
      <c r="I173" s="362">
        <v>4596896</v>
      </c>
      <c r="J173" s="54"/>
      <c r="K173" s="54"/>
      <c r="L173" s="337" t="s">
        <v>36</v>
      </c>
      <c r="M173" s="355" t="s">
        <v>23</v>
      </c>
      <c r="N173" s="343"/>
      <c r="O173" s="409">
        <v>243285</v>
      </c>
      <c r="P173" s="412" t="s">
        <v>195</v>
      </c>
    </row>
    <row r="174" spans="1:16" ht="21" x14ac:dyDescent="0.35">
      <c r="A174" s="416"/>
      <c r="B174" s="61" t="s">
        <v>37</v>
      </c>
      <c r="C174" s="387"/>
      <c r="D174" s="387"/>
      <c r="E174" s="389"/>
      <c r="F174" s="379" t="s">
        <v>232</v>
      </c>
      <c r="G174" s="381">
        <v>4980000</v>
      </c>
      <c r="H174" s="373"/>
      <c r="I174" s="363"/>
      <c r="J174" s="274" t="s">
        <v>22</v>
      </c>
      <c r="K174" s="18" t="s">
        <v>342</v>
      </c>
      <c r="L174" s="338"/>
      <c r="M174" s="404"/>
      <c r="N174" s="341"/>
      <c r="O174" s="410"/>
      <c r="P174" s="413"/>
    </row>
    <row r="175" spans="1:16" ht="21" x14ac:dyDescent="0.25">
      <c r="A175" s="416"/>
      <c r="B175" s="61" t="s">
        <v>343</v>
      </c>
      <c r="C175" s="387"/>
      <c r="D175" s="387"/>
      <c r="E175" s="389"/>
      <c r="F175" s="379"/>
      <c r="G175" s="381"/>
      <c r="H175" s="373"/>
      <c r="I175" s="363"/>
      <c r="J175" s="274" t="s">
        <v>24</v>
      </c>
      <c r="K175" s="16" t="s">
        <v>344</v>
      </c>
      <c r="L175" s="338"/>
      <c r="M175" s="404"/>
      <c r="N175" s="341"/>
      <c r="O175" s="410"/>
      <c r="P175" s="413"/>
    </row>
    <row r="176" spans="1:16" ht="21" x14ac:dyDescent="0.25">
      <c r="A176" s="417"/>
      <c r="B176" s="63"/>
      <c r="C176" s="387"/>
      <c r="D176" s="387"/>
      <c r="E176" s="390"/>
      <c r="F176" s="264" t="s">
        <v>205</v>
      </c>
      <c r="G176" s="269">
        <v>5034321</v>
      </c>
      <c r="H176" s="374"/>
      <c r="I176" s="364"/>
      <c r="J176" s="42"/>
      <c r="K176" s="42"/>
      <c r="L176" s="339"/>
      <c r="M176" s="405"/>
      <c r="N176" s="342"/>
      <c r="O176" s="411"/>
      <c r="P176" s="414"/>
    </row>
    <row r="177" spans="1:19" ht="21" x14ac:dyDescent="0.25">
      <c r="A177" s="383">
        <v>44</v>
      </c>
      <c r="B177" s="58" t="s">
        <v>33</v>
      </c>
      <c r="C177" s="386">
        <v>3150000</v>
      </c>
      <c r="D177" s="386">
        <v>3093221</v>
      </c>
      <c r="E177" s="388" t="s">
        <v>34</v>
      </c>
      <c r="F177" s="372" t="s">
        <v>205</v>
      </c>
      <c r="G177" s="358">
        <v>3090000</v>
      </c>
      <c r="H177" s="372" t="s">
        <v>205</v>
      </c>
      <c r="I177" s="362">
        <v>3076436</v>
      </c>
      <c r="J177" s="60"/>
      <c r="K177" s="265"/>
      <c r="L177" s="337" t="s">
        <v>36</v>
      </c>
      <c r="M177" s="355" t="s">
        <v>23</v>
      </c>
      <c r="N177" s="343"/>
      <c r="O177" s="409">
        <v>243285</v>
      </c>
      <c r="P177" s="412" t="s">
        <v>195</v>
      </c>
    </row>
    <row r="178" spans="1:19" ht="21" x14ac:dyDescent="0.35">
      <c r="A178" s="384"/>
      <c r="B178" s="61" t="s">
        <v>37</v>
      </c>
      <c r="C178" s="387"/>
      <c r="D178" s="387"/>
      <c r="E178" s="389"/>
      <c r="F178" s="373"/>
      <c r="G178" s="333"/>
      <c r="H178" s="373"/>
      <c r="I178" s="363"/>
      <c r="J178" s="274" t="s">
        <v>25</v>
      </c>
      <c r="K178" s="18" t="s">
        <v>345</v>
      </c>
      <c r="L178" s="338"/>
      <c r="M178" s="404"/>
      <c r="N178" s="341"/>
      <c r="O178" s="410"/>
      <c r="P178" s="413"/>
    </row>
    <row r="179" spans="1:19" ht="21" x14ac:dyDescent="0.25">
      <c r="A179" s="384"/>
      <c r="B179" s="61" t="s">
        <v>346</v>
      </c>
      <c r="C179" s="387"/>
      <c r="D179" s="387"/>
      <c r="E179" s="389"/>
      <c r="F179" s="373"/>
      <c r="G179" s="333"/>
      <c r="H179" s="373"/>
      <c r="I179" s="363"/>
      <c r="J179" s="274" t="s">
        <v>24</v>
      </c>
      <c r="K179" s="16" t="s">
        <v>344</v>
      </c>
      <c r="L179" s="338"/>
      <c r="M179" s="404"/>
      <c r="N179" s="341"/>
      <c r="O179" s="410"/>
      <c r="P179" s="413"/>
    </row>
    <row r="180" spans="1:19" ht="21" x14ac:dyDescent="0.25">
      <c r="A180" s="385"/>
      <c r="B180" s="63"/>
      <c r="C180" s="387"/>
      <c r="D180" s="387"/>
      <c r="E180" s="390"/>
      <c r="F180" s="374"/>
      <c r="G180" s="334"/>
      <c r="H180" s="374"/>
      <c r="I180" s="364"/>
      <c r="J180" s="64"/>
      <c r="K180" s="270"/>
      <c r="L180" s="339"/>
      <c r="M180" s="405"/>
      <c r="N180" s="342"/>
      <c r="O180" s="411"/>
      <c r="P180" s="414"/>
    </row>
    <row r="181" spans="1:19" ht="21" x14ac:dyDescent="0.25">
      <c r="A181" s="383">
        <v>45</v>
      </c>
      <c r="B181" s="58" t="s">
        <v>33</v>
      </c>
      <c r="C181" s="408">
        <v>4672000</v>
      </c>
      <c r="D181" s="408">
        <v>3723184</v>
      </c>
      <c r="E181" s="389" t="s">
        <v>34</v>
      </c>
      <c r="F181" s="372" t="s">
        <v>255</v>
      </c>
      <c r="G181" s="358">
        <v>3250000</v>
      </c>
      <c r="H181" s="359" t="s">
        <v>255</v>
      </c>
      <c r="I181" s="362">
        <v>3249064</v>
      </c>
      <c r="J181" s="60"/>
      <c r="K181" s="265"/>
      <c r="L181" s="337" t="s">
        <v>36</v>
      </c>
      <c r="M181" s="355" t="s">
        <v>23</v>
      </c>
      <c r="N181" s="343"/>
      <c r="O181" s="409">
        <v>243285</v>
      </c>
      <c r="P181" s="412" t="s">
        <v>195</v>
      </c>
    </row>
    <row r="182" spans="1:19" ht="21" x14ac:dyDescent="0.35">
      <c r="A182" s="384"/>
      <c r="B182" s="61" t="s">
        <v>37</v>
      </c>
      <c r="C182" s="387"/>
      <c r="D182" s="387"/>
      <c r="E182" s="389"/>
      <c r="F182" s="373"/>
      <c r="G182" s="333"/>
      <c r="H182" s="360"/>
      <c r="I182" s="363"/>
      <c r="J182" s="274" t="s">
        <v>22</v>
      </c>
      <c r="K182" s="18" t="s">
        <v>347</v>
      </c>
      <c r="L182" s="338"/>
      <c r="M182" s="404"/>
      <c r="N182" s="341"/>
      <c r="O182" s="410"/>
      <c r="P182" s="413"/>
    </row>
    <row r="183" spans="1:19" ht="21" x14ac:dyDescent="0.25">
      <c r="A183" s="384"/>
      <c r="B183" s="61" t="s">
        <v>348</v>
      </c>
      <c r="C183" s="387"/>
      <c r="D183" s="387"/>
      <c r="E183" s="389"/>
      <c r="F183" s="379" t="s">
        <v>205</v>
      </c>
      <c r="G183" s="381">
        <v>3500000</v>
      </c>
      <c r="H183" s="360"/>
      <c r="I183" s="363"/>
      <c r="J183" s="274" t="s">
        <v>24</v>
      </c>
      <c r="K183" s="16" t="s">
        <v>349</v>
      </c>
      <c r="L183" s="338"/>
      <c r="M183" s="404"/>
      <c r="N183" s="341"/>
      <c r="O183" s="410"/>
      <c r="P183" s="413"/>
    </row>
    <row r="184" spans="1:19" ht="21" x14ac:dyDescent="0.25">
      <c r="A184" s="385"/>
      <c r="B184" s="63"/>
      <c r="C184" s="387"/>
      <c r="D184" s="387"/>
      <c r="E184" s="390"/>
      <c r="F184" s="380"/>
      <c r="G184" s="382"/>
      <c r="H184" s="361"/>
      <c r="I184" s="364"/>
      <c r="J184" s="64"/>
      <c r="K184" s="270"/>
      <c r="L184" s="339"/>
      <c r="M184" s="405"/>
      <c r="N184" s="342"/>
      <c r="O184" s="411"/>
      <c r="P184" s="414"/>
    </row>
    <row r="185" spans="1:19" ht="21" x14ac:dyDescent="0.35">
      <c r="A185" s="25"/>
      <c r="B185" s="328" t="s">
        <v>359</v>
      </c>
      <c r="C185" s="328"/>
      <c r="D185" s="328"/>
      <c r="E185" s="328"/>
      <c r="F185" s="328"/>
      <c r="G185" s="328"/>
      <c r="H185" s="329"/>
      <c r="I185" s="26">
        <f>SUM(I8:I184)+387100</f>
        <v>57034447.240000002</v>
      </c>
      <c r="J185" s="27"/>
      <c r="K185" s="28"/>
      <c r="L185" s="170"/>
      <c r="M185" s="170"/>
      <c r="N185" s="170"/>
      <c r="O185" s="170"/>
      <c r="P185" s="170"/>
      <c r="S185" s="165">
        <f>SUM(S65:S69)</f>
        <v>57034447.240000002</v>
      </c>
    </row>
  </sheetData>
  <mergeCells count="606">
    <mergeCell ref="B185:H185"/>
    <mergeCell ref="O154:O156"/>
    <mergeCell ref="P154:P156"/>
    <mergeCell ref="O157:O160"/>
    <mergeCell ref="P157:P160"/>
    <mergeCell ref="O161:O164"/>
    <mergeCell ref="P161:P164"/>
    <mergeCell ref="O165:O168"/>
    <mergeCell ref="P165:P168"/>
    <mergeCell ref="O169:O172"/>
    <mergeCell ref="P169:P172"/>
    <mergeCell ref="O173:O176"/>
    <mergeCell ref="P173:P176"/>
    <mergeCell ref="O177:O180"/>
    <mergeCell ref="P177:P180"/>
    <mergeCell ref="O181:O184"/>
    <mergeCell ref="P181:P184"/>
    <mergeCell ref="M177:M180"/>
    <mergeCell ref="N177:N180"/>
    <mergeCell ref="M181:M184"/>
    <mergeCell ref="N181:N184"/>
    <mergeCell ref="M165:M168"/>
    <mergeCell ref="N165:N168"/>
    <mergeCell ref="M169:M172"/>
    <mergeCell ref="A181:A184"/>
    <mergeCell ref="C181:C184"/>
    <mergeCell ref="D181:D184"/>
    <mergeCell ref="E181:E184"/>
    <mergeCell ref="F181:F182"/>
    <mergeCell ref="G181:G182"/>
    <mergeCell ref="H181:H184"/>
    <mergeCell ref="I181:I184"/>
    <mergeCell ref="L181:L184"/>
    <mergeCell ref="F183:F184"/>
    <mergeCell ref="G183:G184"/>
    <mergeCell ref="A177:A180"/>
    <mergeCell ref="C177:C180"/>
    <mergeCell ref="D177:D180"/>
    <mergeCell ref="E177:E180"/>
    <mergeCell ref="F177:F180"/>
    <mergeCell ref="G177:G180"/>
    <mergeCell ref="H177:H180"/>
    <mergeCell ref="I177:I180"/>
    <mergeCell ref="L177:L180"/>
    <mergeCell ref="A173:A176"/>
    <mergeCell ref="C173:C176"/>
    <mergeCell ref="D173:D176"/>
    <mergeCell ref="E173:E176"/>
    <mergeCell ref="H173:H176"/>
    <mergeCell ref="I173:I176"/>
    <mergeCell ref="L173:L176"/>
    <mergeCell ref="M173:M176"/>
    <mergeCell ref="N173:N176"/>
    <mergeCell ref="F174:F175"/>
    <mergeCell ref="G174:G175"/>
    <mergeCell ref="N169:N172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57:M160"/>
    <mergeCell ref="N157:N160"/>
    <mergeCell ref="A161:A164"/>
    <mergeCell ref="C161:C164"/>
    <mergeCell ref="D161:D164"/>
    <mergeCell ref="E161:E164"/>
    <mergeCell ref="H161:H164"/>
    <mergeCell ref="I161:I164"/>
    <mergeCell ref="L161:L164"/>
    <mergeCell ref="M161:M164"/>
    <mergeCell ref="N161:N164"/>
    <mergeCell ref="F162:F163"/>
    <mergeCell ref="G162:G163"/>
    <mergeCell ref="A157:A160"/>
    <mergeCell ref="C157:C160"/>
    <mergeCell ref="D157:D160"/>
    <mergeCell ref="E157:E160"/>
    <mergeCell ref="F157:F160"/>
    <mergeCell ref="G157:G160"/>
    <mergeCell ref="H157:H160"/>
    <mergeCell ref="I157:I160"/>
    <mergeCell ref="L157:L160"/>
    <mergeCell ref="A154:A156"/>
    <mergeCell ref="C154:C156"/>
    <mergeCell ref="D154:D156"/>
    <mergeCell ref="E154:E156"/>
    <mergeCell ref="H154:H156"/>
    <mergeCell ref="I154:I156"/>
    <mergeCell ref="L154:L156"/>
    <mergeCell ref="M154:M156"/>
    <mergeCell ref="N154:N156"/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M150:M153"/>
    <mergeCell ref="N150:N153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smes ต.ค. 65 </vt:lpstr>
      <vt:lpstr>แบบ สขร. ต.ค. 65</vt:lpstr>
      <vt:lpstr>smes พ.ย. 65</vt:lpstr>
      <vt:lpstr>แบบ สขร. พ.ย. 65</vt:lpstr>
      <vt:lpstr>smes ธ.ค. 65</vt:lpstr>
      <vt:lpstr>แบบ สขร. ธ.ค. 65</vt:lpstr>
      <vt:lpstr>smes ม.ค. 66</vt:lpstr>
      <vt:lpstr>แบบ สขร. ม.ค. 66</vt:lpstr>
      <vt:lpstr>รวมทุกเดือน</vt:lpstr>
      <vt:lpstr>smes ก.พ. 66</vt:lpstr>
      <vt:lpstr>แบบ สขร. ก.พ. 66</vt:lpstr>
      <vt:lpstr>smes มี.ค. 66</vt:lpstr>
      <vt:lpstr>แบบ สขร. มี.ค. 66</vt:lpstr>
      <vt:lpstr>'smes ก.พ. 66'!Print_Area</vt:lpstr>
      <vt:lpstr>'smes ต.ค. 65 '!Print_Area</vt:lpstr>
      <vt:lpstr>'smes ธ.ค. 65'!Print_Area</vt:lpstr>
      <vt:lpstr>'smes พ.ย. 65'!Print_Area</vt:lpstr>
      <vt:lpstr>'smes ม.ค. 66'!Print_Area</vt:lpstr>
      <vt:lpstr>'smes มี.ค. 66'!Print_Area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พ.ย. 65'!Print_Area</vt:lpstr>
      <vt:lpstr>'แบบ สขร. ม.ค. 66'!Print_Area</vt:lpstr>
      <vt:lpstr>'แบบ สขร. มี.ค. 66'!Print_Area</vt:lpstr>
      <vt:lpstr>รวมทุกเดือน!Print_Area</vt:lpstr>
      <vt:lpstr>'smes ก.พ. 66'!Print_Titles</vt:lpstr>
      <vt:lpstr>'smes ต.ค. 65 '!Print_Titles</vt:lpstr>
      <vt:lpstr>'smes ธ.ค. 65'!Print_Titles</vt:lpstr>
      <vt:lpstr>'smes พ.ย. 65'!Print_Titles</vt:lpstr>
      <vt:lpstr>'smes ม.ค. 66'!Print_Titles</vt:lpstr>
      <vt:lpstr>'smes มี.ค.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2023-04-03T08:49:47Z</cp:lastPrinted>
  <dcterms:created xsi:type="dcterms:W3CDTF">2022-11-02T09:03:28Z</dcterms:created>
  <dcterms:modified xsi:type="dcterms:W3CDTF">2023-04-18T03:54:59Z</dcterms:modified>
</cp:coreProperties>
</file>