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751E9609-94EB-48AF-B293-845453A7D56F}" xr6:coauthVersionLast="36" xr6:coauthVersionMax="36" xr10:uidLastSave="{00000000-0000-0000-0000-000000000000}"/>
  <bookViews>
    <workbookView xWindow="0" yWindow="0" windowWidth="28800" windowHeight="12225" firstSheet="13" activeTab="17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5" sheetId="36" r:id="rId8"/>
    <sheet name="สขร_พ.ย. 65" sheetId="37" r:id="rId9"/>
    <sheet name="สขร_ธ.ค 65 " sheetId="38" r:id="rId10"/>
    <sheet name="สขร_ม.ค 66" sheetId="39" r:id="rId11"/>
    <sheet name="สขร_ก.พ. 66" sheetId="40" r:id="rId12"/>
    <sheet name="สขร_มี.ค. 66" sheetId="41" r:id="rId13"/>
    <sheet name="สขร_เม.ย. 66" sheetId="42" r:id="rId14"/>
    <sheet name="สขร_พ.ค. 66" sheetId="43" r:id="rId15"/>
    <sheet name="สขร_มิ.ย. 66" sheetId="44" r:id="rId16"/>
    <sheet name="สขร_ก.ค. 66" sheetId="45" r:id="rId17"/>
    <sheet name="สขร_ส.ค. 66" sheetId="46" r:id="rId18"/>
    <sheet name="ตัวอย่างการกรอก สขร. 75%" sheetId="18" r:id="rId19"/>
    <sheet name="เรื่องร้องเรียนจัดซื้อ (ฝสอ.)" sheetId="5" state="hidden" r:id="rId20"/>
  </sheets>
  <definedNames>
    <definedName name="_xlnm.Print_Titles" localSheetId="16">'สขร_ก.ค. 66'!$1:$6</definedName>
    <definedName name="_xlnm.Print_Titles" localSheetId="11">'สขร_ก.พ. 66'!$1:$6</definedName>
    <definedName name="_xlnm.Print_Titles" localSheetId="7">'สขร_ต.ค. 65'!$1:$6</definedName>
    <definedName name="_xlnm.Print_Titles" localSheetId="9">'สขร_ธ.ค 65 '!$1:$6</definedName>
    <definedName name="_xlnm.Print_Titles" localSheetId="14">'สขร_พ.ค. 66'!$1:$6</definedName>
    <definedName name="_xlnm.Print_Titles" localSheetId="8">'สขร_พ.ย. 65'!$1:$6</definedName>
    <definedName name="_xlnm.Print_Titles" localSheetId="10">'สขร_ม.ค 66'!$1:$6</definedName>
    <definedName name="_xlnm.Print_Titles" localSheetId="15">'สขร_มิ.ย. 66'!$1:$6</definedName>
    <definedName name="_xlnm.Print_Titles" localSheetId="12">'สขร_มี.ค. 66'!$1:$6</definedName>
    <definedName name="_xlnm.Print_Titles" localSheetId="13">'สขร_เม.ย. 66'!$1:$6</definedName>
    <definedName name="_xlnm.Print_Titles" localSheetId="17">'สขร_ส.ค. 66'!$1:$6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5" l="1"/>
  <c r="G7" i="45" s="1"/>
  <c r="I7" i="45" s="1"/>
  <c r="H7" i="45"/>
  <c r="H9" i="45"/>
  <c r="D9" i="45"/>
  <c r="G9" i="45" s="1"/>
  <c r="I9" i="45" s="1"/>
  <c r="H8" i="45" l="1"/>
  <c r="D8" i="45"/>
  <c r="G8" i="45" s="1"/>
  <c r="I8" i="45" s="1"/>
  <c r="D10" i="44"/>
  <c r="G10" i="44" s="1"/>
  <c r="I10" i="44" s="1"/>
  <c r="H10" i="44"/>
  <c r="H9" i="44" l="1"/>
  <c r="D9" i="44"/>
  <c r="G9" i="44" s="1"/>
  <c r="I9" i="44" s="1"/>
  <c r="H8" i="44"/>
  <c r="D8" i="44"/>
  <c r="G8" i="44" s="1"/>
  <c r="I8" i="44" s="1"/>
  <c r="H7" i="44"/>
  <c r="D7" i="44"/>
  <c r="G7" i="44" s="1"/>
  <c r="I7" i="44" s="1"/>
  <c r="D7" i="43"/>
  <c r="D9" i="43" l="1"/>
  <c r="G9" i="43" s="1"/>
  <c r="I9" i="43" s="1"/>
  <c r="H9" i="43"/>
  <c r="D8" i="43"/>
  <c r="G8" i="43" s="1"/>
  <c r="I8" i="43" s="1"/>
  <c r="H8" i="43"/>
  <c r="H7" i="43"/>
  <c r="G7" i="43"/>
  <c r="I7" i="43" s="1"/>
  <c r="G8" i="42"/>
  <c r="D7" i="42"/>
  <c r="G7" i="42" s="1"/>
  <c r="I7" i="42" s="1"/>
  <c r="H7" i="42"/>
  <c r="H8" i="42" l="1"/>
  <c r="I8" i="42"/>
  <c r="H7" i="41" l="1"/>
  <c r="D7" i="41"/>
  <c r="G7" i="41" s="1"/>
  <c r="I7" i="41" s="1"/>
  <c r="H8" i="41"/>
  <c r="D8" i="41"/>
  <c r="G8" i="41" s="1"/>
  <c r="I8" i="41" s="1"/>
  <c r="H8" i="40" l="1"/>
  <c r="D8" i="40"/>
  <c r="G8" i="40" l="1"/>
  <c r="I8" i="40" s="1"/>
  <c r="H7" i="40"/>
  <c r="D7" i="40"/>
  <c r="G7" i="40" s="1"/>
  <c r="I7" i="40" s="1"/>
  <c r="H9" i="39" l="1"/>
  <c r="D9" i="39"/>
  <c r="G9" i="39" s="1"/>
  <c r="I9" i="39" s="1"/>
  <c r="D7" i="39"/>
  <c r="G7" i="39" s="1"/>
  <c r="I7" i="39" s="1"/>
  <c r="H7" i="39"/>
  <c r="G8" i="39"/>
  <c r="I8" i="39" s="1"/>
  <c r="I11" i="39"/>
  <c r="I10" i="39"/>
  <c r="D11" i="38" l="1"/>
  <c r="G11" i="38" l="1"/>
  <c r="I11" i="38" s="1"/>
  <c r="H11" i="38"/>
  <c r="D10" i="38" l="1"/>
  <c r="D9" i="38" l="1"/>
  <c r="G9" i="38" s="1"/>
  <c r="I9" i="38" s="1"/>
  <c r="D7" i="38"/>
  <c r="G7" i="38" s="1"/>
  <c r="I7" i="38" s="1"/>
  <c r="H7" i="38"/>
  <c r="H9" i="38"/>
  <c r="H8" i="38"/>
  <c r="G8" i="38"/>
  <c r="I8" i="38" s="1"/>
  <c r="D8" i="37" l="1"/>
  <c r="G8" i="37" s="1"/>
  <c r="I8" i="37" s="1"/>
  <c r="D9" i="37"/>
  <c r="D10" i="37"/>
  <c r="D11" i="37"/>
  <c r="G11" i="37" s="1"/>
  <c r="I11" i="37" s="1"/>
  <c r="D7" i="37"/>
  <c r="G7" i="37" s="1"/>
  <c r="I7" i="37" s="1"/>
  <c r="H11" i="37"/>
  <c r="H10" i="37"/>
  <c r="G10" i="37"/>
  <c r="I10" i="37" s="1"/>
  <c r="H9" i="37"/>
  <c r="G9" i="37"/>
  <c r="I9" i="37" s="1"/>
  <c r="H8" i="37"/>
  <c r="H7" i="37"/>
  <c r="H18" i="36" l="1"/>
  <c r="G18" i="36"/>
  <c r="I18" i="36" s="1"/>
  <c r="H17" i="36"/>
  <c r="G17" i="36"/>
  <c r="I17" i="36" s="1"/>
  <c r="H16" i="36"/>
  <c r="G16" i="36"/>
  <c r="I16" i="36" s="1"/>
  <c r="G9" i="36" l="1"/>
  <c r="I9" i="36" s="1"/>
  <c r="H9" i="36"/>
  <c r="G10" i="36"/>
  <c r="I10" i="36" s="1"/>
  <c r="H10" i="36"/>
  <c r="G11" i="36"/>
  <c r="I11" i="36" s="1"/>
  <c r="H11" i="36"/>
  <c r="G12" i="36"/>
  <c r="I12" i="36" s="1"/>
  <c r="H12" i="36"/>
  <c r="G13" i="36"/>
  <c r="I13" i="36" s="1"/>
  <c r="H13" i="36"/>
  <c r="G14" i="36"/>
  <c r="I14" i="36" s="1"/>
  <c r="H14" i="36"/>
  <c r="G15" i="36"/>
  <c r="I15" i="36" s="1"/>
  <c r="H15" i="36"/>
  <c r="H7" i="36" l="1"/>
  <c r="G7" i="36"/>
  <c r="I7" i="36" s="1"/>
  <c r="H8" i="36"/>
  <c r="G8" i="36"/>
  <c r="I8" i="36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<sst xmlns="http://schemas.openxmlformats.org/spreadsheetml/2006/main" count="1104" uniqueCount="323">
  <si>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</si>
  <si>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</si>
  <si>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</si>
  <si>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</si>
  <si>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</si>
  <si>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</si>
  <si>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</si>
  <si>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</si>
  <si>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</si>
  <si>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</si>
  <si>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</si>
  <si>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</si>
  <si>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</si>
  <si>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</si>
  <si>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</si>
  <si>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</si>
  <si>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</si>
  <si>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</si>
  <si>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</si>
  <si>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</si>
  <si>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</si>
  <si>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</si>
  <si>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</si>
  <si>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</si>
  <si>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</si>
  <si>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</si>
  <si>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</si>
  <si>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</si>
  <si>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</si>
  <si>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</si>
  <si>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</si>
  <si>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</si>
  <si>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</si>
  <si>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</si>
  <si>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</si>
  <si>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</si>
  <si>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</si>
  <si>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</si>
  <si>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</si>
  <si>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</si>
  <si>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</si>
  <si>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</si>
  <si>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</si>
  <si>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</si>
  <si>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</si>
  <si>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</si>
  <si>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</si>
  <si>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</si>
  <si>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</si>
  <si>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</si>
  <si>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</si>
  <si>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</si>
  <si>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</si>
  <si>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</si>
  <si>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</si>
  <si>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</si>
  <si>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</si>
  <si>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</si>
  <si>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</si>
  <si>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</si>
  <si>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</si>
  <si>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</si>
  <si>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</si>
  <si>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</si>
  <si>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</si>
  <si>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</si>
  <si>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</si>
  <si>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</si>
  <si>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</si>
  <si>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</si>
  <si>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</si>
  <si>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</si>
  <si>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</si>
  <si>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</si>
  <si>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</si>
  <si>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</si>
  <si>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</si>
  <si>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</si>
  <si>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</si>
  <si>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</si>
  <si>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</si>
  <si>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</si>
  <si>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</si>
  <si>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</si>
  <si>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</si>
  <si>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</si>
  <si>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</si>
  <si>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</si>
  <si>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</si>
  <si>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</si>
  <si>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</si>
  <si>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</si>
  <si>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</si>
  <si>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</si>
  <si>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</si>
  <si>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</si>
  <si>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</si>
  <si>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</si>
  <si>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</si>
  <si>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</si>
  <si>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</si>
  <si>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</si>
  <si>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</si>
  <si>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</si>
  <si>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</si>
  <si>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</si>
  <si>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</si>
  <si>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</si>
  <si>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</si>
  <si>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</si>
  <si>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</si>
  <si>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</si>
  <si>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</si>
  <si>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</si>
  <si>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</si>
  <si>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</si>
  <si>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</si>
  <si>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</si>
  <si>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</si>
  <si>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</si>
  <si>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</si>
  <si>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</si>
  <si>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</si>
  <si>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</si>
  <si>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</si>
  <si>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</si>
  <si>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</si>
  <si>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</si>
  <si>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</si>
  <si>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</si>
  <si>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</si>
  <si>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</si>
  <si>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</si>
  <si>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</si>
  <si>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</si>
  <si>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</si>
  <si>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</si>
  <si>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</si>
  <si>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</si>
  <si>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</si>
  <si>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</si>
  <si>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</si>
  <si>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</si>
  <si>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</si>
  <si>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</si>
  <si>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</si>
  <si>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</si>
  <si>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</si>
  <si>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</si>
  <si>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</si>
  <si>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</si>
  <si>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</si>
  <si>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</si>
  <si>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</si>
  <si>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</si>
  <si>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</si>
  <si>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</si>
  <si>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</si>
  <si>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</si>
  <si>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</si>
  <si>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</si>
  <si>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2565</t>
  </si>
  <si>
    <t xml:space="preserve">                            สรุปผลการดำเนินการจัดซื้อจัดจ้างในรอบเดือนตุลาคม 2565</t>
  </si>
  <si>
    <t xml:space="preserve">ถังดับเพลิงมือถือ ขนาด 15 ปอนด์ </t>
  </si>
  <si>
    <t>ไฟฉุกเฉิน</t>
  </si>
  <si>
    <t>เครื่องชั่งแขวนระบบดิจิตอล</t>
  </si>
  <si>
    <t>พาเลทพลาสติก</t>
  </si>
  <si>
    <t>งานซื้อพร้อมติดตั้ง Pressure Transmitter</t>
  </si>
  <si>
    <t>งานซื้อพร้อมติดตั้ง Temperature sensor and Transmitter</t>
  </si>
  <si>
    <t>พัดลมตั้งพื้นชนิดใช้ในบริเวณโรงงานขนาดไม่น้อยกว่า 20 นิ้ว</t>
  </si>
  <si>
    <t>สว่านไร้สายแบบเจาะไม้และเหล็ก ขนาดไม่น้อยกว่า 15 มม.</t>
  </si>
  <si>
    <t>จ้างจัดทำระบบบริหารงานคุณภาพ ISO/IEC 17025 : 2017</t>
  </si>
  <si>
    <t>ฝามาตรวัดน้ำ Meistream Plus Cover lid DN50 และฝามาตรวัดน้ำ iPERL DN Cover lid DN40</t>
  </si>
  <si>
    <t>หมึกพิมพ์ จำนวน 4 รายการ</t>
  </si>
  <si>
    <t>PO.3300056308</t>
  </si>
  <si>
    <t>ลว. 6 ตุลาคม 2565</t>
  </si>
  <si>
    <t xml:space="preserve">บ. เอสวีอาร์ เอ็นจิเนียริ่งแอนด์ซัพพลาย จำกัด </t>
  </si>
  <si>
    <t>PO.3300056310</t>
  </si>
  <si>
    <t>บ. วินด์รันเนอร์ จำกัด</t>
  </si>
  <si>
    <t>PO.3300056352</t>
  </si>
  <si>
    <t>ลว. 10 ตุลาคม 2565</t>
  </si>
  <si>
    <t>บ. ยูไนเต็ด พีพีอาร์ กรุ๊ป จำกัด</t>
  </si>
  <si>
    <t>PO.3300056615</t>
  </si>
  <si>
    <t>ลว. 25 ตุลาคม 2565</t>
  </si>
  <si>
    <t>PO.3300056613</t>
  </si>
  <si>
    <t>บ. เบสท์เวิลด์ เอ็นเตอร์ไพรส์ จำกัด</t>
  </si>
  <si>
    <t>PO.3300056292</t>
  </si>
  <si>
    <t>PO.3300056297</t>
  </si>
  <si>
    <t>PO.3300056301</t>
  </si>
  <si>
    <t>เครื่องเจียรไฟฟ้า 4 นิ้ว</t>
  </si>
  <si>
    <t>PO.3300056304</t>
  </si>
  <si>
    <t>PO.3300056300</t>
  </si>
  <si>
    <t>PO.3300056306</t>
  </si>
  <si>
    <t>หจก. เทพระวี</t>
  </si>
  <si>
    <t>PO.3300056419</t>
  </si>
  <si>
    <t>ลว. 12 ตุลาคม 2565</t>
  </si>
  <si>
    <t>วันที่ 1 ธันวาคม 2565</t>
  </si>
  <si>
    <t xml:space="preserve">                            สรุปผลการดำเนินการจัดซื้อจัดจ้างในรอบเดือนพฤศจิกายน 2565</t>
  </si>
  <si>
    <t>ซุปเปอร์ชิลด์อะควากลอสสีเคลือบเงาสูตรน้ำเฉดสีพิเศษสั่งผลิตเฉดเข้มมาก #RAL5012</t>
  </si>
  <si>
    <t>บ. ทีโอเอ เพ้นท์ (ประเทศไทย) จำกัด (มหาชน)</t>
  </si>
  <si>
    <t>PO.3300057219</t>
  </si>
  <si>
    <t>ลว. 29 พฤศจิกายน 2565</t>
  </si>
  <si>
    <t xml:space="preserve">บ. ธาราเอเชีย จำกัด </t>
  </si>
  <si>
    <t>PO.3300057197</t>
  </si>
  <si>
    <t>ลว. 28 พฤศจิกายน 2565</t>
  </si>
  <si>
    <t>ปะเก็นยางฝาบนและปะเก็นพลาสติก ASAHI (GMK) 1/2"</t>
  </si>
  <si>
    <t>PO.3300056903</t>
  </si>
  <si>
    <t>ลว. 7 พฤศจิกายน 2565</t>
  </si>
  <si>
    <t>จัดจ้างซ่อมและปรับปรุงแท่นทดสอบมาตรวัดน้ำ</t>
  </si>
  <si>
    <t>PO.3300056901</t>
  </si>
  <si>
    <t>จัดจ้างซ่อมรถฟอร์คลิฟท์</t>
  </si>
  <si>
    <t>บ. โปรเกรส ฟอร์คลิฟท์ เอเชีย จำกัด</t>
  </si>
  <si>
    <t>PO.3300056849</t>
  </si>
  <si>
    <t>ลว. 3 พฤศจิกายน 2565</t>
  </si>
  <si>
    <t>PO.3300057282</t>
  </si>
  <si>
    <t>ลว. 2 ธันวาคม2565</t>
  </si>
  <si>
    <t>ยางโอริง 68×3” (แหวนยาง) และไส้กรองสำหรับมาตรวัดน้ำ ขนาด 1/2”</t>
  </si>
  <si>
    <t>PO.3300057535</t>
  </si>
  <si>
    <t>ลว. 20 ธันวาคม2565</t>
  </si>
  <si>
    <t>จ้างสอบเทียบเครื่องวัดในระบบทดสอบมาตรวัดน้ำ</t>
  </si>
  <si>
    <t>จ้างชุบถ้วยป้องกันสนามแม่เหล็ก ด้วยกระบวนการชุบสังกะสีด้วยเทคนิคไฟฟ้าเคมี</t>
  </si>
  <si>
    <t>บ. มิราเคิล อินเตอร์เนชั่นแนล เทคโนโลยี จำกัด</t>
  </si>
  <si>
    <t>PO.3300057616</t>
  </si>
  <si>
    <t>ลว. 26 ธันวาคม 2565</t>
  </si>
  <si>
    <t>บ. แอคเดอร์ จำกัด</t>
  </si>
  <si>
    <t>จัดซื้อกล่องในและกล่องนอกบรรจุมาตรวัดน้ำ จำนวน 4 รายการ</t>
  </si>
  <si>
    <t>ปะเก็นยางยูเนียนมาตรวัดน้ำ ขนาด ศก. 1/2 นิ้ว และ 1 นิ้ว</t>
  </si>
  <si>
    <t>ลว. 29 ธันวาคม 2565</t>
  </si>
  <si>
    <t>PO.3300057691</t>
  </si>
  <si>
    <t>PO.3300057694</t>
  </si>
  <si>
    <t xml:space="preserve">                            สรุปผลการดำเนินการจัดซื้อจัดจ้างในรอบเดือนธันวาคม 2565</t>
  </si>
  <si>
    <t>จัดซื้อพร้อมติดตั้งเครื่องสูบน้ำระบบอินเวอร์เตอร์</t>
  </si>
  <si>
    <t>จัดซื้อพร้อมติดตั้ง Density meter</t>
  </si>
  <si>
    <t>จัดจ้างปรับปรุงระบบจ่ายลม</t>
  </si>
  <si>
    <t>บ. อาร์ แฮ้งค์ ซัพพลาย จำกัด</t>
  </si>
  <si>
    <t xml:space="preserve">1. หจก. วสุธร เอ็นจิเนียริ่ง แอนด์ ซัพพลาย
2. หจก. สุณัฏฐา ซัพพลาย
3. บ. อาร์ แฮ้งค์ ซัพพลาย จำกัด
</t>
  </si>
  <si>
    <t xml:space="preserve">1. บ. ยูเอชเอ็ม จำกัด
2. กิจการร่วมค้า เอสวีอาร์โปรปั๊มส์
</t>
  </si>
  <si>
    <t xml:space="preserve">1. บ. เอสวีอาร์ เอ็นจิเนียริ่งแอนด์ซัพพลาย จำกัด 
2. หจก. เควี. ทีมส์ เอ็นจิเนียริ่ง แอนด์ ซัพพลายส์
</t>
  </si>
  <si>
    <t>PO.3300058003</t>
  </si>
  <si>
    <t>ลว. 23 มกราคม 2566</t>
  </si>
  <si>
    <t>PO.3300058068</t>
  </si>
  <si>
    <t>ลว. 26 มกราคม 2566</t>
  </si>
  <si>
    <t>PO.3300057880</t>
  </si>
  <si>
    <t>ลว. 16 มกราคม 2566</t>
  </si>
  <si>
    <t>ลว. 6 มกราคม 2566</t>
  </si>
  <si>
    <t>PO.3300057749</t>
  </si>
  <si>
    <t>ลว. 19 มกราคม 2566</t>
  </si>
  <si>
    <t>PO.3300057965</t>
  </si>
  <si>
    <t>วัสดุอุปกรณ์ในการซ่อมมาตรวัดน้ำ จำนวน 9 รายการ</t>
  </si>
  <si>
    <t>ฝาปิดหน้าปัดและฝาครอบเกลียวมาตรวัดน้ำ</t>
  </si>
  <si>
    <t>บ. บิ๊ก คิว. จำกัด</t>
  </si>
  <si>
    <t>วันที่ 1 กุมภาพันธ์ 2566</t>
  </si>
  <si>
    <t xml:space="preserve">                            สรุปผลการดำเนินการจัดซื้อจัดจ้างในรอบเดือนมกราคม 2566</t>
  </si>
  <si>
    <t>เม็ดเหล็กเกล็ด WA G40 (GH) และเม็ดเหล็กเกล็ด WA G50 (GH)</t>
  </si>
  <si>
    <t>บ. สยามโตชู จำกัด</t>
  </si>
  <si>
    <t>PO.3300058343</t>
  </si>
  <si>
    <t>ลว. 14 กุมภาพันธ์ 2566</t>
  </si>
  <si>
    <t>จ้างตรวจสอบและซ่อมเครื่องพ่นทราย</t>
  </si>
  <si>
    <t>บ. เอไอบี เอ็นจิเนียริ่ง จำกัด</t>
  </si>
  <si>
    <t>PO.3300058526</t>
  </si>
  <si>
    <t>ลว. 23 กุมภาพันธ์ 2566</t>
  </si>
  <si>
    <t>วันที่ 1 มีนาคม 2566</t>
  </si>
  <si>
    <t xml:space="preserve">                            สรุปผลการดำเนินการจัดซื้อจัดจ้างในรอบเดือนกุมภาพันธ์ 2566</t>
  </si>
  <si>
    <t xml:space="preserve">                            สรุปผลการดำเนินการจัดซื้อจัดจ้างในรอบเดือนมีนาคม 2566</t>
  </si>
  <si>
    <t>จ้างตรวจสอบและทดสอบการรับน้ำหนักของปั้นจั่นชนิดเหนือศีรษะขนาด 1 ตัน</t>
  </si>
  <si>
    <t>PO.3300058694</t>
  </si>
  <si>
    <t>ลว. 10 มีนาคม 2566</t>
  </si>
  <si>
    <t>หจก. โกแม็กซ์ เอ็นจิเนียริ่ง</t>
  </si>
  <si>
    <t>PO.3300058632</t>
  </si>
  <si>
    <t>ลว. 7 มีนาคม 2566</t>
  </si>
  <si>
    <t>วันที่ 3 เมษายน 2566</t>
  </si>
  <si>
    <t>จ้างปรับปรุงแท่นทดสอบมาตรวัดน้ำสำหรับทดสอบ Clamp-on Flow Meter</t>
  </si>
  <si>
    <t>PO.3300059120</t>
  </si>
  <si>
    <t>ลว. 10 เมษายน 2566</t>
  </si>
  <si>
    <t>จ้างตรวจประเมินต่ออายุใบรับรองระบบ ISO 9001:2015</t>
  </si>
  <si>
    <t>ลว. 27 เมษายน 2566</t>
  </si>
  <si>
    <t>PO.3300059298</t>
  </si>
  <si>
    <t>บ. บีเอสไอ กรุ๊ป (ประเทศไทย) จำกัด</t>
  </si>
  <si>
    <t xml:space="preserve">                            สรุปผลการดำเนินการจัดซื้อจัดจ้างในรอบเดือนเมษายน 2566</t>
  </si>
  <si>
    <t>วันที่ 2 พฤษภาคม 2566</t>
  </si>
  <si>
    <t>วันที่ 1 มิถุนายน 2566</t>
  </si>
  <si>
    <t>PO.3300059623</t>
  </si>
  <si>
    <t>ลว. 24 พฤษภาคม 2566</t>
  </si>
  <si>
    <t>ลว. 26 พฤษภาคม 2566</t>
  </si>
  <si>
    <t>PO.3300059661</t>
  </si>
  <si>
    <t>หมึกพิมพ์ จำนวน 5 รายการ</t>
  </si>
  <si>
    <t>จ้างซ่อมและปรับปรุงเครื่องอัดแรงดันมาตรวัดน้ำและเครื่องทดสอบความเที่ยงตรงมาตรวัดน้ำ</t>
  </si>
  <si>
    <t>บ. ออโรร่า ออสเตรลิส จำกัด</t>
  </si>
  <si>
    <t>กล่องในและกล่องนอกบรรจุมาตรวัดน้ำ จำนวน 4 รายการ</t>
  </si>
  <si>
    <t>PO.3300059708</t>
  </si>
  <si>
    <t>ลว. 30 พฤษภาคม 2566</t>
  </si>
  <si>
    <t xml:space="preserve">                            สรุปผลการดำเนินการจัดซื้อจัดจ้างในรอบเดือนพฤษภาคม 2566</t>
  </si>
  <si>
    <t>ลว. 9 มิถุนายน 2566</t>
  </si>
  <si>
    <t>PO.3300059848</t>
  </si>
  <si>
    <t>PO.3300059992</t>
  </si>
  <si>
    <t>ลว. 21 มิถุนายน 2566</t>
  </si>
  <si>
    <t>วัสดุอุปกรณ์ในการซ่อมมาตรวัดน้ำ จำนวน 10 รายการ</t>
  </si>
  <si>
    <t>จ้างล้างและสอบเทียบมาตรวัดน้ำอิเล็กทรอนิกส์แบบอัลตร้าโซนิก จำนวน 2 รายการ</t>
  </si>
  <si>
    <t>หจก. ธาราเอ็นจิเนียริ่ง</t>
  </si>
  <si>
    <t>บ. ไทยมิเตอร์ จำกัด</t>
  </si>
  <si>
    <t>วันที่ 3 กรกฎาคม 2566</t>
  </si>
  <si>
    <t xml:space="preserve">                            สรุปผลการดำเนินการจัดซื้อจัดจ้างในรอบเดือนมิถุนายน 2566</t>
  </si>
  <si>
    <t xml:space="preserve">ปะเก็นยางยูเนียนมาตรวัดน้ำ ขนาด ศก. 3/4 นิ้ว </t>
  </si>
  <si>
    <t>PO.3300060043</t>
  </si>
  <si>
    <t>ลว. 26 มิถุนายน 2566</t>
  </si>
  <si>
    <t>จ้างซ่อมบำรุงเครื่องทดสอบความเที่ยงตรงมาตรวัดน้ำ</t>
  </si>
  <si>
    <t>PO.3300060044</t>
  </si>
  <si>
    <t>บ. กู๊ดวาล์ว จำกัด</t>
  </si>
  <si>
    <t xml:space="preserve">                            สรุปผลการดำเนินการจัดซื้อจัดจ้างในรอบเดือนกรกฎาคม 2566</t>
  </si>
  <si>
    <t>วันที่ 3 สิงหาคม 2566</t>
  </si>
  <si>
    <t>หมึกเครื่องพิมพ์ จำนวน 6 รายการ</t>
  </si>
  <si>
    <t>ลว. 25 กรกฎาคม 2566</t>
  </si>
  <si>
    <t>PO.3300060395</t>
  </si>
  <si>
    <t>ลว. 17 กรกฎาคม 2566</t>
  </si>
  <si>
    <t>ลว. 18 กรกฎาคม 2566</t>
  </si>
  <si>
    <t>PO.3300060298</t>
  </si>
  <si>
    <t>PO.3300060315</t>
  </si>
  <si>
    <t>หจก. ฤทธินันท์เอ็นจิเนียริ่ง จำกัด</t>
  </si>
  <si>
    <t>ถุงบรรจุ ขนาด 18”X 30” และถุงบรรจุ (Big Bag)</t>
  </si>
  <si>
    <t>อะไหล่มาตรวัดน้ำ ยี่ห้อ ASAHI และ ยี่ห้อ APATOR</t>
  </si>
  <si>
    <t>วันที่ 1 กันยายน 2566</t>
  </si>
  <si>
    <t>-</t>
  </si>
  <si>
    <t xml:space="preserve">                            สรุปผลการดำเนินการจัดซื้อจัดจ้างในรอบเดือนสิงหาคม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</si>
</sst>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56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1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center" wrapText="1"/>
    </xf>
    <xf numFmtId="14" fontId="16" fillId="0" borderId="1" xfId="0" quotePrefix="1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 wrapText="1"/>
    </xf>
    <xf numFmtId="43" fontId="16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8" s="44" customFormat="1" x14ac:dyDescent="0.2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41"/>
      <c r="Q2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134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43.5" x14ac:dyDescent="0.2">
      <c r="A6" s="131"/>
      <c r="B6" s="131"/>
      <c r="C6" s="126"/>
      <c r="D6" s="126"/>
      <c r="E6" s="132"/>
      <c r="F6" s="69" t="s">
        <v>9</v>
      </c>
      <c r="G6" s="68" t="s">
        <v>15</v>
      </c>
      <c r="H6" s="68" t="s">
        <v>10</v>
      </c>
      <c r="I6" s="68" t="s">
        <v>135</v>
      </c>
      <c r="J6" s="126"/>
      <c r="K6" s="126"/>
      <c r="L6" s="126"/>
      <c r="M6" s="127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1"/>
  <sheetViews>
    <sheetView zoomScaleNormal="100" zoomScalePageLayoutView="90" workbookViewId="0">
      <selection activeCell="B11" sqref="B11:L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230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136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96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95" t="s">
        <v>24</v>
      </c>
      <c r="O6" s="48" t="s">
        <v>101</v>
      </c>
    </row>
    <row r="7" spans="1:18" s="44" customFormat="1" ht="66.75" customHeight="1" x14ac:dyDescent="0.2">
      <c r="A7" s="49">
        <v>1</v>
      </c>
      <c r="B7" s="66" t="s">
        <v>216</v>
      </c>
      <c r="C7" s="93">
        <v>63000</v>
      </c>
      <c r="D7" s="93">
        <f>C7*1.07</f>
        <v>67410</v>
      </c>
      <c r="E7" s="39" t="s">
        <v>13</v>
      </c>
      <c r="F7" s="39" t="s">
        <v>109</v>
      </c>
      <c r="G7" s="53">
        <f t="shared" ref="G7" si="0">D7</f>
        <v>67410</v>
      </c>
      <c r="H7" s="52" t="str">
        <f t="shared" ref="H7:I7" si="1">F7</f>
        <v>บ. ยูเอชเอ็ม จำกัด</v>
      </c>
      <c r="I7" s="53">
        <f t="shared" si="1"/>
        <v>67410</v>
      </c>
      <c r="J7" s="54" t="s">
        <v>75</v>
      </c>
      <c r="K7" s="55" t="s">
        <v>214</v>
      </c>
      <c r="L7" s="56" t="s">
        <v>215</v>
      </c>
      <c r="M7" s="87" t="s">
        <v>78</v>
      </c>
      <c r="N7" s="40" t="s">
        <v>100</v>
      </c>
      <c r="O7" s="40"/>
      <c r="R7" s="58"/>
    </row>
    <row r="8" spans="1:18" ht="66.75" customHeight="1" x14ac:dyDescent="0.5">
      <c r="A8" s="49">
        <v>2</v>
      </c>
      <c r="B8" s="91" t="s">
        <v>220</v>
      </c>
      <c r="C8" s="53">
        <v>58500</v>
      </c>
      <c r="D8" s="53">
        <v>58500</v>
      </c>
      <c r="E8" s="39" t="s">
        <v>13</v>
      </c>
      <c r="F8" s="39" t="s">
        <v>157</v>
      </c>
      <c r="G8" s="53">
        <f t="shared" ref="G8:G9" si="2">D8</f>
        <v>58500</v>
      </c>
      <c r="H8" s="52" t="str">
        <f t="shared" ref="H8:I9" si="3">F8</f>
        <v>นายกัณณ์ เครือพงศ์ศักดิ์</v>
      </c>
      <c r="I8" s="53">
        <f t="shared" si="3"/>
        <v>58500</v>
      </c>
      <c r="J8" s="54" t="s">
        <v>75</v>
      </c>
      <c r="K8" s="55" t="s">
        <v>217</v>
      </c>
      <c r="L8" s="56" t="s">
        <v>218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219</v>
      </c>
      <c r="C9" s="93">
        <v>218200</v>
      </c>
      <c r="D9" s="93">
        <f>C9*1.07</f>
        <v>233474</v>
      </c>
      <c r="E9" s="39" t="s">
        <v>13</v>
      </c>
      <c r="F9" s="39" t="s">
        <v>221</v>
      </c>
      <c r="G9" s="53">
        <f t="shared" si="2"/>
        <v>233474</v>
      </c>
      <c r="H9" s="52" t="str">
        <f t="shared" si="3"/>
        <v>บ. มิราเคิล อินเตอร์เนชั่นแนล เทคโนโลยี จำกัด</v>
      </c>
      <c r="I9" s="53">
        <f t="shared" si="3"/>
        <v>233474</v>
      </c>
      <c r="J9" s="54" t="s">
        <v>75</v>
      </c>
      <c r="K9" s="55" t="s">
        <v>222</v>
      </c>
      <c r="L9" s="56" t="s">
        <v>223</v>
      </c>
    </row>
    <row r="10" spans="1:18" s="44" customFormat="1" ht="48.75" customHeight="1" x14ac:dyDescent="0.2">
      <c r="A10" s="49">
        <v>4</v>
      </c>
      <c r="B10" s="66" t="s">
        <v>225</v>
      </c>
      <c r="C10" s="93">
        <v>90870</v>
      </c>
      <c r="D10" s="93">
        <f>C10*1.07</f>
        <v>97230.900000000009</v>
      </c>
      <c r="E10" s="39" t="s">
        <v>13</v>
      </c>
      <c r="F10" s="52" t="s">
        <v>224</v>
      </c>
      <c r="G10" s="53">
        <v>97230.9</v>
      </c>
      <c r="H10" s="52" t="s">
        <v>224</v>
      </c>
      <c r="I10" s="53">
        <v>97230.9</v>
      </c>
      <c r="J10" s="54" t="s">
        <v>75</v>
      </c>
      <c r="K10" s="55" t="s">
        <v>228</v>
      </c>
      <c r="L10" s="56" t="s">
        <v>227</v>
      </c>
      <c r="M10" s="94"/>
    </row>
    <row r="11" spans="1:18" ht="43.5" x14ac:dyDescent="0.5">
      <c r="A11" s="49">
        <v>5</v>
      </c>
      <c r="B11" s="66" t="s">
        <v>226</v>
      </c>
      <c r="C11" s="93">
        <v>92000</v>
      </c>
      <c r="D11" s="93">
        <f>C11*1.07</f>
        <v>98440</v>
      </c>
      <c r="E11" s="39" t="s">
        <v>13</v>
      </c>
      <c r="F11" s="39" t="s">
        <v>109</v>
      </c>
      <c r="G11" s="53">
        <f t="shared" ref="G11" si="4">D11</f>
        <v>98440</v>
      </c>
      <c r="H11" s="52" t="str">
        <f t="shared" ref="H11:I11" si="5">F11</f>
        <v>บ. ยูเอชเอ็ม จำกัด</v>
      </c>
      <c r="I11" s="53">
        <f t="shared" si="5"/>
        <v>98440</v>
      </c>
      <c r="J11" s="54" t="s">
        <v>75</v>
      </c>
      <c r="K11" s="55" t="s">
        <v>229</v>
      </c>
      <c r="L11" s="56" t="s">
        <v>227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1"/>
  <sheetViews>
    <sheetView topLeftCell="A7" zoomScaleNormal="100" zoomScalePageLayoutView="90" workbookViewId="0">
      <selection activeCell="B7" sqref="B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2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252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251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99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97" t="s">
        <v>24</v>
      </c>
      <c r="O6" s="48" t="s">
        <v>101</v>
      </c>
    </row>
    <row r="7" spans="1:18" s="44" customFormat="1" ht="43.5" x14ac:dyDescent="0.2">
      <c r="A7" s="49">
        <v>1</v>
      </c>
      <c r="B7" s="108" t="s">
        <v>248</v>
      </c>
      <c r="C7" s="53">
        <v>30079</v>
      </c>
      <c r="D7" s="109">
        <f>C7*1.07</f>
        <v>32184.530000000002</v>
      </c>
      <c r="E7" s="39" t="s">
        <v>13</v>
      </c>
      <c r="F7" s="39" t="s">
        <v>88</v>
      </c>
      <c r="G7" s="53">
        <f>D7</f>
        <v>32184.530000000002</v>
      </c>
      <c r="H7" s="53" t="str">
        <f>F7</f>
        <v>หจก. ตรีอุดม</v>
      </c>
      <c r="I7" s="53">
        <f>G7</f>
        <v>32184.530000000002</v>
      </c>
      <c r="J7" s="54" t="s">
        <v>75</v>
      </c>
      <c r="K7" s="106" t="s">
        <v>245</v>
      </c>
      <c r="L7" s="56" t="s">
        <v>244</v>
      </c>
      <c r="M7" s="98"/>
      <c r="N7" s="97"/>
      <c r="O7" s="48"/>
    </row>
    <row r="8" spans="1:18" s="44" customFormat="1" ht="87" customHeight="1" x14ac:dyDescent="0.2">
      <c r="A8" s="49">
        <v>2</v>
      </c>
      <c r="B8" s="103" t="s">
        <v>233</v>
      </c>
      <c r="C8" s="93">
        <v>520000</v>
      </c>
      <c r="D8" s="93">
        <v>554260</v>
      </c>
      <c r="E8" s="104" t="s">
        <v>21</v>
      </c>
      <c r="F8" s="105" t="s">
        <v>235</v>
      </c>
      <c r="G8" s="53">
        <f>D8</f>
        <v>554260</v>
      </c>
      <c r="H8" s="52" t="s">
        <v>234</v>
      </c>
      <c r="I8" s="53">
        <f t="shared" ref="I8" si="0">G8</f>
        <v>554260</v>
      </c>
      <c r="J8" s="54" t="s">
        <v>75</v>
      </c>
      <c r="K8" s="55" t="s">
        <v>242</v>
      </c>
      <c r="L8" s="56" t="s">
        <v>243</v>
      </c>
      <c r="M8" s="87" t="s">
        <v>78</v>
      </c>
      <c r="N8" s="40" t="s">
        <v>100</v>
      </c>
      <c r="O8" s="40"/>
      <c r="R8" s="58"/>
    </row>
    <row r="9" spans="1:18" s="44" customFormat="1" ht="43.5" customHeight="1" x14ac:dyDescent="0.2">
      <c r="A9" s="49">
        <v>3</v>
      </c>
      <c r="B9" s="66" t="s">
        <v>249</v>
      </c>
      <c r="C9" s="93">
        <v>97500</v>
      </c>
      <c r="D9" s="93">
        <f>C9*1.07</f>
        <v>104325</v>
      </c>
      <c r="E9" s="39" t="s">
        <v>13</v>
      </c>
      <c r="F9" s="52" t="s">
        <v>250</v>
      </c>
      <c r="G9" s="53">
        <f>D9</f>
        <v>104325</v>
      </c>
      <c r="H9" s="52" t="str">
        <f>F9</f>
        <v>บ. บิ๊ก คิว. จำกัด</v>
      </c>
      <c r="I9" s="53">
        <f>G9</f>
        <v>104325</v>
      </c>
      <c r="J9" s="54" t="s">
        <v>75</v>
      </c>
      <c r="K9" s="107" t="s">
        <v>247</v>
      </c>
      <c r="L9" s="56" t="s">
        <v>246</v>
      </c>
      <c r="M9" s="87"/>
      <c r="N9" s="40"/>
      <c r="O9" s="40"/>
      <c r="R9" s="58"/>
    </row>
    <row r="10" spans="1:18" ht="51" customHeight="1" x14ac:dyDescent="0.5">
      <c r="A10" s="49">
        <v>4</v>
      </c>
      <c r="B10" s="66" t="s">
        <v>231</v>
      </c>
      <c r="C10" s="53">
        <v>3300000</v>
      </c>
      <c r="D10" s="53">
        <v>3531000</v>
      </c>
      <c r="E10" s="104" t="s">
        <v>21</v>
      </c>
      <c r="F10" s="105" t="s">
        <v>236</v>
      </c>
      <c r="G10" s="53">
        <v>3519000</v>
      </c>
      <c r="H10" s="52" t="s">
        <v>109</v>
      </c>
      <c r="I10" s="53">
        <f>G10</f>
        <v>3519000</v>
      </c>
      <c r="J10" s="54" t="s">
        <v>75</v>
      </c>
      <c r="K10" s="55" t="s">
        <v>238</v>
      </c>
      <c r="L10" s="56" t="s">
        <v>239</v>
      </c>
      <c r="M10" s="87" t="s">
        <v>78</v>
      </c>
      <c r="N10" s="40" t="s">
        <v>100</v>
      </c>
      <c r="O10" s="40"/>
    </row>
    <row r="11" spans="1:18" ht="87" customHeight="1" x14ac:dyDescent="0.5">
      <c r="A11" s="49">
        <v>5</v>
      </c>
      <c r="B11" s="103" t="s">
        <v>232</v>
      </c>
      <c r="C11" s="93">
        <v>600000</v>
      </c>
      <c r="D11" s="93">
        <v>642000</v>
      </c>
      <c r="E11" s="104" t="s">
        <v>21</v>
      </c>
      <c r="F11" s="105" t="s">
        <v>237</v>
      </c>
      <c r="G11" s="53">
        <v>640395</v>
      </c>
      <c r="H11" s="52" t="s">
        <v>176</v>
      </c>
      <c r="I11" s="53">
        <f>G11</f>
        <v>640395</v>
      </c>
      <c r="J11" s="54" t="s">
        <v>75</v>
      </c>
      <c r="K11" s="55" t="s">
        <v>240</v>
      </c>
      <c r="L11" s="56" t="s">
        <v>241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8"/>
  <sheetViews>
    <sheetView topLeftCell="B1" zoomScaleNormal="100" zoomScalePageLayoutView="90" workbookViewId="0">
      <selection activeCell="C12" sqref="C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262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261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102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100" t="s">
        <v>24</v>
      </c>
      <c r="O6" s="48" t="s">
        <v>101</v>
      </c>
    </row>
    <row r="7" spans="1:18" s="44" customFormat="1" ht="61.9" customHeight="1" x14ac:dyDescent="0.2">
      <c r="A7" s="49">
        <v>1</v>
      </c>
      <c r="B7" s="108" t="s">
        <v>253</v>
      </c>
      <c r="C7" s="53">
        <v>48120</v>
      </c>
      <c r="D7" s="109">
        <f>C7*1.07</f>
        <v>51488.4</v>
      </c>
      <c r="E7" s="39" t="s">
        <v>13</v>
      </c>
      <c r="F7" s="39" t="s">
        <v>254</v>
      </c>
      <c r="G7" s="53">
        <f>D7</f>
        <v>51488.4</v>
      </c>
      <c r="H7" s="53" t="str">
        <f>F7</f>
        <v>บ. สยามโตชู จำกัด</v>
      </c>
      <c r="I7" s="53">
        <f>G7</f>
        <v>51488.4</v>
      </c>
      <c r="J7" s="54" t="s">
        <v>75</v>
      </c>
      <c r="K7" s="106" t="s">
        <v>255</v>
      </c>
      <c r="L7" s="56" t="s">
        <v>256</v>
      </c>
      <c r="M7" s="101"/>
      <c r="N7" s="100"/>
      <c r="O7" s="48"/>
    </row>
    <row r="8" spans="1:18" s="44" customFormat="1" ht="43.5" customHeight="1" x14ac:dyDescent="0.2">
      <c r="A8" s="49">
        <v>2</v>
      </c>
      <c r="B8" s="66" t="s">
        <v>257</v>
      </c>
      <c r="C8" s="93">
        <v>120084</v>
      </c>
      <c r="D8" s="93">
        <f>C8*1.07</f>
        <v>128489.88</v>
      </c>
      <c r="E8" s="39" t="s">
        <v>13</v>
      </c>
      <c r="F8" s="52" t="s">
        <v>258</v>
      </c>
      <c r="G8" s="53">
        <f>D8</f>
        <v>128489.88</v>
      </c>
      <c r="H8" s="52" t="str">
        <f>F8</f>
        <v>บ. เอไอบี เอ็นจิเนียริ่ง จำกัด</v>
      </c>
      <c r="I8" s="53">
        <f t="shared" ref="I8" si="0">G8</f>
        <v>128489.88</v>
      </c>
      <c r="J8" s="54" t="s">
        <v>75</v>
      </c>
      <c r="K8" s="55" t="s">
        <v>259</v>
      </c>
      <c r="L8" s="56" t="s">
        <v>260</v>
      </c>
      <c r="M8" s="87" t="s">
        <v>78</v>
      </c>
      <c r="N8" s="40" t="s">
        <v>100</v>
      </c>
      <c r="O8" s="40"/>
      <c r="R8" s="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R8"/>
  <sheetViews>
    <sheetView topLeftCell="A4" zoomScaleNormal="100" zoomScalePageLayoutView="90" workbookViewId="0">
      <selection activeCell="J15" sqref="J15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263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270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112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110" t="s">
        <v>24</v>
      </c>
      <c r="O6" s="48" t="s">
        <v>101</v>
      </c>
    </row>
    <row r="7" spans="1:18" ht="65.25" x14ac:dyDescent="0.5">
      <c r="A7" s="113">
        <v>1</v>
      </c>
      <c r="B7" s="66" t="s">
        <v>264</v>
      </c>
      <c r="C7" s="93">
        <v>27000</v>
      </c>
      <c r="D7" s="93">
        <f>C7*1.07</f>
        <v>28890</v>
      </c>
      <c r="E7" s="39" t="s">
        <v>13</v>
      </c>
      <c r="F7" s="52" t="s">
        <v>267</v>
      </c>
      <c r="G7" s="53">
        <f>D7</f>
        <v>28890</v>
      </c>
      <c r="H7" s="52" t="str">
        <f>F7</f>
        <v>หจก. โกแม็กซ์ เอ็นจิเนียริ่ง</v>
      </c>
      <c r="I7" s="53">
        <f t="shared" ref="I7" si="0">G7</f>
        <v>28890</v>
      </c>
      <c r="J7" s="54" t="s">
        <v>75</v>
      </c>
      <c r="K7" s="55" t="s">
        <v>268</v>
      </c>
      <c r="L7" s="56" t="s">
        <v>269</v>
      </c>
      <c r="M7" s="43"/>
    </row>
    <row r="8" spans="1:18" s="44" customFormat="1" ht="66.75" customHeight="1" x14ac:dyDescent="0.2">
      <c r="A8" s="49">
        <v>2</v>
      </c>
      <c r="B8" s="91" t="s">
        <v>271</v>
      </c>
      <c r="C8" s="53">
        <v>34000</v>
      </c>
      <c r="D8" s="109">
        <f>C8*1.07</f>
        <v>36380</v>
      </c>
      <c r="E8" s="39" t="s">
        <v>13</v>
      </c>
      <c r="F8" s="39" t="s">
        <v>158</v>
      </c>
      <c r="G8" s="53">
        <f>D8</f>
        <v>36380</v>
      </c>
      <c r="H8" s="53" t="str">
        <f>F8</f>
        <v>บ. ออโรร่า ออสเตรลิส จำกัด</v>
      </c>
      <c r="I8" s="53">
        <f>G8</f>
        <v>36380</v>
      </c>
      <c r="J8" s="54" t="s">
        <v>75</v>
      </c>
      <c r="K8" s="106" t="s">
        <v>265</v>
      </c>
      <c r="L8" s="56" t="s">
        <v>266</v>
      </c>
      <c r="M8" s="111"/>
      <c r="N8" s="110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B744-6006-4DF8-BB73-63229DF89B58}">
  <sheetPr>
    <tabColor theme="6" tint="0.39997558519241921"/>
  </sheetPr>
  <dimension ref="A1:R8"/>
  <sheetViews>
    <sheetView zoomScaleNormal="100" zoomScalePageLayoutView="90" workbookViewId="0">
      <selection activeCell="B8" sqref="B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278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279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116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114" t="s">
        <v>24</v>
      </c>
      <c r="O6" s="48" t="s">
        <v>101</v>
      </c>
    </row>
    <row r="7" spans="1:18" ht="45" customHeight="1" x14ac:dyDescent="0.5">
      <c r="A7" s="113">
        <v>1</v>
      </c>
      <c r="B7" s="66" t="s">
        <v>173</v>
      </c>
      <c r="C7" s="93">
        <v>9900</v>
      </c>
      <c r="D7" s="93">
        <f>C7*1.07</f>
        <v>10593</v>
      </c>
      <c r="E7" s="39" t="s">
        <v>13</v>
      </c>
      <c r="F7" s="39" t="s">
        <v>181</v>
      </c>
      <c r="G7" s="53">
        <f t="shared" ref="G7" si="0">D7</f>
        <v>10593</v>
      </c>
      <c r="H7" s="52" t="str">
        <f t="shared" ref="H7:I7" si="1">F7</f>
        <v>บ. ยูไนเต็ด พีพีอาร์ กรุ๊ป จำกัด</v>
      </c>
      <c r="I7" s="53">
        <f t="shared" si="1"/>
        <v>10593</v>
      </c>
      <c r="J7" s="54" t="s">
        <v>75</v>
      </c>
      <c r="K7" s="55" t="s">
        <v>272</v>
      </c>
      <c r="L7" s="56" t="s">
        <v>273</v>
      </c>
      <c r="M7" s="43"/>
    </row>
    <row r="8" spans="1:18" s="44" customFormat="1" ht="60" customHeight="1" x14ac:dyDescent="0.2">
      <c r="A8" s="49">
        <v>2</v>
      </c>
      <c r="B8" s="91" t="s">
        <v>274</v>
      </c>
      <c r="C8" s="53">
        <v>50500</v>
      </c>
      <c r="D8" s="109">
        <v>48150</v>
      </c>
      <c r="E8" s="39" t="s">
        <v>13</v>
      </c>
      <c r="F8" s="39" t="s">
        <v>277</v>
      </c>
      <c r="G8" s="53">
        <f>D8</f>
        <v>48150</v>
      </c>
      <c r="H8" s="53" t="str">
        <f>F8</f>
        <v>บ. บีเอสไอ กรุ๊ป (ประเทศไทย) จำกัด</v>
      </c>
      <c r="I8" s="53">
        <f>G8</f>
        <v>48150</v>
      </c>
      <c r="J8" s="54" t="s">
        <v>75</v>
      </c>
      <c r="K8" s="106" t="s">
        <v>276</v>
      </c>
      <c r="L8" s="56" t="s">
        <v>275</v>
      </c>
      <c r="M8" s="115"/>
      <c r="N8" s="114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3AC3-E4CB-449F-A606-39CC99D0442A}">
  <sheetPr>
    <tabColor theme="6" tint="0.39997558519241921"/>
  </sheetPr>
  <dimension ref="A1:R9"/>
  <sheetViews>
    <sheetView topLeftCell="A2" zoomScaleNormal="100" zoomScalePageLayoutView="90" workbookViewId="0">
      <selection activeCell="A7" sqref="A7:L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291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280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119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117" t="s">
        <v>24</v>
      </c>
      <c r="O6" s="48" t="s">
        <v>101</v>
      </c>
    </row>
    <row r="7" spans="1:18" ht="45" customHeight="1" x14ac:dyDescent="0.5">
      <c r="A7" s="113">
        <v>1</v>
      </c>
      <c r="B7" s="66" t="s">
        <v>285</v>
      </c>
      <c r="C7" s="93">
        <v>38850</v>
      </c>
      <c r="D7" s="93">
        <f>C7*1.07</f>
        <v>41569.5</v>
      </c>
      <c r="E7" s="39" t="s">
        <v>13</v>
      </c>
      <c r="F7" s="39" t="s">
        <v>181</v>
      </c>
      <c r="G7" s="53">
        <f t="shared" ref="G7" si="0">D7</f>
        <v>41569.5</v>
      </c>
      <c r="H7" s="52" t="str">
        <f t="shared" ref="H7:I7" si="1">F7</f>
        <v>บ. ยูไนเต็ด พีพีอาร์ กรุ๊ป จำกัด</v>
      </c>
      <c r="I7" s="53">
        <f t="shared" si="1"/>
        <v>41569.5</v>
      </c>
      <c r="J7" s="54" t="s">
        <v>75</v>
      </c>
      <c r="K7" s="55" t="s">
        <v>281</v>
      </c>
      <c r="L7" s="56" t="s">
        <v>282</v>
      </c>
      <c r="M7" s="43"/>
    </row>
    <row r="8" spans="1:18" s="44" customFormat="1" ht="64.900000000000006" customHeight="1" x14ac:dyDescent="0.2">
      <c r="A8" s="49">
        <v>2</v>
      </c>
      <c r="B8" s="91" t="s">
        <v>286</v>
      </c>
      <c r="C8" s="53">
        <v>140000</v>
      </c>
      <c r="D8" s="109">
        <f>C8*1.07</f>
        <v>149800</v>
      </c>
      <c r="E8" s="39" t="s">
        <v>13</v>
      </c>
      <c r="F8" s="39" t="s">
        <v>287</v>
      </c>
      <c r="G8" s="53">
        <f>D8</f>
        <v>149800</v>
      </c>
      <c r="H8" s="53" t="str">
        <f>F8</f>
        <v>บ. ออโรร่า ออสเตรลิส จำกัด</v>
      </c>
      <c r="I8" s="53">
        <f>G8</f>
        <v>149800</v>
      </c>
      <c r="J8" s="54" t="s">
        <v>75</v>
      </c>
      <c r="K8" s="106" t="s">
        <v>284</v>
      </c>
      <c r="L8" s="56" t="s">
        <v>283</v>
      </c>
      <c r="M8" s="118"/>
      <c r="N8" s="117"/>
      <c r="O8" s="48"/>
    </row>
    <row r="9" spans="1:18" ht="43.5" x14ac:dyDescent="0.5">
      <c r="A9" s="113">
        <v>3</v>
      </c>
      <c r="B9" s="66" t="s">
        <v>288</v>
      </c>
      <c r="C9" s="53">
        <v>94370</v>
      </c>
      <c r="D9" s="109">
        <f>C9*1.07</f>
        <v>100975.90000000001</v>
      </c>
      <c r="E9" s="39" t="s">
        <v>13</v>
      </c>
      <c r="F9" s="39" t="s">
        <v>224</v>
      </c>
      <c r="G9" s="53">
        <f>D9</f>
        <v>100975.90000000001</v>
      </c>
      <c r="H9" s="53" t="str">
        <f>F9</f>
        <v>บ. แอคเดอร์ จำกัด</v>
      </c>
      <c r="I9" s="53">
        <f>G9</f>
        <v>100975.90000000001</v>
      </c>
      <c r="J9" s="54" t="s">
        <v>75</v>
      </c>
      <c r="K9" s="106" t="s">
        <v>289</v>
      </c>
      <c r="L9" s="56" t="s">
        <v>290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075E-2BD8-4BAF-A007-5D192D573897}">
  <sheetPr>
    <tabColor theme="6" tint="0.39997558519241921"/>
  </sheetPr>
  <dimension ref="A1:R10"/>
  <sheetViews>
    <sheetView topLeftCell="A4" zoomScaleNormal="100" zoomScalePageLayoutView="90" workbookViewId="0">
      <selection activeCell="C8" sqref="C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300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121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120" t="s">
        <v>24</v>
      </c>
      <c r="O6" s="48" t="s">
        <v>101</v>
      </c>
    </row>
    <row r="7" spans="1:18" ht="43.5" x14ac:dyDescent="0.5">
      <c r="A7" s="113">
        <v>1</v>
      </c>
      <c r="B7" s="108" t="s">
        <v>296</v>
      </c>
      <c r="C7" s="53">
        <v>23650</v>
      </c>
      <c r="D7" s="109">
        <f t="shared" ref="D7:D8" si="0">C7*1.07</f>
        <v>25305.5</v>
      </c>
      <c r="E7" s="39" t="s">
        <v>13</v>
      </c>
      <c r="F7" s="39" t="s">
        <v>298</v>
      </c>
      <c r="G7" s="53">
        <f t="shared" ref="G7:G9" si="1">D7</f>
        <v>25305.5</v>
      </c>
      <c r="H7" s="53" t="str">
        <f t="shared" ref="H7:I9" si="2">F7</f>
        <v>หจก. ธาราเอ็นจิเนียริ่ง</v>
      </c>
      <c r="I7" s="53">
        <f t="shared" si="2"/>
        <v>25305.5</v>
      </c>
      <c r="J7" s="54" t="s">
        <v>75</v>
      </c>
      <c r="K7" s="106" t="s">
        <v>293</v>
      </c>
      <c r="L7" s="56" t="s">
        <v>292</v>
      </c>
    </row>
    <row r="8" spans="1:18" ht="65.25" x14ac:dyDescent="0.5">
      <c r="A8" s="113">
        <v>2</v>
      </c>
      <c r="B8" s="66" t="s">
        <v>297</v>
      </c>
      <c r="C8" s="53">
        <v>125000</v>
      </c>
      <c r="D8" s="109">
        <f t="shared" si="0"/>
        <v>133750</v>
      </c>
      <c r="E8" s="39" t="s">
        <v>13</v>
      </c>
      <c r="F8" s="39" t="s">
        <v>299</v>
      </c>
      <c r="G8" s="53">
        <f t="shared" si="1"/>
        <v>133750</v>
      </c>
      <c r="H8" s="53" t="str">
        <f t="shared" si="2"/>
        <v>บ. ไทยมิเตอร์ จำกัด</v>
      </c>
      <c r="I8" s="53">
        <f t="shared" si="2"/>
        <v>133750</v>
      </c>
      <c r="J8" s="54" t="s">
        <v>75</v>
      </c>
      <c r="K8" s="106" t="s">
        <v>294</v>
      </c>
      <c r="L8" s="56" t="s">
        <v>295</v>
      </c>
    </row>
    <row r="9" spans="1:18" ht="43.5" x14ac:dyDescent="0.5">
      <c r="A9" s="113">
        <v>3</v>
      </c>
      <c r="B9" s="66" t="s">
        <v>302</v>
      </c>
      <c r="C9" s="93">
        <v>90000</v>
      </c>
      <c r="D9" s="93">
        <f>C9*1.07</f>
        <v>96300</v>
      </c>
      <c r="E9" s="39" t="s">
        <v>13</v>
      </c>
      <c r="F9" s="39" t="s">
        <v>109</v>
      </c>
      <c r="G9" s="53">
        <f t="shared" si="1"/>
        <v>96300</v>
      </c>
      <c r="H9" s="52" t="str">
        <f t="shared" si="2"/>
        <v>บ. ยูเอชเอ็ม จำกัด</v>
      </c>
      <c r="I9" s="53">
        <f t="shared" si="2"/>
        <v>96300</v>
      </c>
      <c r="J9" s="54" t="s">
        <v>75</v>
      </c>
      <c r="K9" s="55" t="s">
        <v>303</v>
      </c>
      <c r="L9" s="56" t="s">
        <v>304</v>
      </c>
    </row>
    <row r="10" spans="1:18" ht="43.5" x14ac:dyDescent="0.5">
      <c r="A10" s="113">
        <v>4</v>
      </c>
      <c r="B10" s="63" t="s">
        <v>305</v>
      </c>
      <c r="C10" s="93">
        <v>112340</v>
      </c>
      <c r="D10" s="93">
        <f>C10*1.07</f>
        <v>120203.8</v>
      </c>
      <c r="E10" s="39" t="s">
        <v>13</v>
      </c>
      <c r="F10" s="39" t="s">
        <v>307</v>
      </c>
      <c r="G10" s="53">
        <f t="shared" ref="G10" si="3">D10</f>
        <v>120203.8</v>
      </c>
      <c r="H10" s="52" t="str">
        <f t="shared" ref="H10" si="4">F10</f>
        <v>บ. กู๊ดวาล์ว จำกัด</v>
      </c>
      <c r="I10" s="53">
        <f t="shared" ref="I10" si="5">G10</f>
        <v>120203.8</v>
      </c>
      <c r="J10" s="54" t="s">
        <v>75</v>
      </c>
      <c r="K10" s="55" t="s">
        <v>306</v>
      </c>
      <c r="L10" s="56" t="s">
        <v>304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F9D1-00FD-4948-B814-C388869C6FE1}">
  <sheetPr>
    <tabColor theme="6" tint="0.39997558519241921"/>
  </sheetPr>
  <dimension ref="A1:R9"/>
  <sheetViews>
    <sheetView zoomScaleNormal="100" zoomScalePageLayoutView="90" workbookViewId="0">
      <selection activeCell="B11" sqref="B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308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309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123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122" t="s">
        <v>24</v>
      </c>
      <c r="O6" s="48" t="s">
        <v>101</v>
      </c>
    </row>
    <row r="7" spans="1:18" ht="50.45" customHeight="1" x14ac:dyDescent="0.5">
      <c r="A7" s="113">
        <v>1</v>
      </c>
      <c r="B7" s="108" t="s">
        <v>319</v>
      </c>
      <c r="C7" s="53">
        <v>165500</v>
      </c>
      <c r="D7" s="109">
        <f t="shared" ref="D7:D8" si="0">C7*1.07</f>
        <v>177085</v>
      </c>
      <c r="E7" s="39" t="s">
        <v>13</v>
      </c>
      <c r="F7" s="39" t="s">
        <v>138</v>
      </c>
      <c r="G7" s="53">
        <f t="shared" ref="G7:G9" si="1">D7</f>
        <v>177085</v>
      </c>
      <c r="H7" s="53" t="str">
        <f t="shared" ref="H7:I9" si="2">F7</f>
        <v>บ. จินดาสุขคอมเมอร์เชียล (1980) จำกัด</v>
      </c>
      <c r="I7" s="53">
        <f t="shared" si="2"/>
        <v>177085</v>
      </c>
      <c r="J7" s="54" t="s">
        <v>75</v>
      </c>
      <c r="K7" s="106" t="s">
        <v>315</v>
      </c>
      <c r="L7" s="56" t="s">
        <v>313</v>
      </c>
    </row>
    <row r="8" spans="1:18" ht="50.45" customHeight="1" x14ac:dyDescent="0.5">
      <c r="A8" s="113">
        <v>2</v>
      </c>
      <c r="B8" s="66" t="s">
        <v>318</v>
      </c>
      <c r="C8" s="53">
        <v>86500</v>
      </c>
      <c r="D8" s="109">
        <f t="shared" si="0"/>
        <v>92555</v>
      </c>
      <c r="E8" s="39" t="s">
        <v>13</v>
      </c>
      <c r="F8" s="39" t="s">
        <v>317</v>
      </c>
      <c r="G8" s="53">
        <f t="shared" si="1"/>
        <v>92555</v>
      </c>
      <c r="H8" s="53" t="str">
        <f t="shared" si="2"/>
        <v>หจก. ฤทธินันท์เอ็นจิเนียริ่ง จำกัด</v>
      </c>
      <c r="I8" s="53">
        <f t="shared" si="2"/>
        <v>92555</v>
      </c>
      <c r="J8" s="54" t="s">
        <v>75</v>
      </c>
      <c r="K8" s="106" t="s">
        <v>316</v>
      </c>
      <c r="L8" s="56" t="s">
        <v>314</v>
      </c>
    </row>
    <row r="9" spans="1:18" ht="50.45" customHeight="1" x14ac:dyDescent="0.5">
      <c r="A9" s="113">
        <v>3</v>
      </c>
      <c r="B9" s="66" t="s">
        <v>310</v>
      </c>
      <c r="C9" s="93">
        <v>31050</v>
      </c>
      <c r="D9" s="93">
        <f>C9*1.07</f>
        <v>33223.5</v>
      </c>
      <c r="E9" s="39" t="s">
        <v>13</v>
      </c>
      <c r="F9" s="39" t="s">
        <v>181</v>
      </c>
      <c r="G9" s="53">
        <f t="shared" si="1"/>
        <v>33223.5</v>
      </c>
      <c r="H9" s="52" t="str">
        <f t="shared" si="2"/>
        <v>บ. ยูไนเต็ด พีพีอาร์ กรุ๊ป จำกัด</v>
      </c>
      <c r="I9" s="53">
        <f t="shared" si="2"/>
        <v>33223.5</v>
      </c>
      <c r="J9" s="54" t="s">
        <v>75</v>
      </c>
      <c r="K9" s="55" t="s">
        <v>312</v>
      </c>
      <c r="L9" s="56" t="s">
        <v>311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2EFB-D1E6-4103-BC39-42C34798F6E9}">
  <sheetPr>
    <tabColor theme="6" tint="0.39997558519241921"/>
  </sheetPr>
  <dimension ref="A1:R7"/>
  <sheetViews>
    <sheetView tabSelected="1"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322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320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125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124" t="s">
        <v>24</v>
      </c>
      <c r="O6" s="48" t="s">
        <v>101</v>
      </c>
    </row>
    <row r="7" spans="1:18" ht="50.45" customHeight="1" x14ac:dyDescent="0.5">
      <c r="A7" s="113" t="s">
        <v>321</v>
      </c>
      <c r="B7" s="106" t="s">
        <v>321</v>
      </c>
      <c r="C7" s="53" t="s">
        <v>321</v>
      </c>
      <c r="D7" s="109" t="s">
        <v>321</v>
      </c>
      <c r="E7" s="39" t="s">
        <v>321</v>
      </c>
      <c r="F7" s="39" t="s">
        <v>321</v>
      </c>
      <c r="G7" s="53" t="s">
        <v>321</v>
      </c>
      <c r="H7" s="53" t="s">
        <v>321</v>
      </c>
      <c r="I7" s="53" t="s">
        <v>321</v>
      </c>
      <c r="J7" s="54" t="s">
        <v>321</v>
      </c>
      <c r="K7" s="106" t="s">
        <v>321</v>
      </c>
      <c r="L7" s="56" t="s">
        <v>321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36" t="s">
        <v>73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35"/>
      <c r="N2" s="35"/>
      <c r="O2" s="35"/>
      <c r="P2" s="35"/>
      <c r="Q2" s="35"/>
      <c r="R2" s="35"/>
    </row>
    <row r="3" spans="1:18" ht="18.75" x14ac:dyDescent="0.25">
      <c r="A3" s="136" t="s">
        <v>71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37" t="s">
        <v>1</v>
      </c>
      <c r="B6" s="137" t="s">
        <v>2</v>
      </c>
      <c r="C6" s="138" t="s">
        <v>22</v>
      </c>
      <c r="D6" s="138" t="s">
        <v>3</v>
      </c>
      <c r="E6" s="139" t="s">
        <v>4</v>
      </c>
      <c r="F6" s="140" t="s">
        <v>5</v>
      </c>
      <c r="G6" s="140"/>
      <c r="H6" s="138" t="s">
        <v>6</v>
      </c>
      <c r="I6" s="138"/>
      <c r="J6" s="138" t="s">
        <v>7</v>
      </c>
      <c r="K6" s="138" t="s">
        <v>8</v>
      </c>
      <c r="L6" s="138"/>
      <c r="M6" s="141" t="s">
        <v>62</v>
      </c>
      <c r="N6" s="134" t="s">
        <v>23</v>
      </c>
      <c r="O6" s="135"/>
    </row>
    <row r="7" spans="1:18" s="9" customFormat="1" ht="56.25" x14ac:dyDescent="0.2">
      <c r="A7" s="137"/>
      <c r="B7" s="137"/>
      <c r="C7" s="138"/>
      <c r="D7" s="138"/>
      <c r="E7" s="139"/>
      <c r="F7" s="37" t="s">
        <v>9</v>
      </c>
      <c r="G7" s="36" t="s">
        <v>15</v>
      </c>
      <c r="H7" s="36" t="s">
        <v>10</v>
      </c>
      <c r="I7" s="36" t="s">
        <v>11</v>
      </c>
      <c r="J7" s="138"/>
      <c r="K7" s="138"/>
      <c r="L7" s="138"/>
      <c r="M7" s="141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0" t="s">
        <v>129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8" s="44" customFormat="1" x14ac:dyDescent="0.2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41"/>
      <c r="Q2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46" t="s">
        <v>9</v>
      </c>
      <c r="G6" s="62" t="s">
        <v>15</v>
      </c>
      <c r="H6" s="62" t="s">
        <v>10</v>
      </c>
      <c r="I6" s="62" t="s">
        <v>11</v>
      </c>
      <c r="J6" s="126"/>
      <c r="K6" s="126"/>
      <c r="L6" s="126"/>
      <c r="M6" s="127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48" t="s">
        <v>19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x14ac:dyDescent="0.3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x14ac:dyDescent="0.35">
      <c r="A3" s="148" t="s">
        <v>18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28.5" customHeight="1" x14ac:dyDescent="0.3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ht="37.9" customHeight="1" x14ac:dyDescent="0.35">
      <c r="A5" s="150" t="s">
        <v>1</v>
      </c>
      <c r="B5" s="150" t="s">
        <v>2</v>
      </c>
      <c r="C5" s="151" t="s">
        <v>12</v>
      </c>
      <c r="D5" s="151" t="s">
        <v>3</v>
      </c>
      <c r="E5" s="153" t="s">
        <v>4</v>
      </c>
      <c r="F5" s="154" t="s">
        <v>5</v>
      </c>
      <c r="G5" s="155"/>
      <c r="H5" s="142" t="s">
        <v>6</v>
      </c>
      <c r="I5" s="143"/>
      <c r="J5" s="144" t="s">
        <v>7</v>
      </c>
      <c r="K5" s="144" t="s">
        <v>8</v>
      </c>
      <c r="L5" s="144"/>
    </row>
    <row r="6" spans="1:12" ht="69" customHeight="1" x14ac:dyDescent="0.35">
      <c r="A6" s="150"/>
      <c r="B6" s="150"/>
      <c r="C6" s="152"/>
      <c r="D6" s="152"/>
      <c r="E6" s="153"/>
      <c r="F6" s="3" t="s">
        <v>9</v>
      </c>
      <c r="G6" s="4" t="s">
        <v>16</v>
      </c>
      <c r="H6" s="4" t="s">
        <v>10</v>
      </c>
      <c r="I6" s="4" t="s">
        <v>11</v>
      </c>
      <c r="J6" s="144"/>
      <c r="K6" s="144"/>
      <c r="L6" s="144"/>
    </row>
    <row r="7" spans="1:12" ht="72.599999999999994" customHeight="1" x14ac:dyDescent="0.35">
      <c r="A7" s="145" t="s">
        <v>17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71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69" t="s">
        <v>9</v>
      </c>
      <c r="G6" s="68" t="s">
        <v>15</v>
      </c>
      <c r="H6" s="68" t="s">
        <v>10</v>
      </c>
      <c r="I6" s="68" t="s">
        <v>11</v>
      </c>
      <c r="J6" s="126"/>
      <c r="K6" s="126"/>
      <c r="L6" s="126"/>
      <c r="M6" s="127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130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131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31" t="s">
        <v>1</v>
      </c>
      <c r="B6" s="131" t="s">
        <v>2</v>
      </c>
      <c r="C6" s="126" t="s">
        <v>22</v>
      </c>
      <c r="D6" s="126" t="s">
        <v>3</v>
      </c>
      <c r="E6" s="132" t="s">
        <v>4</v>
      </c>
      <c r="F6" s="133" t="s">
        <v>5</v>
      </c>
      <c r="G6" s="133"/>
      <c r="H6" s="126" t="s">
        <v>6</v>
      </c>
      <c r="I6" s="126"/>
      <c r="J6" s="126" t="s">
        <v>7</v>
      </c>
      <c r="K6" s="126" t="s">
        <v>8</v>
      </c>
      <c r="L6" s="126"/>
      <c r="M6" s="127" t="s">
        <v>62</v>
      </c>
      <c r="N6" s="128" t="s">
        <v>23</v>
      </c>
      <c r="O6" s="129"/>
    </row>
    <row r="7" spans="1:18" s="44" customFormat="1" ht="65.25" x14ac:dyDescent="0.2">
      <c r="A7" s="131"/>
      <c r="B7" s="131"/>
      <c r="C7" s="126"/>
      <c r="D7" s="126"/>
      <c r="E7" s="132"/>
      <c r="F7" s="69" t="s">
        <v>9</v>
      </c>
      <c r="G7" s="68" t="s">
        <v>15</v>
      </c>
      <c r="H7" s="68" t="s">
        <v>10</v>
      </c>
      <c r="I7" s="68" t="s">
        <v>11</v>
      </c>
      <c r="J7" s="126"/>
      <c r="K7" s="126"/>
      <c r="L7" s="126"/>
      <c r="M7" s="127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0" t="s">
        <v>160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8" s="44" customFormat="1" x14ac:dyDescent="0.2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41"/>
      <c r="Q2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152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82" t="s">
        <v>9</v>
      </c>
      <c r="G6" s="80" t="s">
        <v>15</v>
      </c>
      <c r="H6" s="80" t="s">
        <v>10</v>
      </c>
      <c r="I6" s="80" t="s">
        <v>159</v>
      </c>
      <c r="J6" s="126"/>
      <c r="K6" s="126"/>
      <c r="L6" s="126"/>
      <c r="M6" s="127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0" t="s">
        <v>151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8" s="44" customFormat="1" x14ac:dyDescent="0.2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41"/>
      <c r="Q2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152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72" t="s">
        <v>9</v>
      </c>
      <c r="G6" s="71" t="s">
        <v>15</v>
      </c>
      <c r="H6" s="71" t="s">
        <v>10</v>
      </c>
      <c r="I6" s="71" t="s">
        <v>159</v>
      </c>
      <c r="J6" s="126"/>
      <c r="K6" s="126"/>
      <c r="L6" s="126"/>
      <c r="M6" s="127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130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136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31" t="s">
        <v>1</v>
      </c>
      <c r="B6" s="131" t="s">
        <v>2</v>
      </c>
      <c r="C6" s="126" t="s">
        <v>22</v>
      </c>
      <c r="D6" s="126" t="s">
        <v>3</v>
      </c>
      <c r="E6" s="132" t="s">
        <v>4</v>
      </c>
      <c r="F6" s="133" t="s">
        <v>5</v>
      </c>
      <c r="G6" s="133"/>
      <c r="H6" s="126" t="s">
        <v>6</v>
      </c>
      <c r="I6" s="126"/>
      <c r="J6" s="126" t="s">
        <v>7</v>
      </c>
      <c r="K6" s="126" t="s">
        <v>8</v>
      </c>
      <c r="L6" s="126"/>
      <c r="M6" s="127" t="s">
        <v>62</v>
      </c>
      <c r="N6" s="128" t="s">
        <v>23</v>
      </c>
      <c r="O6" s="129"/>
    </row>
    <row r="7" spans="1:18" s="44" customFormat="1" ht="65.25" x14ac:dyDescent="0.2">
      <c r="A7" s="131"/>
      <c r="B7" s="131"/>
      <c r="C7" s="126"/>
      <c r="D7" s="126"/>
      <c r="E7" s="132"/>
      <c r="F7" s="72" t="s">
        <v>9</v>
      </c>
      <c r="G7" s="71" t="s">
        <v>15</v>
      </c>
      <c r="H7" s="71" t="s">
        <v>10</v>
      </c>
      <c r="I7" s="71" t="s">
        <v>11</v>
      </c>
      <c r="J7" s="126"/>
      <c r="K7" s="126"/>
      <c r="L7" s="126"/>
      <c r="M7" s="127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A10" zoomScaleNormal="100" zoomScalePageLayoutView="90" workbookViewId="0">
      <selection activeCell="B18" sqref="B18:L1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162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161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86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85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163</v>
      </c>
      <c r="C7" s="53">
        <v>42000</v>
      </c>
      <c r="D7" s="53">
        <v>43442</v>
      </c>
      <c r="E7" s="39" t="s">
        <v>13</v>
      </c>
      <c r="F7" s="39" t="s">
        <v>185</v>
      </c>
      <c r="G7" s="53">
        <f t="shared" ref="G7" si="0">D7</f>
        <v>43442</v>
      </c>
      <c r="H7" s="52" t="str">
        <f t="shared" ref="H7:I7" si="1">F7</f>
        <v>บ. เบสท์เวิลด์ เอ็นเตอร์ไพรส์ จำกัด</v>
      </c>
      <c r="I7" s="53">
        <f t="shared" si="1"/>
        <v>43442</v>
      </c>
      <c r="J7" s="54" t="s">
        <v>75</v>
      </c>
      <c r="K7" s="55" t="s">
        <v>186</v>
      </c>
      <c r="L7" s="56" t="s">
        <v>175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0" t="s">
        <v>164</v>
      </c>
      <c r="C8" s="53">
        <v>13600</v>
      </c>
      <c r="D8" s="53">
        <v>14552</v>
      </c>
      <c r="E8" s="39" t="s">
        <v>13</v>
      </c>
      <c r="F8" s="39" t="s">
        <v>185</v>
      </c>
      <c r="G8" s="53">
        <f t="shared" ref="G8" si="2">D8</f>
        <v>14552</v>
      </c>
      <c r="H8" s="52" t="str">
        <f t="shared" ref="H8:I8" si="3">F8</f>
        <v>บ. เบสท์เวิลด์ เอ็นเตอร์ไพรส์ จำกัด</v>
      </c>
      <c r="I8" s="53">
        <f t="shared" si="3"/>
        <v>14552</v>
      </c>
      <c r="J8" s="54" t="s">
        <v>75</v>
      </c>
      <c r="K8" s="55" t="s">
        <v>187</v>
      </c>
      <c r="L8" s="56" t="s">
        <v>175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166</v>
      </c>
      <c r="C9" s="93">
        <v>44000</v>
      </c>
      <c r="D9" s="93">
        <v>34240</v>
      </c>
      <c r="E9" s="39" t="s">
        <v>13</v>
      </c>
      <c r="F9" s="39" t="s">
        <v>113</v>
      </c>
      <c r="G9" s="53">
        <f t="shared" ref="G9:G16" si="4">D9</f>
        <v>34240</v>
      </c>
      <c r="H9" s="52" t="str">
        <f t="shared" ref="H9:H16" si="5">F9</f>
        <v>บ. เจนบรรเจิด จำกัด</v>
      </c>
      <c r="I9" s="53">
        <f t="shared" ref="I9:I16" si="6">G9</f>
        <v>34240</v>
      </c>
      <c r="J9" s="54" t="s">
        <v>75</v>
      </c>
      <c r="K9" s="55" t="s">
        <v>192</v>
      </c>
      <c r="L9" s="56" t="s">
        <v>175</v>
      </c>
    </row>
    <row r="10" spans="1:18" s="44" customFormat="1" ht="43.5" x14ac:dyDescent="0.2">
      <c r="A10" s="49">
        <v>4</v>
      </c>
      <c r="B10" s="92" t="s">
        <v>167</v>
      </c>
      <c r="C10" s="93">
        <v>55000</v>
      </c>
      <c r="D10" s="93">
        <v>58850</v>
      </c>
      <c r="E10" s="39" t="s">
        <v>13</v>
      </c>
      <c r="F10" s="52" t="s">
        <v>176</v>
      </c>
      <c r="G10" s="53">
        <f t="shared" si="4"/>
        <v>58850</v>
      </c>
      <c r="H10" s="52" t="str">
        <f t="shared" si="5"/>
        <v xml:space="preserve">บ. เอสวีอาร์ เอ็นจิเนียริ่งแอนด์ซัพพลาย จำกัด </v>
      </c>
      <c r="I10" s="53">
        <f t="shared" si="6"/>
        <v>58850</v>
      </c>
      <c r="J10" s="54" t="s">
        <v>75</v>
      </c>
      <c r="K10" s="55" t="s">
        <v>174</v>
      </c>
      <c r="L10" s="56" t="s">
        <v>175</v>
      </c>
      <c r="M10" s="94"/>
    </row>
    <row r="11" spans="1:18" ht="43.5" x14ac:dyDescent="0.5">
      <c r="A11" s="49">
        <v>5</v>
      </c>
      <c r="B11" s="92" t="s">
        <v>168</v>
      </c>
      <c r="C11" s="93">
        <v>55000</v>
      </c>
      <c r="D11" s="93">
        <v>58850</v>
      </c>
      <c r="E11" s="39" t="s">
        <v>13</v>
      </c>
      <c r="F11" s="52" t="s">
        <v>176</v>
      </c>
      <c r="G11" s="53">
        <f t="shared" si="4"/>
        <v>58850</v>
      </c>
      <c r="H11" s="52" t="str">
        <f t="shared" si="5"/>
        <v xml:space="preserve">บ. เอสวีอาร์ เอ็นจิเนียริ่งแอนด์ซัพพลาย จำกัด </v>
      </c>
      <c r="I11" s="53">
        <f t="shared" si="6"/>
        <v>58850</v>
      </c>
      <c r="J11" s="54" t="s">
        <v>75</v>
      </c>
      <c r="K11" s="55" t="s">
        <v>177</v>
      </c>
      <c r="L11" s="56" t="s">
        <v>175</v>
      </c>
    </row>
    <row r="12" spans="1:18" s="44" customFormat="1" ht="43.5" x14ac:dyDescent="0.2">
      <c r="A12" s="49">
        <v>6</v>
      </c>
      <c r="B12" s="92" t="s">
        <v>169</v>
      </c>
      <c r="C12" s="93">
        <v>11000</v>
      </c>
      <c r="D12" s="93">
        <v>11470.4</v>
      </c>
      <c r="E12" s="39" t="s">
        <v>13</v>
      </c>
      <c r="F12" s="39" t="s">
        <v>88</v>
      </c>
      <c r="G12" s="53">
        <f t="shared" si="4"/>
        <v>11470.4</v>
      </c>
      <c r="H12" s="52" t="str">
        <f t="shared" si="5"/>
        <v>หจก. ตรีอุดม</v>
      </c>
      <c r="I12" s="53">
        <f t="shared" si="6"/>
        <v>11470.4</v>
      </c>
      <c r="J12" s="54" t="s">
        <v>75</v>
      </c>
      <c r="K12" s="55" t="s">
        <v>191</v>
      </c>
      <c r="L12" s="56" t="s">
        <v>175</v>
      </c>
      <c r="M12" s="94"/>
    </row>
    <row r="13" spans="1:18" s="44" customFormat="1" ht="43.5" x14ac:dyDescent="0.2">
      <c r="A13" s="49">
        <v>7</v>
      </c>
      <c r="B13" s="92" t="s">
        <v>170</v>
      </c>
      <c r="C13" s="93">
        <v>10000</v>
      </c>
      <c r="D13" s="93">
        <v>9544.4</v>
      </c>
      <c r="E13" s="39" t="s">
        <v>13</v>
      </c>
      <c r="F13" s="39" t="s">
        <v>88</v>
      </c>
      <c r="G13" s="53">
        <f t="shared" si="4"/>
        <v>9544.4</v>
      </c>
      <c r="H13" s="52" t="str">
        <f t="shared" si="5"/>
        <v>หจก. ตรีอุดม</v>
      </c>
      <c r="I13" s="53">
        <f t="shared" si="6"/>
        <v>9544.4</v>
      </c>
      <c r="J13" s="54" t="s">
        <v>75</v>
      </c>
      <c r="K13" s="55" t="s">
        <v>188</v>
      </c>
      <c r="L13" s="56" t="s">
        <v>175</v>
      </c>
      <c r="M13" s="94"/>
    </row>
    <row r="14" spans="1:18" s="44" customFormat="1" ht="45" customHeight="1" x14ac:dyDescent="0.2">
      <c r="A14" s="49">
        <v>8</v>
      </c>
      <c r="B14" s="91" t="s">
        <v>189</v>
      </c>
      <c r="C14" s="93">
        <v>6000</v>
      </c>
      <c r="D14" s="93">
        <v>2824.8</v>
      </c>
      <c r="E14" s="39" t="s">
        <v>13</v>
      </c>
      <c r="F14" s="39" t="s">
        <v>88</v>
      </c>
      <c r="G14" s="53">
        <f t="shared" si="4"/>
        <v>2824.8</v>
      </c>
      <c r="H14" s="52" t="str">
        <f t="shared" si="5"/>
        <v>หจก. ตรีอุดม</v>
      </c>
      <c r="I14" s="53">
        <f t="shared" si="6"/>
        <v>2824.8</v>
      </c>
      <c r="J14" s="54" t="s">
        <v>75</v>
      </c>
      <c r="K14" s="55" t="s">
        <v>190</v>
      </c>
      <c r="L14" s="56" t="s">
        <v>175</v>
      </c>
      <c r="M14" s="94"/>
    </row>
    <row r="15" spans="1:18" ht="43.5" x14ac:dyDescent="0.5">
      <c r="A15" s="49">
        <v>9</v>
      </c>
      <c r="B15" s="91" t="s">
        <v>171</v>
      </c>
      <c r="C15" s="93">
        <v>224000</v>
      </c>
      <c r="D15" s="93">
        <v>239680</v>
      </c>
      <c r="E15" s="39" t="s">
        <v>13</v>
      </c>
      <c r="F15" s="39" t="s">
        <v>178</v>
      </c>
      <c r="G15" s="53">
        <f t="shared" si="4"/>
        <v>239680</v>
      </c>
      <c r="H15" s="52" t="str">
        <f t="shared" si="5"/>
        <v>บ. วินด์รันเนอร์ จำกัด</v>
      </c>
      <c r="I15" s="53">
        <f t="shared" si="6"/>
        <v>239680</v>
      </c>
      <c r="J15" s="54" t="s">
        <v>75</v>
      </c>
      <c r="K15" s="55" t="s">
        <v>179</v>
      </c>
      <c r="L15" s="56" t="s">
        <v>180</v>
      </c>
    </row>
    <row r="16" spans="1:18" ht="45" customHeight="1" x14ac:dyDescent="0.5">
      <c r="A16" s="49">
        <v>10</v>
      </c>
      <c r="B16" s="91" t="s">
        <v>165</v>
      </c>
      <c r="C16" s="93">
        <v>22700</v>
      </c>
      <c r="D16" s="93">
        <v>22470</v>
      </c>
      <c r="E16" s="39" t="s">
        <v>13</v>
      </c>
      <c r="F16" s="39" t="s">
        <v>193</v>
      </c>
      <c r="G16" s="53">
        <f t="shared" si="4"/>
        <v>22470</v>
      </c>
      <c r="H16" s="52" t="str">
        <f t="shared" si="5"/>
        <v>หจก. เทพระวี</v>
      </c>
      <c r="I16" s="53">
        <f t="shared" si="6"/>
        <v>22470</v>
      </c>
      <c r="J16" s="54" t="s">
        <v>75</v>
      </c>
      <c r="K16" s="55" t="s">
        <v>194</v>
      </c>
      <c r="L16" s="56" t="s">
        <v>195</v>
      </c>
    </row>
    <row r="17" spans="1:13" s="44" customFormat="1" ht="72.75" customHeight="1" x14ac:dyDescent="0.2">
      <c r="A17" s="49">
        <v>11</v>
      </c>
      <c r="B17" s="66" t="s">
        <v>172</v>
      </c>
      <c r="C17" s="93">
        <v>30000</v>
      </c>
      <c r="D17" s="93">
        <v>32100</v>
      </c>
      <c r="E17" s="39" t="s">
        <v>13</v>
      </c>
      <c r="F17" s="39" t="s">
        <v>109</v>
      </c>
      <c r="G17" s="53">
        <f t="shared" ref="G17:G18" si="7">D17</f>
        <v>32100</v>
      </c>
      <c r="H17" s="52" t="str">
        <f t="shared" ref="H17:H18" si="8">F17</f>
        <v>บ. ยูเอชเอ็ม จำกัด</v>
      </c>
      <c r="I17" s="53">
        <f t="shared" ref="I17:I18" si="9">G17</f>
        <v>32100</v>
      </c>
      <c r="J17" s="54" t="s">
        <v>75</v>
      </c>
      <c r="K17" s="55" t="s">
        <v>184</v>
      </c>
      <c r="L17" s="56" t="s">
        <v>183</v>
      </c>
      <c r="M17" s="94"/>
    </row>
    <row r="18" spans="1:13" s="44" customFormat="1" ht="45" customHeight="1" x14ac:dyDescent="0.2">
      <c r="A18" s="49">
        <v>12</v>
      </c>
      <c r="B18" s="66" t="s">
        <v>173</v>
      </c>
      <c r="C18" s="93">
        <v>26500</v>
      </c>
      <c r="D18" s="93">
        <v>28355</v>
      </c>
      <c r="E18" s="39" t="s">
        <v>13</v>
      </c>
      <c r="F18" s="39" t="s">
        <v>181</v>
      </c>
      <c r="G18" s="53">
        <f t="shared" si="7"/>
        <v>28355</v>
      </c>
      <c r="H18" s="52" t="str">
        <f t="shared" si="8"/>
        <v>บ. ยูไนเต็ด พีพีอาร์ กรุ๊ป จำกัด</v>
      </c>
      <c r="I18" s="53">
        <f t="shared" si="9"/>
        <v>28355</v>
      </c>
      <c r="J18" s="54" t="s">
        <v>75</v>
      </c>
      <c r="K18" s="55" t="s">
        <v>182</v>
      </c>
      <c r="L18" s="56" t="s">
        <v>183</v>
      </c>
      <c r="M18" s="94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topLeftCell="A4" zoomScaleNormal="100" zoomScalePageLayoutView="90" workbookViewId="0">
      <selection activeCell="F9" sqref="F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0" t="s">
        <v>197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0" t="s">
        <v>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42"/>
      <c r="N2" s="41"/>
      <c r="O2" s="41"/>
      <c r="P2" s="41"/>
      <c r="Q2" s="41"/>
      <c r="R2" s="41"/>
    </row>
    <row r="3" spans="1:18" x14ac:dyDescent="0.5">
      <c r="A3" s="130" t="s">
        <v>196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1" t="s">
        <v>1</v>
      </c>
      <c r="B5" s="131" t="s">
        <v>2</v>
      </c>
      <c r="C5" s="126" t="s">
        <v>22</v>
      </c>
      <c r="D5" s="126" t="s">
        <v>3</v>
      </c>
      <c r="E5" s="132" t="s">
        <v>4</v>
      </c>
      <c r="F5" s="133" t="s">
        <v>5</v>
      </c>
      <c r="G5" s="133"/>
      <c r="H5" s="126" t="s">
        <v>6</v>
      </c>
      <c r="I5" s="126"/>
      <c r="J5" s="126" t="s">
        <v>7</v>
      </c>
      <c r="K5" s="126" t="s">
        <v>8</v>
      </c>
      <c r="L5" s="126"/>
      <c r="M5" s="127" t="s">
        <v>62</v>
      </c>
      <c r="N5" s="128" t="s">
        <v>23</v>
      </c>
      <c r="O5" s="129"/>
    </row>
    <row r="6" spans="1:18" s="44" customFormat="1" ht="65.25" x14ac:dyDescent="0.2">
      <c r="A6" s="131"/>
      <c r="B6" s="131"/>
      <c r="C6" s="126"/>
      <c r="D6" s="126"/>
      <c r="E6" s="132"/>
      <c r="F6" s="89" t="s">
        <v>9</v>
      </c>
      <c r="G6" s="84" t="s">
        <v>15</v>
      </c>
      <c r="H6" s="84" t="s">
        <v>10</v>
      </c>
      <c r="I6" s="84" t="s">
        <v>11</v>
      </c>
      <c r="J6" s="126"/>
      <c r="K6" s="126"/>
      <c r="L6" s="126"/>
      <c r="M6" s="127"/>
      <c r="N6" s="88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210</v>
      </c>
      <c r="C7" s="53">
        <v>41715</v>
      </c>
      <c r="D7" s="53">
        <f>C7*1.07</f>
        <v>44635.05</v>
      </c>
      <c r="E7" s="39" t="s">
        <v>13</v>
      </c>
      <c r="F7" s="39" t="s">
        <v>211</v>
      </c>
      <c r="G7" s="53">
        <f t="shared" ref="G7:G11" si="0">D7</f>
        <v>44635.05</v>
      </c>
      <c r="H7" s="52" t="str">
        <f t="shared" ref="H7:I11" si="1">F7</f>
        <v>บ. โปรเกรส ฟอร์คลิฟท์ เอเชีย จำกัด</v>
      </c>
      <c r="I7" s="53">
        <f t="shared" si="1"/>
        <v>44635.05</v>
      </c>
      <c r="J7" s="54" t="s">
        <v>75</v>
      </c>
      <c r="K7" s="55" t="s">
        <v>212</v>
      </c>
      <c r="L7" s="56" t="s">
        <v>213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1" t="s">
        <v>208</v>
      </c>
      <c r="C8" s="53">
        <v>20000</v>
      </c>
      <c r="D8" s="53">
        <f t="shared" ref="D8:D11" si="2">C8*1.07</f>
        <v>21400</v>
      </c>
      <c r="E8" s="39" t="s">
        <v>13</v>
      </c>
      <c r="F8" s="39" t="s">
        <v>158</v>
      </c>
      <c r="G8" s="53">
        <f t="shared" si="0"/>
        <v>21400</v>
      </c>
      <c r="H8" s="52" t="str">
        <f t="shared" si="1"/>
        <v>บ. ออโรร่า ออสเตรลิส จำกัด</v>
      </c>
      <c r="I8" s="53">
        <f t="shared" si="1"/>
        <v>21400</v>
      </c>
      <c r="J8" s="54" t="s">
        <v>75</v>
      </c>
      <c r="K8" s="55" t="s">
        <v>209</v>
      </c>
      <c r="L8" s="56" t="s">
        <v>207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205</v>
      </c>
      <c r="C9" s="93">
        <v>139500</v>
      </c>
      <c r="D9" s="53">
        <f t="shared" si="2"/>
        <v>149265</v>
      </c>
      <c r="E9" s="39" t="s">
        <v>13</v>
      </c>
      <c r="F9" s="39" t="s">
        <v>138</v>
      </c>
      <c r="G9" s="53">
        <f t="shared" si="0"/>
        <v>149265</v>
      </c>
      <c r="H9" s="52" t="str">
        <f t="shared" si="1"/>
        <v>บ. จินดาสุขคอมเมอร์เชียล (1980) จำกัด</v>
      </c>
      <c r="I9" s="53">
        <f t="shared" si="1"/>
        <v>149265</v>
      </c>
      <c r="J9" s="54" t="s">
        <v>75</v>
      </c>
      <c r="K9" s="55" t="s">
        <v>206</v>
      </c>
      <c r="L9" s="56" t="s">
        <v>207</v>
      </c>
    </row>
    <row r="10" spans="1:18" s="44" customFormat="1" ht="43.5" x14ac:dyDescent="0.2">
      <c r="A10" s="49">
        <v>4</v>
      </c>
      <c r="B10" s="66" t="s">
        <v>69</v>
      </c>
      <c r="C10" s="93">
        <v>435960</v>
      </c>
      <c r="D10" s="53">
        <f t="shared" si="2"/>
        <v>466477.2</v>
      </c>
      <c r="E10" s="39" t="s">
        <v>13</v>
      </c>
      <c r="F10" s="52" t="s">
        <v>202</v>
      </c>
      <c r="G10" s="53">
        <f t="shared" si="0"/>
        <v>466477.2</v>
      </c>
      <c r="H10" s="52" t="str">
        <f t="shared" si="1"/>
        <v xml:space="preserve">บ. ธาราเอเชีย จำกัด </v>
      </c>
      <c r="I10" s="53">
        <f t="shared" si="1"/>
        <v>466477.2</v>
      </c>
      <c r="J10" s="54" t="s">
        <v>75</v>
      </c>
      <c r="K10" s="55" t="s">
        <v>203</v>
      </c>
      <c r="L10" s="56" t="s">
        <v>204</v>
      </c>
      <c r="M10" s="94"/>
    </row>
    <row r="11" spans="1:18" ht="66.75" customHeight="1" x14ac:dyDescent="0.5">
      <c r="A11" s="49">
        <v>5</v>
      </c>
      <c r="B11" s="92" t="s">
        <v>198</v>
      </c>
      <c r="C11" s="93">
        <v>284968</v>
      </c>
      <c r="D11" s="53">
        <f t="shared" si="2"/>
        <v>304915.76</v>
      </c>
      <c r="E11" s="39" t="s">
        <v>13</v>
      </c>
      <c r="F11" s="52" t="s">
        <v>199</v>
      </c>
      <c r="G11" s="53">
        <f t="shared" si="0"/>
        <v>304915.76</v>
      </c>
      <c r="H11" s="52" t="str">
        <f t="shared" si="1"/>
        <v>บ. ทีโอเอ เพ้นท์ (ประเทศไทย) จำกัด (มหาชน)</v>
      </c>
      <c r="I11" s="53">
        <f t="shared" si="1"/>
        <v>304915.76</v>
      </c>
      <c r="J11" s="54" t="s">
        <v>75</v>
      </c>
      <c r="K11" s="55" t="s">
        <v>200</v>
      </c>
      <c r="L11" s="56" t="s">
        <v>201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11</vt:i4>
      </vt:variant>
    </vt:vector>
  </HeadingPairs>
  <TitlesOfParts>
    <vt:vector size="31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65</vt:lpstr>
      <vt:lpstr>สขร_พ.ย. 65</vt:lpstr>
      <vt:lpstr>สขร_ธ.ค 65 </vt:lpstr>
      <vt:lpstr>สขร_ม.ค 66</vt:lpstr>
      <vt:lpstr>สขร_ก.พ. 66</vt:lpstr>
      <vt:lpstr>สขร_มี.ค. 66</vt:lpstr>
      <vt:lpstr>สขร_เม.ย. 66</vt:lpstr>
      <vt:lpstr>สขร_พ.ค. 66</vt:lpstr>
      <vt:lpstr>สขร_มิ.ย. 66</vt:lpstr>
      <vt:lpstr>สขร_ก.ค. 66</vt:lpstr>
      <vt:lpstr>สขร_ส.ค. 66</vt:lpstr>
      <vt:lpstr>ตัวอย่างการกรอก สขร. 75%</vt:lpstr>
      <vt:lpstr>เรื่องร้องเรียนจัดซื้อ (ฝสอ.)</vt:lpstr>
      <vt:lpstr>'สขร_ก.ค. 66'!Print_Titles</vt:lpstr>
      <vt:lpstr>'สขร_ก.พ. 66'!Print_Titles</vt:lpstr>
      <vt:lpstr>'สขร_ต.ค. 65'!Print_Titles</vt:lpstr>
      <vt:lpstr>'สขร_ธ.ค 65 '!Print_Titles</vt:lpstr>
      <vt:lpstr>'สขร_พ.ค. 66'!Print_Titles</vt:lpstr>
      <vt:lpstr>'สขร_พ.ย. 65'!Print_Titles</vt:lpstr>
      <vt:lpstr>'สขร_ม.ค 66'!Print_Titles</vt:lpstr>
      <vt:lpstr>'สขร_มิ.ย. 66'!Print_Titles</vt:lpstr>
      <vt:lpstr>'สขร_มี.ค. 66'!Print_Titles</vt:lpstr>
      <vt:lpstr>'สขร_เม.ย. 66'!Print_Titles</vt:lpstr>
      <vt:lpstr>'สขร_ส.ค.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2023-05-30T07:18:39Z</cp:lastPrinted>
  <dcterms:created xsi:type="dcterms:W3CDTF">2017-01-05T04:39:12Z</dcterms:created>
  <dcterms:modified xsi:type="dcterms:W3CDTF">2023-09-12T02:45:42Z</dcterms:modified>
</cp:coreProperties>
</file>