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ก.ค.67\"/>
    </mc:Choice>
  </mc:AlternateContent>
  <xr:revisionPtr revIDLastSave="0" documentId="8_{781D4989-9D32-4696-A8BC-6F6FCD94A35B}" xr6:coauthVersionLast="36" xr6:coauthVersionMax="36" xr10:uidLastSave="{00000000-0000-0000-0000-000000000000}"/>
  <bookViews>
    <workbookView xWindow="0" yWindow="0" windowWidth="28800" windowHeight="11625" activeTab="1" xr2:uid="{00000000-000D-0000-FFFF-FFFF00000000}"/>
  </bookViews>
  <sheets>
    <sheet name="(เฉพาะเจาะจง) " sheetId="2" r:id="rId1"/>
    <sheet name="(e-bid)" sheetId="1" r:id="rId2"/>
  </sheets>
  <definedNames>
    <definedName name="_xlnm.Print_Area" localSheetId="0">'(เฉพาะเจาะจง) '!$A$1:$K$24</definedName>
    <definedName name="_xlnm.Print_Titles" localSheetId="1">'(e-bid)'!$1:$8</definedName>
    <definedName name="_xlnm.Print_Titles" localSheetId="0">'(เฉพาะเจาะจง) 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1" l="1"/>
  <c r="I23" i="2"/>
  <c r="C15" i="2"/>
  <c r="I12" i="2"/>
  <c r="I11" i="2"/>
  <c r="I10" i="2"/>
  <c r="C21" i="1"/>
  <c r="C17" i="1"/>
  <c r="C12" i="1"/>
  <c r="H13" i="2"/>
  <c r="H12" i="2"/>
  <c r="H11" i="2"/>
  <c r="H10" i="2"/>
  <c r="C9" i="1"/>
  <c r="C10" i="2"/>
  <c r="C11" i="2"/>
  <c r="C9" i="2"/>
  <c r="I9" i="2"/>
  <c r="H9" i="2"/>
</calcChain>
</file>

<file path=xl/sharedStrings.xml><?xml version="1.0" encoding="utf-8"?>
<sst xmlns="http://schemas.openxmlformats.org/spreadsheetml/2006/main" count="110" uniqueCount="70">
  <si>
    <t xml:space="preserve">แบบ สขร.1 </t>
  </si>
  <si>
    <t>สำนักงานประปาสาขาสมุทรปราการ การประปานครหลวง</t>
  </si>
  <si>
    <t>วิธี e-bidding</t>
  </si>
  <si>
    <t>ลำดับที่</t>
  </si>
  <si>
    <t>งานจัดซื้อ/จัดจ้าง</t>
  </si>
  <si>
    <t>วงเงินที่จะซื้อหรือจ้าง (บาท) *</t>
  </si>
  <si>
    <t>ราคากลาง (บาท)</t>
  </si>
  <si>
    <t xml:space="preserve">  วิธีซื้อ /จ้าง</t>
  </si>
  <si>
    <t>รายชื่อผู้เสนอราคาและราคาที่เสนอ</t>
  </si>
  <si>
    <t>ผู้ได้รับการคัดเลือก 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</si>
  <si>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</si>
  <si>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</si>
  <si>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</si>
  <si>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</si>
  <si>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</si>
  <si>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</si>
  <si>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e-bidding</t>
  </si>
  <si>
    <t>ห้างหุ้นส่วนจำกัด พรธนาเศรษฐ โยธา</t>
  </si>
  <si>
    <t>เสนอราคารายเดียวและเป็นผู้มีคุณสมบัติและข้อเสนอด้านเทคนิคถูกต้อง ครบถ้วน</t>
  </si>
  <si>
    <t xml:space="preserve">บริษัท เจริญพาณิชย์การช่าง จำกัด </t>
  </si>
  <si>
    <t>ราคาต่ำสุด</t>
  </si>
  <si>
    <t>วิธีเฉพาะเจาะจง</t>
  </si>
  <si>
    <t>เลขที่และวันที่ของสัญญาในการซื้อหรือจ้าง</t>
  </si>
  <si>
    <t>ราคาเหมาะสม</t>
  </si>
  <si>
    <t>สำนักงานประปาสาขาภาษีเจริญ การประปานครหลวง</t>
  </si>
  <si>
    <t xml:space="preserve">จัดซื้อตลับหมึกพิมพ์ จำนวน 47 รายการ </t>
  </si>
  <si>
    <t>เฉพาะเจาะจง</t>
  </si>
  <si>
    <t xml:space="preserve">บริษัท ทรัพย์อรุณพง จำกัด </t>
  </si>
  <si>
    <t xml:space="preserve">สัญญา ซท11-06-67
วันที่ 12 ก.ค.67
</t>
  </si>
  <si>
    <t xml:space="preserve">สัญญา ซท11-07-67
วันที่ 19 ก.ค.67
</t>
  </si>
  <si>
    <t>บริษัท ดามา เซอร์วิส กรุ๊ป จำกัด</t>
  </si>
  <si>
    <t xml:space="preserve">จัดซื้อรางปลั๊กไฟ มี มอก.2432-2555 ความยาวสายไฟไม่น้อยกว่า 5 เมตร และมีสวิตช์ตัดแยกทุกช่อง          จำนวน 7 อัน </t>
  </si>
  <si>
    <t xml:space="preserve">สัญญา ซป11-13-67
วันที่ 12 ก.ค.67
</t>
  </si>
  <si>
    <t xml:space="preserve">สัญญา ซป11-15-67
วันที่ 19 ก.ค.67
</t>
  </si>
  <si>
    <t>จ้างซ่อมท่อประปาแตกรั่ว พร้อมงานที่เกี่ยวข้อง</t>
  </si>
  <si>
    <t xml:space="preserve">บริษัท ดนุศักดิ์ จำกัด </t>
  </si>
  <si>
    <t xml:space="preserve">บริษัท พี.บี.85 การช่าง จำกัด </t>
  </si>
  <si>
    <t xml:space="preserve">จ้างซ่อมท่อประปาแตกรั่ว พร้อมงานที่เกี่ยวข้อง (ร่วมสำนักการโยธา)     </t>
  </si>
  <si>
    <t>ห้างหุ้นส่วนจำกัด วิศรุตรุ่งเรือง</t>
  </si>
  <si>
    <t>จ้างก่อสร้างงานก่อสร้างวางท่อจ่ายน้ำและท่อบริการด้านปรับปรุงกำลังน้ำ และงานที่เกี่ยวข้อง</t>
  </si>
  <si>
    <t xml:space="preserve">บริษัท วอเตอร์ คอนเซ็ปต์ จำกัด </t>
  </si>
  <si>
    <t xml:space="preserve">สัญญา ปป11-05-67
วันที่ 26 ก.ค.67
</t>
  </si>
  <si>
    <t xml:space="preserve">สัญญา ปป11-06-67
วันที่ 30 ก.ค.67
</t>
  </si>
  <si>
    <t>ห้างหุ้นส่วนจำกัด ไทยเจริญ คอนสตรัคชั่น (1971)</t>
  </si>
  <si>
    <t xml:space="preserve">จ้างงานก่อสร้างวางท่อประปา และงานที่เกี่ยวข้อง เพื่อวางท่อขยายเขตจำหน่ายน้ำ และงานที่เกี่ยวข้อง </t>
  </si>
  <si>
    <t>บริษัท เจริญพาณิชย์การช่าง จำกัด</t>
  </si>
  <si>
    <t xml:space="preserve">จ้างบำรุงรักษาประตูน้ำระบายอากาศและงานที่เกี่ยวข้อง </t>
  </si>
  <si>
    <t>245,063.71 </t>
  </si>
  <si>
    <t xml:space="preserve">สัญญา จท11-12-67
วันที่ 24 ก.ค.67
</t>
  </si>
  <si>
    <t xml:space="preserve">ห้างหุ้นส่วนจำกัด วิศรุตรุ่งเรือง </t>
  </si>
  <si>
    <t xml:space="preserve">จ้างงานปรับปรุงถอดเปลี่ยนมาตรวัดน้ำครบวาระและงานที่เกี่ยวข้อง </t>
  </si>
  <si>
    <t>299,986.27 </t>
  </si>
  <si>
    <t xml:space="preserve">สัญญา มว11-02-67
วันที่ 19 ก.ค.67
</t>
  </si>
  <si>
    <t xml:space="preserve">จ้างเหมางานบำรุงเครื่องปรับอากาศ จำนวน 98 เครื่อง </t>
  </si>
  <si>
    <t>บริษัท ราชาแอร์และเทคโนโลยี จำกัด (สำนักงานใหญ่)</t>
  </si>
  <si>
    <t xml:space="preserve">สัญญา จท11-11-67
วันที่ 5 ก.ค.67
</t>
  </si>
  <si>
    <t xml:space="preserve">จ้างซ่อมแซมเครื่องปรับอากาศ จำนวน 8 เครื่อง  </t>
  </si>
  <si>
    <t xml:space="preserve">สัญญา จท11-10-67
วันที่ 3 ก.ค.67
</t>
  </si>
  <si>
    <r>
      <t xml:space="preserve">สรุปผลการดำเนินการจัดซื้อจัดจ้างในรอบเดือน </t>
    </r>
    <r>
      <rPr>
        <sz val="22"/>
        <color rgb="FF0000FF"/>
        <rFont val="TH Sarabun New"/>
        <family val="2"/>
      </rPr>
      <t>กรกฏาคม</t>
    </r>
    <r>
      <rPr>
        <sz val="22"/>
        <rFont val="TH Sarabun New"/>
        <family val="2"/>
      </rPr>
      <t xml:space="preserve"> 2567</t>
    </r>
  </si>
  <si>
    <r>
      <t xml:space="preserve">สรุปผลการดำเนินการจัดซื้อจัดจ้างในรอบเดือน </t>
    </r>
    <r>
      <rPr>
        <sz val="22"/>
        <color rgb="FF0000FF"/>
        <rFont val="TH Sarabun New"/>
        <family val="2"/>
      </rPr>
      <t>กรกฎาคม 2567</t>
    </r>
  </si>
  <si>
    <t>ห้างหุ้นส่วนจำกัด อานนท์การช่าง</t>
  </si>
  <si>
    <t>ห้างหุ้นส่วนจำกัด วินิจ กฤษณา ก่อสร้าง</t>
  </si>
  <si>
    <t>ห้างหุ้นส่วนจำกัด สวนสนการช่าง</t>
  </si>
  <si>
    <t>บริษัท พงศ์พัช ไฮโดร จำกัด </t>
  </si>
  <si>
    <t>บริษัท บวรการช่าง จำกัด </t>
  </si>
  <si>
    <t> บริษัท ทีดับบลิว แอนด์ เอส บิวเดอร์ จำกัด</t>
  </si>
  <si>
    <t>บริษัท ไทคูนวณิชย์ จำกัด</t>
  </si>
  <si>
    <t>ห้างหุ้นส่วนจำกัด อินแอนด์ออนเซอร์วิส</t>
  </si>
  <si>
    <t>บริษัท ไฮโดร เพาเวอร์ เอ็นจิเนียริ่ง จำกัด</t>
  </si>
  <si>
    <t xml:space="preserve">สัญญา วข11-01-67
วันที่ 24 ก.ค.67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</si>
</sst>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0"/>
      <name val="Arial"/>
      <family val="2"/>
    </font>
    <font>
      <sz val="10"/>
      <name val="Arial"/>
      <family val="2"/>
    </font>
    <font>
      <sz val="18"/>
      <name val="TH Sarabun New"/>
      <family val="2"/>
    </font>
    <font>
      <sz val="18"/>
      <color indexed="8"/>
      <name val="TH Sarabun New"/>
      <family val="2"/>
    </font>
    <font>
      <sz val="18"/>
      <color rgb="FF000000"/>
      <name val="TH Sarabun New"/>
      <family val="2"/>
    </font>
    <font>
      <sz val="18"/>
      <color theme="1"/>
      <name val="TH Sarabun New"/>
      <family val="2"/>
    </font>
    <font>
      <b/>
      <u val="doubleAccounting"/>
      <sz val="18"/>
      <color rgb="FF000000"/>
      <name val="TH Sarabun New"/>
      <family val="2"/>
    </font>
    <font>
      <sz val="22"/>
      <name val="TH Sarabun New"/>
      <family val="2"/>
    </font>
    <font>
      <sz val="22"/>
      <color rgb="FF0000FF"/>
      <name val="TH Sarabun New"/>
      <family val="2"/>
    </font>
    <font>
      <u/>
      <sz val="22"/>
      <name val="TH Sarabun New"/>
      <family val="2"/>
    </font>
    <font>
      <sz val="22"/>
      <color indexed="8"/>
      <name val="TH Sarabun New"/>
      <family val="2"/>
    </font>
    <font>
      <sz val="22"/>
      <color theme="1"/>
      <name val="TH Sarabun New"/>
      <family val="2"/>
    </font>
    <font>
      <sz val="22"/>
      <color rgb="FF000000"/>
      <name val="TH Sarabun New"/>
      <family val="2"/>
    </font>
    <font>
      <b/>
      <sz val="22"/>
      <name val="TH Sarabun New"/>
      <family val="2"/>
    </font>
    <font>
      <b/>
      <u val="singleAccounting"/>
      <sz val="22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7">
    <xf numFmtId="0" fontId="0" fillId="0" borderId="0" xfId="0"/>
    <xf numFmtId="0" fontId="2" fillId="2" borderId="0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3" fontId="2" fillId="2" borderId="0" xfId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4" fontId="5" fillId="0" borderId="5" xfId="0" applyNumberFormat="1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/>
    </xf>
    <xf numFmtId="4" fontId="5" fillId="0" borderId="11" xfId="0" applyNumberFormat="1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left" vertical="center" wrapText="1" shrinkToFit="1"/>
    </xf>
    <xf numFmtId="43" fontId="3" fillId="0" borderId="11" xfId="1" applyFont="1" applyFill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43" fontId="4" fillId="0" borderId="11" xfId="1" applyFont="1" applyBorder="1" applyAlignment="1">
      <alignment horizontal="center" vertical="center" wrapText="1" shrinkToFit="1"/>
    </xf>
    <xf numFmtId="1" fontId="2" fillId="0" borderId="11" xfId="0" applyNumberFormat="1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shrinkToFit="1"/>
    </xf>
    <xf numFmtId="43" fontId="2" fillId="0" borderId="0" xfId="1" applyFont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4" fontId="5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left" vertical="center" wrapText="1" shrinkToFit="1"/>
    </xf>
    <xf numFmtId="43" fontId="6" fillId="0" borderId="11" xfId="1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/>
    </xf>
    <xf numFmtId="43" fontId="5" fillId="0" borderId="6" xfId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left" vertical="center" wrapText="1" shrinkToFit="1"/>
    </xf>
    <xf numFmtId="4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 shrinkToFit="1"/>
    </xf>
    <xf numFmtId="0" fontId="11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2" fillId="0" borderId="11" xfId="0" applyFont="1" applyFill="1" applyBorder="1" applyAlignment="1">
      <alignment horizontal="center" wrapText="1"/>
    </xf>
    <xf numFmtId="43" fontId="12" fillId="0" borderId="2" xfId="1" applyNumberFormat="1" applyFont="1" applyBorder="1" applyAlignment="1">
      <alignment horizontal="center" vertical="center" wrapText="1" shrinkToFit="1"/>
    </xf>
    <xf numFmtId="0" fontId="7" fillId="0" borderId="6" xfId="0" applyFont="1" applyBorder="1" applyAlignment="1">
      <alignment horizontal="center" vertical="center" wrapText="1" shrinkToFit="1"/>
    </xf>
    <xf numFmtId="43" fontId="12" fillId="0" borderId="6" xfId="1" applyNumberFormat="1" applyFont="1" applyBorder="1" applyAlignment="1">
      <alignment horizontal="center" vertical="center" wrapText="1" shrinkToFit="1"/>
    </xf>
    <xf numFmtId="0" fontId="7" fillId="0" borderId="9" xfId="0" applyFont="1" applyBorder="1" applyAlignment="1">
      <alignment horizontal="center" vertical="center" wrapText="1" shrinkToFit="1"/>
    </xf>
    <xf numFmtId="43" fontId="12" fillId="0" borderId="9" xfId="1" applyNumberFormat="1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0" xfId="0" applyFont="1" applyBorder="1" applyAlignment="1">
      <alignment vertical="center" wrapText="1" shrinkToFit="1"/>
    </xf>
    <xf numFmtId="4" fontId="11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 shrinkToFit="1"/>
    </xf>
    <xf numFmtId="43" fontId="12" fillId="0" borderId="0" xfId="1" applyNumberFormat="1" applyFont="1" applyBorder="1" applyAlignment="1">
      <alignment horizontal="center" vertical="center" wrapText="1" shrinkToFit="1"/>
    </xf>
    <xf numFmtId="43" fontId="14" fillId="0" borderId="0" xfId="0" applyNumberFormat="1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 shrinkToFit="1"/>
    </xf>
    <xf numFmtId="1" fontId="7" fillId="0" borderId="0" xfId="0" applyNumberFormat="1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shrinkToFit="1"/>
    </xf>
    <xf numFmtId="0" fontId="7" fillId="2" borderId="0" xfId="0" applyFont="1" applyFill="1" applyBorder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43" fontId="7" fillId="2" borderId="0" xfId="1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wrapText="1" shrinkToFit="1"/>
    </xf>
    <xf numFmtId="43" fontId="10" fillId="0" borderId="5" xfId="1" applyFont="1" applyFill="1" applyBorder="1" applyAlignment="1">
      <alignment horizontal="center" vertical="center" shrinkToFit="1"/>
    </xf>
    <xf numFmtId="43" fontId="10" fillId="0" borderId="5" xfId="1" applyFont="1" applyFill="1" applyBorder="1" applyAlignment="1">
      <alignment horizontal="center" vertical="center" wrapText="1" shrinkToFit="1"/>
    </xf>
    <xf numFmtId="0" fontId="10" fillId="0" borderId="5" xfId="0" applyNumberFormat="1" applyFont="1" applyFill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wrapText="1" shrinkToFit="1"/>
    </xf>
    <xf numFmtId="0" fontId="13" fillId="0" borderId="6" xfId="0" applyFont="1" applyBorder="1" applyAlignment="1">
      <alignment horizontal="center" vertical="center" wrapText="1" shrinkToFit="1"/>
    </xf>
    <xf numFmtId="0" fontId="13" fillId="0" borderId="9" xfId="0" applyFont="1" applyBorder="1" applyAlignment="1">
      <alignment horizontal="center" vertical="center" wrapText="1" shrinkToFit="1"/>
    </xf>
    <xf numFmtId="43" fontId="12" fillId="0" borderId="2" xfId="1" applyNumberFormat="1" applyFont="1" applyBorder="1" applyAlignment="1">
      <alignment horizontal="center" vertical="center" wrapText="1" shrinkToFit="1"/>
    </xf>
    <xf numFmtId="43" fontId="12" fillId="0" borderId="6" xfId="1" applyNumberFormat="1" applyFont="1" applyBorder="1" applyAlignment="1">
      <alignment horizontal="center" vertical="center" wrapText="1" shrinkToFit="1"/>
    </xf>
    <xf numFmtId="43" fontId="12" fillId="0" borderId="9" xfId="1" applyNumberFormat="1" applyFont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left" vertical="center" wrapText="1" shrinkToFit="1"/>
    </xf>
    <xf numFmtId="0" fontId="7" fillId="0" borderId="6" xfId="0" applyFont="1" applyBorder="1" applyAlignment="1">
      <alignment horizontal="left" vertical="center" wrapText="1" shrinkToFit="1"/>
    </xf>
    <xf numFmtId="0" fontId="7" fillId="0" borderId="9" xfId="0" applyFont="1" applyBorder="1" applyAlignment="1">
      <alignment horizontal="left" vertical="center" wrapText="1" shrinkToFit="1"/>
    </xf>
    <xf numFmtId="4" fontId="11" fillId="0" borderId="2" xfId="0" applyNumberFormat="1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4" fontId="11" fillId="0" borderId="9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 shrinkToFit="1"/>
    </xf>
    <xf numFmtId="0" fontId="7" fillId="0" borderId="6" xfId="0" applyFont="1" applyBorder="1"/>
    <xf numFmtId="0" fontId="7" fillId="0" borderId="9" xfId="0" applyFont="1" applyBorder="1"/>
    <xf numFmtId="0" fontId="7" fillId="0" borderId="6" xfId="0" applyFont="1" applyBorder="1" applyAlignment="1">
      <alignment horizontal="center" vertical="center" wrapText="1" shrinkToFit="1"/>
    </xf>
    <xf numFmtId="0" fontId="7" fillId="0" borderId="9" xfId="0" applyFont="1" applyBorder="1" applyAlignment="1">
      <alignment horizontal="center" vertical="center" wrapText="1" shrinkToFit="1"/>
    </xf>
    <xf numFmtId="0" fontId="10" fillId="0" borderId="6" xfId="0" applyFont="1" applyFill="1" applyBorder="1" applyAlignment="1">
      <alignment horizontal="center" vertical="center" wrapText="1" shrinkToFit="1"/>
    </xf>
    <xf numFmtId="0" fontId="10" fillId="0" borderId="9" xfId="0" applyFont="1" applyFill="1" applyBorder="1" applyAlignment="1">
      <alignment horizontal="center" vertical="center" wrapText="1" shrinkToFit="1"/>
    </xf>
    <xf numFmtId="1" fontId="7" fillId="0" borderId="6" xfId="0" applyNumberFormat="1" applyFont="1" applyBorder="1" applyAlignment="1">
      <alignment horizontal="center" vertical="center" wrapText="1" shrinkToFit="1"/>
    </xf>
    <xf numFmtId="1" fontId="7" fillId="0" borderId="9" xfId="0" applyNumberFormat="1" applyFont="1" applyBorder="1" applyAlignment="1">
      <alignment horizontal="center" vertical="center" wrapText="1" shrinkToFit="1"/>
    </xf>
    <xf numFmtId="0" fontId="10" fillId="0" borderId="2" xfId="0" applyFont="1" applyFill="1" applyBorder="1" applyAlignment="1">
      <alignment horizontal="center" vertical="center" wrapText="1" shrinkToFit="1"/>
    </xf>
    <xf numFmtId="1" fontId="7" fillId="0" borderId="2" xfId="0" applyNumberFormat="1" applyFont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vertical="center" wrapText="1" shrinkToFit="1"/>
    </xf>
    <xf numFmtId="0" fontId="7" fillId="0" borderId="6" xfId="0" applyFont="1" applyBorder="1" applyAlignment="1">
      <alignment vertical="center" wrapText="1" shrinkToFit="1"/>
    </xf>
    <xf numFmtId="0" fontId="7" fillId="0" borderId="9" xfId="0" applyFont="1" applyBorder="1" applyAlignment="1">
      <alignment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0" fontId="7" fillId="0" borderId="10" xfId="0" applyFont="1" applyBorder="1" applyAlignment="1">
      <alignment horizontal="center" vertical="center" wrapText="1" shrinkToFit="1"/>
    </xf>
    <xf numFmtId="43" fontId="12" fillId="0" borderId="5" xfId="1" applyNumberFormat="1" applyFont="1" applyBorder="1" applyAlignment="1">
      <alignment horizontal="center" vertical="center" wrapText="1" shrinkToFit="1"/>
    </xf>
    <xf numFmtId="1" fontId="7" fillId="0" borderId="5" xfId="0" applyNumberFormat="1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7" fillId="0" borderId="9" xfId="0" applyFont="1" applyFill="1" applyBorder="1" applyAlignment="1">
      <alignment horizontal="center" vertical="center" wrapText="1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5" xfId="0" applyFont="1" applyBorder="1" applyAlignment="1">
      <alignment vertical="center" wrapText="1" shrinkToFit="1"/>
    </xf>
    <xf numFmtId="4" fontId="11" fillId="0" borderId="5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shrinkToFit="1"/>
    </xf>
    <xf numFmtId="0" fontId="7" fillId="0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0" fillId="0" borderId="2" xfId="0" applyNumberFormat="1" applyFont="1" applyFill="1" applyBorder="1" applyAlignment="1">
      <alignment horizontal="center" vertical="center" shrinkToFit="1"/>
    </xf>
    <xf numFmtId="0" fontId="10" fillId="0" borderId="6" xfId="0" applyNumberFormat="1" applyFont="1" applyFill="1" applyBorder="1" applyAlignment="1">
      <alignment horizontal="center" vertical="center" shrinkToFit="1"/>
    </xf>
    <xf numFmtId="0" fontId="10" fillId="0" borderId="9" xfId="0" applyNumberFormat="1" applyFont="1" applyFill="1" applyBorder="1" applyAlignment="1">
      <alignment horizontal="center" vertical="center" shrinkToFit="1"/>
    </xf>
    <xf numFmtId="43" fontId="10" fillId="0" borderId="2" xfId="1" applyFont="1" applyFill="1" applyBorder="1" applyAlignment="1">
      <alignment horizontal="center" vertical="center" wrapText="1" shrinkToFit="1"/>
    </xf>
    <xf numFmtId="43" fontId="10" fillId="0" borderId="6" xfId="1" applyFont="1" applyFill="1" applyBorder="1" applyAlignment="1">
      <alignment horizontal="center" vertical="center" wrapText="1" shrinkToFit="1"/>
    </xf>
    <xf numFmtId="43" fontId="10" fillId="0" borderId="9" xfId="1" applyFont="1" applyFill="1" applyBorder="1" applyAlignment="1">
      <alignment horizontal="center" vertical="center" wrapText="1" shrinkToFi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23793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0" y="23793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0" y="23793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23450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23450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0" y="23450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0" y="23107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0" y="23107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0" y="23107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37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L23"/>
  <sheetViews>
    <sheetView view="pageBreakPreview" zoomScale="60" workbookViewId="0">
      <selection activeCell="C12" sqref="C12"/>
    </sheetView>
  </sheetViews>
  <sheetFormatPr defaultColWidth="9.140625" defaultRowHeight="27" x14ac:dyDescent="0.2"/>
  <cols>
    <col min="1" max="1" width="6.42578125" style="1" bestFit="1" customWidth="1"/>
    <col min="2" max="2" width="52.7109375" style="22" customWidth="1"/>
    <col min="3" max="3" width="23.42578125" style="4" bestFit="1" customWidth="1"/>
    <col min="4" max="4" width="18" style="1" bestFit="1" customWidth="1"/>
    <col min="5" max="5" width="17.28515625" style="1" customWidth="1"/>
    <col min="6" max="6" width="47.7109375" style="1" bestFit="1" customWidth="1"/>
    <col min="7" max="7" width="20.28515625" style="4" bestFit="1" customWidth="1"/>
    <col min="8" max="8" width="47.7109375" style="2" bestFit="1" customWidth="1"/>
    <col min="9" max="9" width="27.140625" style="23" bestFit="1" customWidth="1"/>
    <col min="10" max="10" width="16.42578125" style="3" bestFit="1" customWidth="1"/>
    <col min="11" max="11" width="32.85546875" style="3" bestFit="1" customWidth="1"/>
    <col min="12" max="16384" width="9.140625" style="3"/>
  </cols>
  <sheetData>
    <row r="1" spans="1:12" ht="27" customHeight="1" x14ac:dyDescent="0.2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2" ht="21.95" customHeight="1" x14ac:dyDescent="0.2">
      <c r="A2" s="63" t="s">
        <v>58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5"/>
    </row>
    <row r="3" spans="1:12" s="6" customFormat="1" ht="21.95" customHeight="1" x14ac:dyDescent="0.2">
      <c r="A3" s="63" t="s">
        <v>24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5"/>
    </row>
    <row r="4" spans="1:12" ht="26.25" customHeight="1" x14ac:dyDescent="0.2">
      <c r="A4" s="64" t="s">
        <v>21</v>
      </c>
      <c r="B4" s="65"/>
      <c r="C4" s="65"/>
      <c r="D4" s="65"/>
      <c r="E4" s="65"/>
      <c r="F4" s="65"/>
      <c r="G4" s="65"/>
      <c r="H4" s="65"/>
      <c r="I4" s="65"/>
      <c r="J4" s="65"/>
      <c r="K4" s="65"/>
    </row>
    <row r="5" spans="1:12" ht="18" customHeight="1" x14ac:dyDescent="0.2">
      <c r="A5" s="67" t="s">
        <v>3</v>
      </c>
      <c r="B5" s="70" t="s">
        <v>4</v>
      </c>
      <c r="C5" s="69" t="s">
        <v>5</v>
      </c>
      <c r="D5" s="69" t="s">
        <v>6</v>
      </c>
      <c r="E5" s="67" t="s">
        <v>7</v>
      </c>
      <c r="F5" s="66" t="s">
        <v>8</v>
      </c>
      <c r="G5" s="66"/>
      <c r="H5" s="67" t="s">
        <v>9</v>
      </c>
      <c r="I5" s="67"/>
      <c r="J5" s="67" t="s">
        <v>10</v>
      </c>
      <c r="K5" s="67" t="s">
        <v>22</v>
      </c>
    </row>
    <row r="6" spans="1:12" ht="18.600000000000001" customHeight="1" x14ac:dyDescent="0.2">
      <c r="A6" s="67"/>
      <c r="B6" s="70"/>
      <c r="C6" s="69"/>
      <c r="D6" s="69"/>
      <c r="E6" s="67"/>
      <c r="F6" s="66"/>
      <c r="G6" s="66"/>
      <c r="H6" s="67"/>
      <c r="I6" s="67"/>
      <c r="J6" s="67"/>
      <c r="K6" s="67"/>
    </row>
    <row r="7" spans="1:12" ht="18" customHeight="1" x14ac:dyDescent="0.2">
      <c r="A7" s="67"/>
      <c r="B7" s="70"/>
      <c r="C7" s="69"/>
      <c r="D7" s="69"/>
      <c r="E7" s="67"/>
      <c r="F7" s="66" t="s">
        <v>12</v>
      </c>
      <c r="G7" s="68" t="s">
        <v>13</v>
      </c>
      <c r="H7" s="67" t="s">
        <v>14</v>
      </c>
      <c r="I7" s="69" t="s">
        <v>15</v>
      </c>
      <c r="J7" s="67"/>
      <c r="K7" s="67"/>
    </row>
    <row r="8" spans="1:12" ht="27" customHeight="1" x14ac:dyDescent="0.2">
      <c r="A8" s="67"/>
      <c r="B8" s="70"/>
      <c r="C8" s="69"/>
      <c r="D8" s="69"/>
      <c r="E8" s="67"/>
      <c r="F8" s="66"/>
      <c r="G8" s="68"/>
      <c r="H8" s="67"/>
      <c r="I8" s="69"/>
      <c r="J8" s="67"/>
      <c r="K8" s="67"/>
    </row>
    <row r="9" spans="1:12" s="33" customFormat="1" ht="99" x14ac:dyDescent="0.2">
      <c r="A9" s="34">
        <v>1</v>
      </c>
      <c r="B9" s="35" t="s">
        <v>25</v>
      </c>
      <c r="C9" s="36">
        <f>D9/107*100</f>
        <v>183508</v>
      </c>
      <c r="D9" s="36">
        <v>196353.56</v>
      </c>
      <c r="E9" s="34" t="s">
        <v>26</v>
      </c>
      <c r="F9" s="37" t="s">
        <v>27</v>
      </c>
      <c r="G9" s="36">
        <v>196353.56</v>
      </c>
      <c r="H9" s="37" t="str">
        <f t="shared" ref="H9:I12" si="0">+F9</f>
        <v xml:space="preserve">บริษัท ทรัพย์อรุณพง จำกัด </v>
      </c>
      <c r="I9" s="36">
        <f t="shared" si="0"/>
        <v>196353.56</v>
      </c>
      <c r="J9" s="38" t="s">
        <v>23</v>
      </c>
      <c r="K9" s="38" t="s">
        <v>28</v>
      </c>
    </row>
    <row r="10" spans="1:12" s="33" customFormat="1" ht="94.9" customHeight="1" x14ac:dyDescent="0.2">
      <c r="A10" s="34">
        <v>2</v>
      </c>
      <c r="B10" s="35" t="s">
        <v>31</v>
      </c>
      <c r="C10" s="36">
        <f t="shared" ref="C10:C11" si="1">D10/107*100</f>
        <v>4270</v>
      </c>
      <c r="D10" s="36">
        <v>4568.8999999999996</v>
      </c>
      <c r="E10" s="34" t="s">
        <v>26</v>
      </c>
      <c r="F10" s="37" t="s">
        <v>30</v>
      </c>
      <c r="G10" s="36">
        <v>4568.8999999999996</v>
      </c>
      <c r="H10" s="37" t="str">
        <f t="shared" si="0"/>
        <v>บริษัท ดามา เซอร์วิส กรุ๊ป จำกัด</v>
      </c>
      <c r="I10" s="36">
        <f t="shared" si="0"/>
        <v>4568.8999999999996</v>
      </c>
      <c r="J10" s="38" t="s">
        <v>23</v>
      </c>
      <c r="K10" s="38" t="s">
        <v>29</v>
      </c>
    </row>
    <row r="11" spans="1:12" s="33" customFormat="1" ht="111.6" customHeight="1" x14ac:dyDescent="0.2">
      <c r="A11" s="34">
        <v>3</v>
      </c>
      <c r="B11" s="35" t="s">
        <v>37</v>
      </c>
      <c r="C11" s="36">
        <f t="shared" si="1"/>
        <v>463833.6448598131</v>
      </c>
      <c r="D11" s="36">
        <v>496302</v>
      </c>
      <c r="E11" s="34" t="s">
        <v>26</v>
      </c>
      <c r="F11" s="37" t="s">
        <v>38</v>
      </c>
      <c r="G11" s="36">
        <v>496302</v>
      </c>
      <c r="H11" s="37" t="str">
        <f t="shared" si="0"/>
        <v>ห้างหุ้นส่วนจำกัด วิศรุตรุ่งเรือง</v>
      </c>
      <c r="I11" s="36">
        <f t="shared" si="0"/>
        <v>496302</v>
      </c>
      <c r="J11" s="38" t="s">
        <v>23</v>
      </c>
      <c r="K11" s="38" t="s">
        <v>33</v>
      </c>
    </row>
    <row r="12" spans="1:12" s="33" customFormat="1" ht="81" customHeight="1" x14ac:dyDescent="0.2">
      <c r="A12" s="34">
        <v>4</v>
      </c>
      <c r="B12" s="35" t="s">
        <v>46</v>
      </c>
      <c r="C12" s="36">
        <v>229031.5</v>
      </c>
      <c r="D12" s="36" t="s">
        <v>47</v>
      </c>
      <c r="E12" s="34" t="s">
        <v>26</v>
      </c>
      <c r="F12" s="37" t="s">
        <v>49</v>
      </c>
      <c r="G12" s="36" t="s">
        <v>47</v>
      </c>
      <c r="H12" s="37" t="str">
        <f t="shared" si="0"/>
        <v xml:space="preserve">ห้างหุ้นส่วนจำกัด วิศรุตรุ่งเรือง </v>
      </c>
      <c r="I12" s="36" t="str">
        <f t="shared" si="0"/>
        <v>245,063.71 </v>
      </c>
      <c r="J12" s="38" t="s">
        <v>23</v>
      </c>
      <c r="K12" s="38" t="s">
        <v>48</v>
      </c>
    </row>
    <row r="13" spans="1:12" s="33" customFormat="1" ht="91.15" customHeight="1" x14ac:dyDescent="0.2">
      <c r="A13" s="34">
        <v>5</v>
      </c>
      <c r="B13" s="35" t="s">
        <v>50</v>
      </c>
      <c r="C13" s="36">
        <v>280361</v>
      </c>
      <c r="D13" s="36" t="s">
        <v>51</v>
      </c>
      <c r="E13" s="34" t="s">
        <v>26</v>
      </c>
      <c r="F13" s="37" t="s">
        <v>38</v>
      </c>
      <c r="G13" s="36">
        <v>299986.27</v>
      </c>
      <c r="H13" s="37" t="str">
        <f t="shared" ref="H13" si="2">+F13</f>
        <v>ห้างหุ้นส่วนจำกัด วิศรุตรุ่งเรือง</v>
      </c>
      <c r="I13" s="36">
        <v>299986.27</v>
      </c>
      <c r="J13" s="38" t="s">
        <v>23</v>
      </c>
      <c r="K13" s="38" t="s">
        <v>52</v>
      </c>
    </row>
    <row r="14" spans="1:12" s="33" customFormat="1" ht="100.15" customHeight="1" x14ac:dyDescent="0.2">
      <c r="A14" s="34">
        <v>6</v>
      </c>
      <c r="B14" s="35" t="s">
        <v>53</v>
      </c>
      <c r="C14" s="36">
        <v>49000</v>
      </c>
      <c r="D14" s="36">
        <v>52430</v>
      </c>
      <c r="E14" s="34" t="s">
        <v>26</v>
      </c>
      <c r="F14" s="39" t="s">
        <v>54</v>
      </c>
      <c r="G14" s="36">
        <v>52430</v>
      </c>
      <c r="H14" s="39" t="s">
        <v>54</v>
      </c>
      <c r="I14" s="36">
        <v>52430</v>
      </c>
      <c r="J14" s="38" t="s">
        <v>23</v>
      </c>
      <c r="K14" s="38" t="s">
        <v>55</v>
      </c>
    </row>
    <row r="15" spans="1:12" s="33" customFormat="1" ht="87" customHeight="1" x14ac:dyDescent="0.2">
      <c r="A15" s="34">
        <v>7</v>
      </c>
      <c r="B15" s="35" t="s">
        <v>56</v>
      </c>
      <c r="C15" s="36">
        <f>38627/107*100</f>
        <v>36100</v>
      </c>
      <c r="D15" s="36">
        <v>38627</v>
      </c>
      <c r="E15" s="34" t="s">
        <v>26</v>
      </c>
      <c r="F15" s="39" t="s">
        <v>54</v>
      </c>
      <c r="G15" s="36">
        <v>38627</v>
      </c>
      <c r="H15" s="39" t="s">
        <v>54</v>
      </c>
      <c r="I15" s="36">
        <v>38627</v>
      </c>
      <c r="J15" s="38" t="s">
        <v>23</v>
      </c>
      <c r="K15" s="38" t="s">
        <v>57</v>
      </c>
    </row>
    <row r="16" spans="1:12" hidden="1" x14ac:dyDescent="0.2">
      <c r="A16" s="24">
        <v>8</v>
      </c>
      <c r="B16" s="28"/>
      <c r="C16" s="26"/>
      <c r="D16" s="26"/>
      <c r="E16" s="10"/>
      <c r="F16" s="30"/>
      <c r="G16" s="31"/>
      <c r="H16" s="32"/>
      <c r="I16" s="26"/>
      <c r="J16" s="27"/>
      <c r="K16" s="27"/>
    </row>
    <row r="17" spans="1:11" hidden="1" x14ac:dyDescent="0.2">
      <c r="A17" s="7">
        <v>9</v>
      </c>
      <c r="B17" s="8"/>
      <c r="C17" s="9"/>
      <c r="D17" s="9"/>
      <c r="E17" s="10"/>
      <c r="F17" s="11"/>
      <c r="G17" s="9"/>
      <c r="H17" s="13"/>
      <c r="I17" s="9"/>
      <c r="J17" s="25"/>
      <c r="K17" s="12"/>
    </row>
    <row r="18" spans="1:11" hidden="1" x14ac:dyDescent="0.2">
      <c r="A18" s="7">
        <v>10</v>
      </c>
      <c r="B18" s="8"/>
      <c r="C18" s="9"/>
      <c r="D18" s="9"/>
      <c r="E18" s="10"/>
      <c r="F18" s="11"/>
      <c r="G18" s="9"/>
      <c r="H18" s="13"/>
      <c r="I18" s="9"/>
      <c r="J18" s="25"/>
      <c r="K18" s="12"/>
    </row>
    <row r="19" spans="1:11" hidden="1" x14ac:dyDescent="0.2">
      <c r="A19" s="7">
        <v>11</v>
      </c>
      <c r="B19" s="8"/>
      <c r="C19" s="9"/>
      <c r="D19" s="9"/>
      <c r="E19" s="10"/>
      <c r="F19" s="11"/>
      <c r="G19" s="9"/>
      <c r="H19" s="13"/>
      <c r="I19" s="9"/>
      <c r="J19" s="25"/>
      <c r="K19" s="12"/>
    </row>
    <row r="20" spans="1:11" hidden="1" x14ac:dyDescent="0.2">
      <c r="A20" s="7">
        <v>12</v>
      </c>
      <c r="B20" s="8"/>
      <c r="C20" s="9"/>
      <c r="D20" s="9"/>
      <c r="E20" s="10"/>
      <c r="F20" s="13"/>
      <c r="G20" s="9"/>
      <c r="H20" s="13"/>
      <c r="I20" s="9"/>
      <c r="J20" s="25"/>
      <c r="K20" s="12"/>
    </row>
    <row r="21" spans="1:11" hidden="1" x14ac:dyDescent="0.2">
      <c r="A21" s="7">
        <v>13</v>
      </c>
      <c r="B21" s="8"/>
      <c r="C21" s="9"/>
      <c r="D21" s="9"/>
      <c r="E21" s="10"/>
      <c r="F21" s="13"/>
      <c r="G21" s="14"/>
      <c r="H21" s="13"/>
      <c r="I21" s="9"/>
      <c r="J21" s="25"/>
      <c r="K21" s="12"/>
    </row>
    <row r="22" spans="1:11" hidden="1" x14ac:dyDescent="0.2">
      <c r="A22" s="7">
        <v>14</v>
      </c>
      <c r="B22" s="8"/>
      <c r="C22" s="9"/>
      <c r="D22" s="9"/>
      <c r="E22" s="10"/>
      <c r="F22" s="13"/>
      <c r="G22" s="14"/>
      <c r="H22" s="13"/>
      <c r="I22" s="9"/>
      <c r="J22" s="25"/>
      <c r="K22" s="12"/>
    </row>
    <row r="23" spans="1:11" s="21" customFormat="1" ht="29.25" x14ac:dyDescent="0.2">
      <c r="A23" s="15"/>
      <c r="B23" s="16"/>
      <c r="C23" s="17"/>
      <c r="D23" s="17"/>
      <c r="E23" s="18"/>
      <c r="F23" s="18"/>
      <c r="G23" s="19"/>
      <c r="H23" s="18"/>
      <c r="I23" s="29">
        <f>SUM(I9:I22)</f>
        <v>1088267.73</v>
      </c>
      <c r="J23" s="15"/>
      <c r="K23" s="20"/>
    </row>
  </sheetData>
  <mergeCells count="17">
    <mergeCell ref="E5:E8"/>
    <mergeCell ref="A1:K1"/>
    <mergeCell ref="A2:K2"/>
    <mergeCell ref="A3:K3"/>
    <mergeCell ref="A4:K4"/>
    <mergeCell ref="F5:G6"/>
    <mergeCell ref="H5:I6"/>
    <mergeCell ref="J5:J8"/>
    <mergeCell ref="K5:K8"/>
    <mergeCell ref="F7:F8"/>
    <mergeCell ref="G7:G8"/>
    <mergeCell ref="H7:H8"/>
    <mergeCell ref="I7:I8"/>
    <mergeCell ref="A5:A8"/>
    <mergeCell ref="B5:B8"/>
    <mergeCell ref="C5:C8"/>
    <mergeCell ref="D5:D8"/>
  </mergeCells>
  <pageMargins left="0.23" right="0.17" top="0.3" bottom="0.23" header="0.17" footer="0.17"/>
  <pageSetup paperSize="9" scale="47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Z38"/>
  <sheetViews>
    <sheetView tabSelected="1" view="pageBreakPreview" topLeftCell="C4" zoomScaleSheetLayoutView="100" workbookViewId="0">
      <selection activeCell="K37" sqref="K37"/>
    </sheetView>
  </sheetViews>
  <sheetFormatPr defaultColWidth="9.140625" defaultRowHeight="33" x14ac:dyDescent="0.75"/>
  <cols>
    <col min="1" max="1" width="6.7109375" style="57" customWidth="1"/>
    <col min="2" max="2" width="47.5703125" style="58" customWidth="1"/>
    <col min="3" max="3" width="22" style="61" bestFit="1" customWidth="1"/>
    <col min="4" max="4" width="19.140625" style="57" bestFit="1" customWidth="1"/>
    <col min="5" max="5" width="14.7109375" style="57" customWidth="1"/>
    <col min="6" max="6" width="44.7109375" style="57" customWidth="1"/>
    <col min="7" max="7" width="25.28515625" style="57" bestFit="1" customWidth="1"/>
    <col min="8" max="8" width="38.5703125" style="59" customWidth="1"/>
    <col min="9" max="9" width="22.5703125" style="60" customWidth="1"/>
    <col min="10" max="10" width="20.85546875" style="60" customWidth="1"/>
    <col min="11" max="11" width="38.5703125" style="60" bestFit="1" customWidth="1"/>
    <col min="12" max="16384" width="9.140625" style="40"/>
  </cols>
  <sheetData>
    <row r="1" spans="1:12" ht="31.15" customHeight="1" x14ac:dyDescent="0.7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2" ht="31.9" customHeight="1" x14ac:dyDescent="0.75">
      <c r="A2" s="112" t="s">
        <v>59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s="41" customFormat="1" ht="27.6" customHeight="1" x14ac:dyDescent="0.75">
      <c r="A3" s="112" t="s">
        <v>1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12" ht="34.5" customHeight="1" x14ac:dyDescent="0.75">
      <c r="A4" s="113" t="s">
        <v>2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</row>
    <row r="5" spans="1:12" ht="18" customHeight="1" x14ac:dyDescent="0.75">
      <c r="A5" s="94" t="s">
        <v>3</v>
      </c>
      <c r="B5" s="121" t="s">
        <v>4</v>
      </c>
      <c r="C5" s="124" t="s">
        <v>5</v>
      </c>
      <c r="D5" s="124" t="s">
        <v>6</v>
      </c>
      <c r="E5" s="94" t="s">
        <v>7</v>
      </c>
      <c r="F5" s="115" t="s">
        <v>8</v>
      </c>
      <c r="G5" s="116"/>
      <c r="H5" s="67" t="s">
        <v>9</v>
      </c>
      <c r="I5" s="67"/>
      <c r="J5" s="94" t="s">
        <v>10</v>
      </c>
      <c r="K5" s="94" t="s">
        <v>11</v>
      </c>
    </row>
    <row r="6" spans="1:12" ht="18.600000000000001" customHeight="1" x14ac:dyDescent="0.75">
      <c r="A6" s="90"/>
      <c r="B6" s="122"/>
      <c r="C6" s="125"/>
      <c r="D6" s="125"/>
      <c r="E6" s="90"/>
      <c r="F6" s="117"/>
      <c r="G6" s="118"/>
      <c r="H6" s="67"/>
      <c r="I6" s="67"/>
      <c r="J6" s="90"/>
      <c r="K6" s="90"/>
    </row>
    <row r="7" spans="1:12" ht="18" customHeight="1" x14ac:dyDescent="0.75">
      <c r="A7" s="90"/>
      <c r="B7" s="122"/>
      <c r="C7" s="125"/>
      <c r="D7" s="125"/>
      <c r="E7" s="90"/>
      <c r="F7" s="119" t="s">
        <v>12</v>
      </c>
      <c r="G7" s="66" t="s">
        <v>13</v>
      </c>
      <c r="H7" s="67" t="s">
        <v>14</v>
      </c>
      <c r="I7" s="67" t="s">
        <v>15</v>
      </c>
      <c r="J7" s="90"/>
      <c r="K7" s="90"/>
    </row>
    <row r="8" spans="1:12" ht="45.75" customHeight="1" x14ac:dyDescent="0.75">
      <c r="A8" s="91"/>
      <c r="B8" s="123"/>
      <c r="C8" s="126"/>
      <c r="D8" s="126"/>
      <c r="E8" s="91"/>
      <c r="F8" s="120"/>
      <c r="G8" s="66"/>
      <c r="H8" s="67"/>
      <c r="I8" s="67"/>
      <c r="J8" s="91"/>
      <c r="K8" s="91"/>
    </row>
    <row r="9" spans="1:12" ht="41.25" customHeight="1" x14ac:dyDescent="0.75">
      <c r="A9" s="96">
        <v>1</v>
      </c>
      <c r="B9" s="97" t="s">
        <v>34</v>
      </c>
      <c r="C9" s="82">
        <f>D9/107*100</f>
        <v>4669398.130841122</v>
      </c>
      <c r="D9" s="82">
        <v>4996256</v>
      </c>
      <c r="E9" s="85" t="s">
        <v>16</v>
      </c>
      <c r="F9" s="42" t="s">
        <v>35</v>
      </c>
      <c r="G9" s="43">
        <v>3000000</v>
      </c>
      <c r="H9" s="85" t="s">
        <v>35</v>
      </c>
      <c r="I9" s="74">
        <v>3000000</v>
      </c>
      <c r="J9" s="105" t="s">
        <v>20</v>
      </c>
      <c r="K9" s="95" t="s">
        <v>32</v>
      </c>
    </row>
    <row r="10" spans="1:12" ht="41.25" customHeight="1" x14ac:dyDescent="0.75">
      <c r="A10" s="77"/>
      <c r="B10" s="98"/>
      <c r="C10" s="83"/>
      <c r="D10" s="83"/>
      <c r="E10" s="88"/>
      <c r="F10" s="44" t="s">
        <v>36</v>
      </c>
      <c r="G10" s="45">
        <v>3240000</v>
      </c>
      <c r="H10" s="88"/>
      <c r="I10" s="75"/>
      <c r="J10" s="106"/>
      <c r="K10" s="92"/>
    </row>
    <row r="11" spans="1:12" ht="41.25" customHeight="1" x14ac:dyDescent="0.75">
      <c r="A11" s="78"/>
      <c r="B11" s="99"/>
      <c r="C11" s="84"/>
      <c r="D11" s="84"/>
      <c r="E11" s="89"/>
      <c r="F11" s="46"/>
      <c r="G11" s="47"/>
      <c r="H11" s="89"/>
      <c r="I11" s="76"/>
      <c r="J11" s="107"/>
      <c r="K11" s="93"/>
    </row>
    <row r="12" spans="1:12" ht="55.5" customHeight="1" x14ac:dyDescent="0.75">
      <c r="A12" s="108">
        <v>2</v>
      </c>
      <c r="B12" s="109" t="s">
        <v>39</v>
      </c>
      <c r="C12" s="110">
        <f>D12/107*100</f>
        <v>8385114.0186915891</v>
      </c>
      <c r="D12" s="110">
        <v>8972072</v>
      </c>
      <c r="E12" s="104" t="s">
        <v>16</v>
      </c>
      <c r="F12" s="104" t="s">
        <v>40</v>
      </c>
      <c r="G12" s="102">
        <v>6543210</v>
      </c>
      <c r="H12" s="104" t="s">
        <v>40</v>
      </c>
      <c r="I12" s="102">
        <v>6543210</v>
      </c>
      <c r="J12" s="67" t="s">
        <v>18</v>
      </c>
      <c r="K12" s="103" t="s">
        <v>41</v>
      </c>
    </row>
    <row r="13" spans="1:12" ht="20.25" customHeight="1" x14ac:dyDescent="0.75">
      <c r="A13" s="108"/>
      <c r="B13" s="109"/>
      <c r="C13" s="110"/>
      <c r="D13" s="110"/>
      <c r="E13" s="104"/>
      <c r="F13" s="104"/>
      <c r="G13" s="102"/>
      <c r="H13" s="104"/>
      <c r="I13" s="102"/>
      <c r="J13" s="67"/>
      <c r="K13" s="103"/>
    </row>
    <row r="14" spans="1:12" ht="20.25" customHeight="1" x14ac:dyDescent="0.75">
      <c r="A14" s="108"/>
      <c r="B14" s="109"/>
      <c r="C14" s="110"/>
      <c r="D14" s="110"/>
      <c r="E14" s="104"/>
      <c r="F14" s="104"/>
      <c r="G14" s="102"/>
      <c r="H14" s="104"/>
      <c r="I14" s="102"/>
      <c r="J14" s="67"/>
      <c r="K14" s="103"/>
    </row>
    <row r="15" spans="1:12" ht="20.25" customHeight="1" x14ac:dyDescent="0.75">
      <c r="A15" s="108"/>
      <c r="B15" s="109"/>
      <c r="C15" s="110"/>
      <c r="D15" s="110"/>
      <c r="E15" s="104"/>
      <c r="F15" s="104"/>
      <c r="G15" s="102"/>
      <c r="H15" s="104"/>
      <c r="I15" s="102"/>
      <c r="J15" s="67"/>
      <c r="K15" s="103"/>
    </row>
    <row r="16" spans="1:12" ht="87" customHeight="1" x14ac:dyDescent="0.75">
      <c r="A16" s="108"/>
      <c r="B16" s="109"/>
      <c r="C16" s="110"/>
      <c r="D16" s="110"/>
      <c r="E16" s="104"/>
      <c r="F16" s="104"/>
      <c r="G16" s="102"/>
      <c r="H16" s="104"/>
      <c r="I16" s="102"/>
      <c r="J16" s="67"/>
      <c r="K16" s="103"/>
    </row>
    <row r="17" spans="1:11" ht="63.6" customHeight="1" x14ac:dyDescent="0.75">
      <c r="A17" s="96">
        <v>3</v>
      </c>
      <c r="B17" s="97" t="s">
        <v>39</v>
      </c>
      <c r="C17" s="82">
        <f>D17/107*100</f>
        <v>7000364.4859813079</v>
      </c>
      <c r="D17" s="82">
        <v>7490390</v>
      </c>
      <c r="E17" s="85" t="s">
        <v>16</v>
      </c>
      <c r="F17" s="44" t="s">
        <v>43</v>
      </c>
      <c r="G17" s="45">
        <v>5600000</v>
      </c>
      <c r="H17" s="85" t="s">
        <v>43</v>
      </c>
      <c r="I17" s="74">
        <v>5598206</v>
      </c>
      <c r="J17" s="94" t="s">
        <v>20</v>
      </c>
      <c r="K17" s="95" t="s">
        <v>42</v>
      </c>
    </row>
    <row r="18" spans="1:11" ht="34.5" customHeight="1" x14ac:dyDescent="0.75">
      <c r="A18" s="77"/>
      <c r="B18" s="98"/>
      <c r="C18" s="83"/>
      <c r="D18" s="83"/>
      <c r="E18" s="88"/>
      <c r="F18" s="44" t="s">
        <v>19</v>
      </c>
      <c r="G18" s="45">
        <v>6700000</v>
      </c>
      <c r="H18" s="88"/>
      <c r="I18" s="75"/>
      <c r="J18" s="90"/>
      <c r="K18" s="92"/>
    </row>
    <row r="19" spans="1:11" ht="34.5" customHeight="1" x14ac:dyDescent="0.75">
      <c r="A19" s="77"/>
      <c r="B19" s="98"/>
      <c r="C19" s="83"/>
      <c r="D19" s="83"/>
      <c r="E19" s="88"/>
      <c r="F19" s="44"/>
      <c r="G19" s="45"/>
      <c r="H19" s="88"/>
      <c r="I19" s="75"/>
      <c r="J19" s="90"/>
      <c r="K19" s="92"/>
    </row>
    <row r="20" spans="1:11" ht="34.5" customHeight="1" x14ac:dyDescent="0.75">
      <c r="A20" s="78"/>
      <c r="B20" s="99"/>
      <c r="C20" s="84"/>
      <c r="D20" s="84"/>
      <c r="E20" s="89"/>
      <c r="F20" s="46"/>
      <c r="G20" s="47"/>
      <c r="H20" s="89"/>
      <c r="I20" s="76"/>
      <c r="J20" s="91"/>
      <c r="K20" s="93"/>
    </row>
    <row r="21" spans="1:11" ht="30.75" customHeight="1" x14ac:dyDescent="0.75">
      <c r="A21" s="96">
        <v>4</v>
      </c>
      <c r="B21" s="79" t="s">
        <v>44</v>
      </c>
      <c r="C21" s="82">
        <f>D21/107*100</f>
        <v>1395737.3831775701</v>
      </c>
      <c r="D21" s="82">
        <v>1493439</v>
      </c>
      <c r="E21" s="85" t="s">
        <v>16</v>
      </c>
      <c r="F21" s="48" t="s">
        <v>17</v>
      </c>
      <c r="G21" s="43">
        <v>963750</v>
      </c>
      <c r="H21" s="85" t="s">
        <v>17</v>
      </c>
      <c r="I21" s="74">
        <v>963750</v>
      </c>
      <c r="J21" s="94" t="s">
        <v>20</v>
      </c>
      <c r="K21" s="95" t="s">
        <v>69</v>
      </c>
    </row>
    <row r="22" spans="1:11" ht="30.75" customHeight="1" x14ac:dyDescent="0.75">
      <c r="A22" s="77"/>
      <c r="B22" s="80"/>
      <c r="C22" s="83"/>
      <c r="D22" s="83"/>
      <c r="E22" s="88"/>
      <c r="F22" s="44" t="s">
        <v>60</v>
      </c>
      <c r="G22" s="45">
        <v>1015000</v>
      </c>
      <c r="H22" s="88"/>
      <c r="I22" s="75"/>
      <c r="J22" s="90"/>
      <c r="K22" s="92"/>
    </row>
    <row r="23" spans="1:11" ht="30.75" customHeight="1" x14ac:dyDescent="0.75">
      <c r="A23" s="77"/>
      <c r="B23" s="80"/>
      <c r="C23" s="83"/>
      <c r="D23" s="83"/>
      <c r="E23" s="88"/>
      <c r="F23" s="44" t="s">
        <v>61</v>
      </c>
      <c r="G23" s="45">
        <v>1040000</v>
      </c>
      <c r="H23" s="88"/>
      <c r="I23" s="75"/>
      <c r="J23" s="90"/>
      <c r="K23" s="92"/>
    </row>
    <row r="24" spans="1:11" ht="30.75" customHeight="1" x14ac:dyDescent="0.75">
      <c r="A24" s="77"/>
      <c r="B24" s="80"/>
      <c r="C24" s="83"/>
      <c r="D24" s="83"/>
      <c r="E24" s="88"/>
      <c r="F24" s="44" t="s">
        <v>62</v>
      </c>
      <c r="G24" s="45">
        <v>948000</v>
      </c>
      <c r="H24" s="88"/>
      <c r="I24" s="75"/>
      <c r="J24" s="90"/>
      <c r="K24" s="92"/>
    </row>
    <row r="25" spans="1:11" ht="30.75" customHeight="1" x14ac:dyDescent="0.75">
      <c r="A25" s="77"/>
      <c r="B25" s="80"/>
      <c r="C25" s="83"/>
      <c r="D25" s="83"/>
      <c r="E25" s="100"/>
      <c r="F25" s="44" t="s">
        <v>63</v>
      </c>
      <c r="G25" s="45">
        <v>1050000</v>
      </c>
      <c r="H25" s="88"/>
      <c r="I25" s="75"/>
      <c r="J25" s="90"/>
      <c r="K25" s="92"/>
    </row>
    <row r="26" spans="1:11" ht="30.75" customHeight="1" x14ac:dyDescent="0.75">
      <c r="A26" s="77"/>
      <c r="B26" s="80"/>
      <c r="C26" s="83"/>
      <c r="D26" s="83"/>
      <c r="E26" s="100"/>
      <c r="F26" s="44" t="s">
        <v>64</v>
      </c>
      <c r="G26" s="45">
        <v>1109347</v>
      </c>
      <c r="H26" s="88"/>
      <c r="I26" s="75"/>
      <c r="J26" s="90"/>
      <c r="K26" s="92"/>
    </row>
    <row r="27" spans="1:11" ht="30.75" customHeight="1" x14ac:dyDescent="0.75">
      <c r="A27" s="77"/>
      <c r="B27" s="80"/>
      <c r="C27" s="83"/>
      <c r="D27" s="83"/>
      <c r="E27" s="100"/>
      <c r="F27" s="44" t="s">
        <v>65</v>
      </c>
      <c r="G27" s="45">
        <v>1125000</v>
      </c>
      <c r="H27" s="88"/>
      <c r="I27" s="75"/>
      <c r="J27" s="90"/>
      <c r="K27" s="92"/>
    </row>
    <row r="28" spans="1:11" ht="30.75" customHeight="1" x14ac:dyDescent="0.75">
      <c r="A28" s="77"/>
      <c r="B28" s="80"/>
      <c r="C28" s="83"/>
      <c r="D28" s="83"/>
      <c r="E28" s="100"/>
      <c r="F28" s="44" t="s">
        <v>66</v>
      </c>
      <c r="G28" s="45">
        <v>1211300</v>
      </c>
      <c r="H28" s="88"/>
      <c r="I28" s="75"/>
      <c r="J28" s="90"/>
      <c r="K28" s="92"/>
    </row>
    <row r="29" spans="1:11" ht="30.75" customHeight="1" x14ac:dyDescent="0.75">
      <c r="A29" s="77"/>
      <c r="B29" s="80"/>
      <c r="C29" s="83"/>
      <c r="D29" s="83"/>
      <c r="E29" s="100"/>
      <c r="F29" s="44" t="s">
        <v>45</v>
      </c>
      <c r="G29" s="45">
        <v>1300000</v>
      </c>
      <c r="H29" s="88"/>
      <c r="I29" s="75"/>
      <c r="J29" s="90"/>
      <c r="K29" s="92"/>
    </row>
    <row r="30" spans="1:11" ht="30.75" customHeight="1" x14ac:dyDescent="0.75">
      <c r="A30" s="77"/>
      <c r="B30" s="80"/>
      <c r="C30" s="83"/>
      <c r="D30" s="83"/>
      <c r="E30" s="100"/>
      <c r="F30" s="44" t="s">
        <v>67</v>
      </c>
      <c r="G30" s="45">
        <v>1300000</v>
      </c>
      <c r="H30" s="88"/>
      <c r="I30" s="75"/>
      <c r="J30" s="90"/>
      <c r="K30" s="92"/>
    </row>
    <row r="31" spans="1:11" ht="30.75" customHeight="1" x14ac:dyDescent="0.75">
      <c r="A31" s="77"/>
      <c r="B31" s="80"/>
      <c r="C31" s="83"/>
      <c r="D31" s="83"/>
      <c r="E31" s="100"/>
      <c r="F31" s="44" t="s">
        <v>68</v>
      </c>
      <c r="G31" s="45">
        <v>1342499</v>
      </c>
      <c r="H31" s="88"/>
      <c r="I31" s="75"/>
      <c r="J31" s="90"/>
      <c r="K31" s="92"/>
    </row>
    <row r="32" spans="1:11" ht="30.75" customHeight="1" x14ac:dyDescent="0.75">
      <c r="A32" s="77"/>
      <c r="B32" s="80"/>
      <c r="C32" s="83"/>
      <c r="D32" s="83"/>
      <c r="E32" s="100"/>
      <c r="F32" s="44"/>
      <c r="G32" s="45"/>
      <c r="H32" s="88"/>
      <c r="I32" s="75"/>
      <c r="J32" s="90"/>
      <c r="K32" s="92"/>
    </row>
    <row r="33" spans="1:52" ht="30.75" customHeight="1" x14ac:dyDescent="0.75">
      <c r="A33" s="78"/>
      <c r="B33" s="81"/>
      <c r="C33" s="84"/>
      <c r="D33" s="84"/>
      <c r="E33" s="101"/>
      <c r="F33" s="46"/>
      <c r="G33" s="47"/>
      <c r="H33" s="89"/>
      <c r="I33" s="76"/>
      <c r="J33" s="91"/>
      <c r="K33" s="93"/>
    </row>
    <row r="34" spans="1:52" ht="42" hidden="1" customHeight="1" x14ac:dyDescent="0.75">
      <c r="A34" s="77">
        <v>5</v>
      </c>
      <c r="B34" s="79"/>
      <c r="C34" s="82"/>
      <c r="D34" s="82"/>
      <c r="E34" s="85"/>
      <c r="F34" s="71"/>
      <c r="G34" s="74"/>
      <c r="H34" s="88"/>
      <c r="I34" s="75"/>
      <c r="J34" s="90"/>
      <c r="K34" s="92"/>
    </row>
    <row r="35" spans="1:52" ht="42" hidden="1" customHeight="1" x14ac:dyDescent="0.75">
      <c r="A35" s="77"/>
      <c r="B35" s="80"/>
      <c r="C35" s="83"/>
      <c r="D35" s="83"/>
      <c r="E35" s="86"/>
      <c r="F35" s="72"/>
      <c r="G35" s="75"/>
      <c r="H35" s="88"/>
      <c r="I35" s="75"/>
      <c r="J35" s="90"/>
      <c r="K35" s="92"/>
    </row>
    <row r="36" spans="1:52" ht="60.75" hidden="1" customHeight="1" x14ac:dyDescent="0.75">
      <c r="A36" s="78"/>
      <c r="B36" s="81"/>
      <c r="C36" s="84"/>
      <c r="D36" s="84"/>
      <c r="E36" s="87"/>
      <c r="F36" s="73"/>
      <c r="G36" s="76"/>
      <c r="H36" s="89"/>
      <c r="I36" s="76"/>
      <c r="J36" s="91"/>
      <c r="K36" s="93"/>
    </row>
    <row r="37" spans="1:52" ht="35.25" x14ac:dyDescent="0.75">
      <c r="A37" s="49"/>
      <c r="B37" s="50"/>
      <c r="C37" s="51"/>
      <c r="D37" s="51"/>
      <c r="E37" s="52"/>
      <c r="F37" s="52"/>
      <c r="G37" s="53"/>
      <c r="H37" s="52"/>
      <c r="I37" s="54">
        <f>SUM(I9:I36)</f>
        <v>16105166</v>
      </c>
      <c r="J37" s="55"/>
      <c r="K37" s="56"/>
    </row>
    <row r="38" spans="1:52" s="60" customFormat="1" ht="35.25" x14ac:dyDescent="0.75">
      <c r="A38" s="57"/>
      <c r="B38" s="58"/>
      <c r="C38" s="54"/>
      <c r="D38" s="54"/>
      <c r="E38" s="57"/>
      <c r="F38" s="57"/>
      <c r="G38" s="57"/>
      <c r="H38" s="59"/>
      <c r="I38" s="54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</row>
  </sheetData>
  <mergeCells count="66">
    <mergeCell ref="E5:E8"/>
    <mergeCell ref="A1:K1"/>
    <mergeCell ref="A2:L2"/>
    <mergeCell ref="A3:K3"/>
    <mergeCell ref="A4:K4"/>
    <mergeCell ref="F5:G6"/>
    <mergeCell ref="H5:I6"/>
    <mergeCell ref="J5:J8"/>
    <mergeCell ref="K5:K8"/>
    <mergeCell ref="F7:F8"/>
    <mergeCell ref="G7:G8"/>
    <mergeCell ref="H7:H8"/>
    <mergeCell ref="I7:I8"/>
    <mergeCell ref="A5:A8"/>
    <mergeCell ref="B5:B8"/>
    <mergeCell ref="C5:C8"/>
    <mergeCell ref="D5:D8"/>
    <mergeCell ref="F12:F16"/>
    <mergeCell ref="G12:G16"/>
    <mergeCell ref="K9:K11"/>
    <mergeCell ref="A9:A11"/>
    <mergeCell ref="B9:B11"/>
    <mergeCell ref="C9:C11"/>
    <mergeCell ref="D9:D11"/>
    <mergeCell ref="E9:E11"/>
    <mergeCell ref="H9:H11"/>
    <mergeCell ref="I9:I11"/>
    <mergeCell ref="J9:J11"/>
    <mergeCell ref="A12:A16"/>
    <mergeCell ref="B12:B16"/>
    <mergeCell ref="C12:C16"/>
    <mergeCell ref="D12:D16"/>
    <mergeCell ref="E12:E16"/>
    <mergeCell ref="I12:I16"/>
    <mergeCell ref="J12:J16"/>
    <mergeCell ref="K12:K16"/>
    <mergeCell ref="H12:H16"/>
    <mergeCell ref="K17:K20"/>
    <mergeCell ref="I17:I20"/>
    <mergeCell ref="J17:J20"/>
    <mergeCell ref="H17:H20"/>
    <mergeCell ref="A21:A33"/>
    <mergeCell ref="B21:B33"/>
    <mergeCell ref="C21:C33"/>
    <mergeCell ref="D21:D33"/>
    <mergeCell ref="E21:E33"/>
    <mergeCell ref="A17:A20"/>
    <mergeCell ref="B17:B20"/>
    <mergeCell ref="C17:C20"/>
    <mergeCell ref="D17:D20"/>
    <mergeCell ref="E17:E20"/>
    <mergeCell ref="H34:H36"/>
    <mergeCell ref="I34:I36"/>
    <mergeCell ref="J34:J36"/>
    <mergeCell ref="K34:K36"/>
    <mergeCell ref="I21:I33"/>
    <mergeCell ref="J21:J33"/>
    <mergeCell ref="K21:K33"/>
    <mergeCell ref="H21:H33"/>
    <mergeCell ref="F34:F36"/>
    <mergeCell ref="G34:G36"/>
    <mergeCell ref="A34:A36"/>
    <mergeCell ref="B34:B36"/>
    <mergeCell ref="C34:C36"/>
    <mergeCell ref="D34:D36"/>
    <mergeCell ref="E34:E36"/>
  </mergeCells>
  <pageMargins left="0.23622047244094491" right="0.23622047244094491" top="0.35433070866141736" bottom="0.38" header="0.11811023622047245" footer="0.5"/>
  <pageSetup paperSize="9" scale="48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(เฉพาะเจาะจง) </vt:lpstr>
      <vt:lpstr>(e-bid)</vt:lpstr>
      <vt:lpstr>'(เฉพาะเจาะจง) '!Print_Area</vt:lpstr>
      <vt:lpstr>'(e-bid)'!Print_Titles</vt:lpstr>
      <vt:lpstr>'(เฉพาะเจาะจง)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00100511</dc:creator>
  <cp:lastModifiedBy>ธีรรัตน์ เรืองโรจน์</cp:lastModifiedBy>
  <cp:lastPrinted>2024-08-05T01:39:18Z</cp:lastPrinted>
  <dcterms:created xsi:type="dcterms:W3CDTF">2023-04-20T05:00:01Z</dcterms:created>
  <dcterms:modified xsi:type="dcterms:W3CDTF">2024-09-18T12:04:48Z</dcterms:modified>
</cp:coreProperties>
</file>