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13A83AA9-C459-4312-A1AB-9EAB910280EB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" sheetId="7" r:id="rId1"/>
    <sheet name="e-bidding" sheetId="9" r:id="rId2"/>
    <sheet name="คัดเลือก" sheetId="10" state="hidden" r:id="rId3"/>
  </sheets>
  <definedNames>
    <definedName name="_xlnm.Print_Area" localSheetId="1">'e-bidding'!$A$1:$K$23</definedName>
    <definedName name="_xlnm.Print_Area" localSheetId="2">คัดเลือก!$A$1:$K$11</definedName>
    <definedName name="_xlnm.Print_Area" localSheetId="0">เฉพาะเจาะจง!$A$1:$K$20</definedName>
    <definedName name="_xlnm.Print_Titles" localSheetId="1">'e-bidding'!$1:$8</definedName>
    <definedName name="_xlnm.Print_Titles" localSheetId="2">คัดเลือก!$1:$8</definedName>
    <definedName name="_xlnm.Print_Titles" localSheetId="0">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9" l="1"/>
  <c r="I23" i="9" l="1"/>
  <c r="I20" i="7" l="1"/>
  <c r="I14" i="7"/>
  <c r="G14" i="7"/>
  <c r="I13" i="7"/>
  <c r="G13" i="7"/>
  <c r="I10" i="7" l="1"/>
  <c r="G10" i="7"/>
  <c r="I11" i="10" l="1"/>
  <c r="A4" i="10"/>
  <c r="A3" i="10"/>
  <c r="A2" i="10"/>
  <c r="A4" i="9" l="1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<sst xmlns="http://schemas.openxmlformats.org/spreadsheetml/2006/main" count="175" uniqueCount="84">
  <si>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</si>
  <si>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</si>
  <si>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</si>
  <si>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</si>
  <si>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</si>
  <si>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</si>
  <si>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</si>
  <si>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</si>
  <si>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</si>
  <si>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</si>
  <si>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</si>
  <si>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</si>
  <si>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</si>
  <si>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</si>
  <si>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</si>
  <si>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</si>
  <si>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วิธีประกวดราคาอิเล็กทรอนิกส์ (e-bidding)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</si>
  <si>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/ขอบเขตของงาน/แบบรูปรายการงานก่อสร้าง และราคาเหมาะสม</t>
  </si>
  <si>
    <t>บริษัท ลอฟท์ เอเชีย จำกัด</t>
  </si>
  <si>
    <t>วิธีคัดเลือก</t>
  </si>
  <si>
    <t>ราคากลาง (บาท)</t>
  </si>
  <si>
    <t>ราคาที่เสนอ (บาท)</t>
  </si>
  <si>
    <t>ราคาที่ตกลงซื้อ/จ้าง (บาท)</t>
  </si>
  <si>
    <t>บริษัท เอ็น แอล พี วอเตอร์เวิร์คส์ จำกัด</t>
  </si>
  <si>
    <t>งานซ่อมท่อประปาแตกรั่วและงานที่เกี่ยวข้อง นอกพื้นที่เฝ้าระวังน้ำสูญเสียสูง สำนักงานประปาสาขาพญาไท</t>
  </si>
  <si>
    <t>บริษัท พงศ์พัช ไฮโดร จำกัด</t>
  </si>
  <si>
    <t>บริษัท บุญพิศลย์การช่าง จำกัด</t>
  </si>
  <si>
    <t>สัญญาเลขที่ 
ซป03-04-67
ลงวันที่ 2 ก.ย. 67</t>
  </si>
  <si>
    <t>งานซ่อมท่อประปาแตกรั่วและงานที่เกี่ยวข้อง พื้นที่เฝ้าระวังน้ำสูญเสียสูง  สำนักงานประปาสาขาพญาไท</t>
  </si>
  <si>
    <t>สัญญาเลขที่ 
ซป03-05-67
ลงวันที่ 2 ก.ย. 67</t>
  </si>
  <si>
    <t>สรุปผลการดำเนินการจัดซื้อจัดจ้างในรอบเดือน ตุลาคม 2567</t>
  </si>
  <si>
    <t>วันที่ 6 เดือน พฤศจิกายน พ.ศ. 2567</t>
  </si>
  <si>
    <t>บริษัท นิปปอนเคมิคอล จำกัด</t>
  </si>
  <si>
    <t>งานซื้อไฟฉุกเฉิน จำนวน 4 เครื่อง ของสำนักงานประปาสาขาพญาไท</t>
  </si>
  <si>
    <t>ห้างหุ้นส่วนจำกัด สมาร์ท โอเอเซลส์แอนด์เซอร์วิส</t>
  </si>
  <si>
    <t>ข้อตกลงซื้อเลขที่
3300066976
ลงวันที่
11 ต.ค. 67</t>
  </si>
  <si>
    <t>งานจ้างก่อสร้างวางท่อประปาและงานที่เกี่ยวข้อง ด้านปรับปรุงกำลังน้ำ ซอยงามวงศ์วาน 52 แยก 7</t>
  </si>
  <si>
    <t>บริษัท มงคลเจริญทรัพย์ 2023 จำกัด</t>
  </si>
  <si>
    <t>สัญญาเลขที่ 
ปป03-06-67
ลงวันที่
11 ต.ค. 67</t>
  </si>
  <si>
    <t>ซื้อท่อและอุปกรณ์ PVC ของ ส่วนบริการมาตร กองบริการ สำนักงานประปาสาขาพญาไท จำนวน 11 รายการ</t>
  </si>
  <si>
    <t>ซื้อถังดับเพลิง ขนาด 10 ปอนด์ จำนวน 25 ถัง ของสำนักงานประปาสาขาพญาไท</t>
  </si>
  <si>
    <t>บริษัท สหการประปา 1983 จำกัด</t>
  </si>
  <si>
    <t>ข้อตกลงซื้อเลขที่ 3300067066
ลงวันที่
16 ต.ค. 67</t>
  </si>
  <si>
    <t>ซื้อเครื่องเคลือบบัตร จำนวน 1 เครื่อง ของส่วนกลาง สำนักงานประปาสาขาพญาไท</t>
  </si>
  <si>
    <t>บริษัท เอ.เอ็ม.โอ.อินเตอร์เนชั่นแนล จำกัด</t>
  </si>
  <si>
    <t>ข้อตกลงซื้อเลขที่ 3300067068
ลงวันที่
17 ต.ค. 67</t>
  </si>
  <si>
    <t>ซื้อเครื่องโทรสารแบบใช้กระดาษ A4 
(20 แผ่น) จำนวน 1 เครื่อง ของส่วนกลาง สำนักงานประปาสาขาพญาไท</t>
  </si>
  <si>
    <t xml:space="preserve">ห้างหุ้นส่วนจำกัด ยูเนี่ยน ปริ้นท์ </t>
  </si>
  <si>
    <t>ข้อตกลงซื้อเลขที่ 3300067071
ลงวันที่
17 ต.ค. 67</t>
  </si>
  <si>
    <t>งานจ้างก่อสร้างวางท่อประปาและงานที่เกี่ยวข้อง ด้านลดน้ำสูญเสีย บริเวณริมถนนพระราม 9 (ระหว่างอาคาร KPN ถึงพระราม 9 ซอย 17)</t>
  </si>
  <si>
    <t>ห้างหุ้นส่วนจำกัด เอ็น พี วาย 2023 เอ็นจิเนียริ่ง</t>
  </si>
  <si>
    <t>สัญญาเลขที่
ป03-15-67
ลงวันที่
17 ต.ค. 67</t>
  </si>
  <si>
    <t>ซื้อเครื่องรับโทรศัพท์แบบไร้สาย ของสำนักงานประปาสาขาพญาไท จำนวน 9 เครื่อง</t>
  </si>
  <si>
    <t>ข้อตกลงซื้อเลขที่ 3300067194
ลงวันที่
24 ต.ค. 67</t>
  </si>
  <si>
    <t>ซื้อเครื่องกำเนิดไฟฟ้า ขนาด 7.5 กิโลวัตต์ ของ สซท.กรร.สสญ. จำนวน 1 เครื่อง</t>
  </si>
  <si>
    <t>บริษัท วิน วิน 25 โซลูชั่น จำกัด</t>
  </si>
  <si>
    <t>ข้อตกลงซื้อเลขที่ 3300067241
ลงวันที่
28 ต.ค. 67</t>
  </si>
  <si>
    <t>ซื้อเครื่องสูบน้ำ (เบนซิน) สูบน้ำได้ 1,000 ลิตรต่อนาที ขนาด 7 แรงม้า จำนวน 2 เครื่อง</t>
  </si>
  <si>
    <t>ซื้อเครื่องเจีย/ตัด แบบมือถือ ขนาด 5 นิ้ว ของส่วนซ่อมบำรุงระบบท่อและโยธา กองบำรุงรักษา สำนักงานประปาสาขาพญาไท จำนวน 2 ตัว</t>
  </si>
  <si>
    <t>ประกวดราคาอิเล็กทรอนิกส์ (e-bidding)</t>
  </si>
  <si>
    <t>สัญญาเลขที่ 
ซป03-01-68
ลงวันที่ 1 ต.ค. 67</t>
  </si>
  <si>
    <t>บริษัท บุญพิศลย์การช่าง  จำกัด</t>
  </si>
  <si>
    <t>สัญญาเลขที่ 
ซป03-02-68 
ลงวันที่ 1 ต.ค. 67</t>
  </si>
  <si>
    <t>งานสำรวจหาจุดรั่วในระบบจ่ายน้ำ นอกพื้นที่เฝ้าระวังน้ำสูญเสียสูง  สำนักงานประปาสาขาพญาไท</t>
  </si>
  <si>
    <t>บริษัท ไฮโดร เอ็นจิเนียริ่ง จำกัด</t>
  </si>
  <si>
    <t>บริษัท ไฮโดร อีควิปเมนท์ ซัพพลาย แอนด์ เซอร์วิส จำกัด</t>
  </si>
  <si>
    <t>สัญญาเลขที่ 
สร03-01-68
ลงวันที่ 1 ต.ค. 67</t>
  </si>
  <si>
    <t>งานสำรวจหาจุดรั่วในระบบจ่ายน้ำ พื้นที่เฝ้าระวังน้ำสูญเสียสูง  สำนักงานประปาสาขาพญาไท</t>
  </si>
  <si>
    <t>สัญญาเลขที่ 
สร03-02-68 
ลงวันที่ 1 ต.ค. 67</t>
  </si>
  <si>
    <t xml:space="preserve"> บริษัท วรุตม์ เอ็นยิเนียริ่ง จำกัด</t>
  </si>
  <si>
    <t>บริษัท มานะพร คอนสตรัคชั่น จำกัด</t>
  </si>
  <si>
    <t xml:space="preserve"> บริษัท ณัฐวรรณวอเตอร์ไปป์ จำกัด</t>
  </si>
  <si>
    <t>งานจ้างก่อสร้างวางท่อประปาและงานที่เกี่ยวข้อง ด้านปรับปรุงกำลังน้ำ พื้นที่เขตพญาไทและเขตจตุจักร พื้นที่สำนักงานประปาสาขาพญาไท</t>
  </si>
  <si>
    <t>บริษัท วรุตม์ เอ็นยิเนียริ่ง จำกัด</t>
  </si>
  <si>
    <t>สัญญาเลขที่ 
ปป03-01-68
ลงวันที่ 7 ต.ค. 67</t>
  </si>
  <si>
    <t>ห้างหุ้นส่วนจำกัด วิศรุตรุ่งเรือง</t>
  </si>
  <si>
    <t>ห้างหุ้นส่วนจำกัด เค.ที.เมนเดอร์</t>
  </si>
  <si>
    <t>บริษัท ยูนิเวอร์ซัล เอ็นจิเนียริ่ง แอนด์ คอนสตรัคชั่น จำกัด</t>
  </si>
  <si>
    <t xml:space="preserve">งานติดตั้งประปา งานเพิ่ม/ลดขนาดมาตรวัดน้ำ และงานที่เกี่ยวข้อง ในพื้นที่สำนักงานประปาสาขาพญาไท </t>
  </si>
  <si>
    <t>สัญญาเลขที่ 
ตม03-01-68
ลงวันที่ 7 ต.ค. 67</t>
  </si>
  <si>
    <t>งานจ้างก่อสร้างวางท่อประปาและงานที่เกี่ยวข้อง ด้านปรับปรุงกำลังน้ำ พื้นที่เขตดินแดงและเขตห้วยขวาง พื้นที่สำนักงานประปาสาขาพญาไท</t>
  </si>
  <si>
    <t xml:space="preserve">บริษัท วรุตม์ เอ็นยิเนียริ่ง จำกัด </t>
  </si>
  <si>
    <t>สัญญาเลขที่ 
ปป03-02-68 
ลงวันที่ 7 ต.ค. 67</t>
  </si>
  <si>
    <t>ข้อตกลงซื้อเลขที่
3300066740 
ลงวันที่
3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</si>
</sst>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43" fontId="6" fillId="2" borderId="2" xfId="1" applyFont="1" applyFill="1" applyBorder="1" applyAlignment="1">
      <alignment horizontal="center" vertical="center" wrapText="1"/>
    </xf>
    <xf numFmtId="43" fontId="8" fillId="0" borderId="0" xfId="1" applyFont="1"/>
    <xf numFmtId="43" fontId="5" fillId="0" borderId="0" xfId="1" applyFont="1"/>
    <xf numFmtId="43" fontId="7" fillId="0" borderId="7" xfId="0" applyNumberFormat="1" applyFont="1" applyBorder="1"/>
    <xf numFmtId="43" fontId="7" fillId="0" borderId="8" xfId="1" applyFont="1" applyFill="1" applyBorder="1" applyAlignment="1">
      <alignment horizontal="left" vertical="top" wrapText="1"/>
    </xf>
    <xf numFmtId="0" fontId="8" fillId="0" borderId="9" xfId="0" applyFont="1" applyBorder="1"/>
    <xf numFmtId="0" fontId="5" fillId="0" borderId="2" xfId="0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43" fontId="5" fillId="0" borderId="0" xfId="1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vertical="top" wrapText="1"/>
    </xf>
    <xf numFmtId="0" fontId="8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6" fillId="0" borderId="0" xfId="5" applyFont="1" applyAlignment="1">
      <alignment horizontal="right" vertical="center"/>
    </xf>
    <xf numFmtId="0" fontId="7" fillId="0" borderId="0" xfId="5" applyFont="1"/>
    <xf numFmtId="0" fontId="7" fillId="0" borderId="0" xfId="5" applyFont="1" applyAlignment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vertical="top" wrapText="1"/>
    </xf>
    <xf numFmtId="0" fontId="8" fillId="0" borderId="1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6" fillId="2" borderId="2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0" xfId="5" applyFont="1"/>
    <xf numFmtId="0" fontId="8" fillId="0" borderId="0" xfId="5" applyFont="1"/>
    <xf numFmtId="43" fontId="5" fillId="0" borderId="0" xfId="5" applyNumberFormat="1" applyFont="1"/>
    <xf numFmtId="43" fontId="5" fillId="0" borderId="2" xfId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43" fontId="7" fillId="0" borderId="2" xfId="1" applyFont="1" applyFill="1" applyBorder="1" applyAlignment="1">
      <alignment horizontal="left" vertical="top" wrapText="1"/>
    </xf>
    <xf numFmtId="43" fontId="7" fillId="0" borderId="0" xfId="1" applyFont="1" applyFill="1" applyAlignment="1">
      <alignment horizontal="left" vertical="top"/>
    </xf>
    <xf numFmtId="43" fontId="7" fillId="0" borderId="2" xfId="1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43" fontId="7" fillId="0" borderId="0" xfId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43" fontId="5" fillId="0" borderId="2" xfId="1" applyFont="1" applyFill="1" applyBorder="1" applyAlignment="1">
      <alignment horizontal="center" vertical="top" wrapText="1"/>
    </xf>
    <xf numFmtId="43" fontId="5" fillId="0" borderId="10" xfId="0" applyNumberFormat="1" applyFont="1" applyBorder="1"/>
    <xf numFmtId="43" fontId="7" fillId="0" borderId="2" xfId="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3" fontId="7" fillId="0" borderId="2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43" fontId="7" fillId="0" borderId="2" xfId="1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 wrapText="1"/>
    </xf>
    <xf numFmtId="0" fontId="7" fillId="0" borderId="0" xfId="0" applyFont="1" applyFill="1"/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43" fontId="7" fillId="0" borderId="2" xfId="1" applyFont="1" applyFill="1" applyBorder="1" applyAlignment="1">
      <alignment horizontal="left" vertical="top" wrapText="1"/>
    </xf>
    <xf numFmtId="43" fontId="7" fillId="0" borderId="2" xfId="1" applyFont="1" applyFill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 wrapText="1"/>
    </xf>
    <xf numFmtId="43" fontId="7" fillId="0" borderId="2" xfId="1" applyFont="1" applyFill="1" applyBorder="1" applyAlignment="1">
      <alignment horizontal="left" vertical="top"/>
    </xf>
    <xf numFmtId="0" fontId="6" fillId="0" borderId="0" xfId="5" applyFont="1" applyAlignment="1">
      <alignment horizontal="center" vertical="center"/>
    </xf>
    <xf numFmtId="0" fontId="6" fillId="2" borderId="2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0" fontId="6" fillId="2" borderId="4" xfId="5" applyFont="1" applyFill="1" applyBorder="1" applyAlignment="1">
      <alignment horizontal="center" vertical="center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Ruler="0" view="pageBreakPreview" zoomScaleNormal="115" zoomScaleSheetLayoutView="100" workbookViewId="0">
      <selection activeCell="K9" sqref="K9"/>
    </sheetView>
  </sheetViews>
  <sheetFormatPr defaultRowHeight="69.75" customHeight="1" x14ac:dyDescent="0.55000000000000004"/>
  <cols>
    <col min="1" max="1" width="7.140625" style="17" customWidth="1"/>
    <col min="2" max="2" width="26.7109375" style="18" customWidth="1"/>
    <col min="3" max="3" width="17.5703125" style="19" customWidth="1"/>
    <col min="4" max="4" width="15.42578125" style="19" customWidth="1"/>
    <col min="5" max="5" width="14.85546875" style="19" customWidth="1"/>
    <col min="6" max="6" width="19.28515625" style="17" customWidth="1"/>
    <col min="7" max="7" width="17.140625" style="24" customWidth="1"/>
    <col min="8" max="8" width="19.28515625" style="19" customWidth="1"/>
    <col min="9" max="9" width="17.140625" style="19" bestFit="1" customWidth="1"/>
    <col min="10" max="10" width="31" style="19" customWidth="1"/>
    <col min="11" max="11" width="19.42578125" style="19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83" t="s">
        <v>30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4" s="7" customFormat="1" ht="23.25" customHeight="1" x14ac:dyDescent="0.2">
      <c r="A3" s="83" t="s">
        <v>10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4" s="7" customFormat="1" ht="23.25" customHeight="1" x14ac:dyDescent="0.2">
      <c r="A4" s="84" t="s">
        <v>31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4" s="7" customFormat="1" ht="23.25" customHeight="1" x14ac:dyDescent="0.2">
      <c r="A5" s="83" t="s">
        <v>11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80" t="s">
        <v>4</v>
      </c>
      <c r="B7" s="85" t="s">
        <v>5</v>
      </c>
      <c r="C7" s="81" t="s">
        <v>12</v>
      </c>
      <c r="D7" s="80" t="s">
        <v>13</v>
      </c>
      <c r="E7" s="85" t="s">
        <v>1</v>
      </c>
      <c r="F7" s="86" t="s">
        <v>2</v>
      </c>
      <c r="G7" s="87"/>
      <c r="H7" s="78" t="s">
        <v>9</v>
      </c>
      <c r="I7" s="79"/>
      <c r="J7" s="80" t="s">
        <v>3</v>
      </c>
      <c r="K7" s="81" t="s">
        <v>8</v>
      </c>
    </row>
    <row r="8" spans="1:14" ht="69.75" customHeight="1" x14ac:dyDescent="0.55000000000000004">
      <c r="A8" s="80"/>
      <c r="B8" s="85"/>
      <c r="C8" s="82"/>
      <c r="D8" s="80"/>
      <c r="E8" s="85"/>
      <c r="F8" s="12" t="s">
        <v>6</v>
      </c>
      <c r="G8" s="22" t="s">
        <v>14</v>
      </c>
      <c r="H8" s="12" t="s">
        <v>7</v>
      </c>
      <c r="I8" s="13" t="s">
        <v>15</v>
      </c>
      <c r="J8" s="80"/>
      <c r="K8" s="82"/>
    </row>
    <row r="9" spans="1:14" s="62" customFormat="1" ht="144" x14ac:dyDescent="0.2">
      <c r="A9" s="57">
        <v>1</v>
      </c>
      <c r="B9" s="58" t="s">
        <v>40</v>
      </c>
      <c r="C9" s="59">
        <v>70000</v>
      </c>
      <c r="D9" s="58">
        <v>74900</v>
      </c>
      <c r="E9" s="60" t="s">
        <v>11</v>
      </c>
      <c r="F9" s="61" t="s">
        <v>32</v>
      </c>
      <c r="G9" s="58">
        <v>74900</v>
      </c>
      <c r="H9" s="61" t="s">
        <v>32</v>
      </c>
      <c r="I9" s="58">
        <v>74900</v>
      </c>
      <c r="J9" s="58" t="s">
        <v>17</v>
      </c>
      <c r="K9" s="61" t="s">
        <v>83</v>
      </c>
      <c r="N9" s="63"/>
    </row>
    <row r="10" spans="1:14" s="62" customFormat="1" ht="144" x14ac:dyDescent="0.2">
      <c r="A10" s="57">
        <v>2</v>
      </c>
      <c r="B10" s="61" t="s">
        <v>33</v>
      </c>
      <c r="C10" s="58">
        <v>6400</v>
      </c>
      <c r="D10" s="58">
        <v>5692.4</v>
      </c>
      <c r="E10" s="60" t="s">
        <v>11</v>
      </c>
      <c r="F10" s="64" t="s">
        <v>34</v>
      </c>
      <c r="G10" s="58">
        <f>5320*1.07</f>
        <v>5692.4000000000005</v>
      </c>
      <c r="H10" s="64" t="s">
        <v>34</v>
      </c>
      <c r="I10" s="58">
        <f>5320*1.07</f>
        <v>5692.4000000000005</v>
      </c>
      <c r="J10" s="58" t="s">
        <v>17</v>
      </c>
      <c r="K10" s="61" t="s">
        <v>35</v>
      </c>
      <c r="N10" s="63"/>
    </row>
    <row r="11" spans="1:14" s="32" customFormat="1" ht="144" x14ac:dyDescent="0.2">
      <c r="A11" s="28">
        <v>3</v>
      </c>
      <c r="B11" s="31" t="s">
        <v>36</v>
      </c>
      <c r="C11" s="29">
        <v>292000</v>
      </c>
      <c r="D11" s="29">
        <v>311724</v>
      </c>
      <c r="E11" s="30" t="s">
        <v>11</v>
      </c>
      <c r="F11" s="73" t="s">
        <v>37</v>
      </c>
      <c r="G11" s="29">
        <v>302312</v>
      </c>
      <c r="H11" s="73" t="s">
        <v>37</v>
      </c>
      <c r="I11" s="29">
        <v>302312</v>
      </c>
      <c r="J11" s="29" t="s">
        <v>17</v>
      </c>
      <c r="K11" s="31" t="s">
        <v>38</v>
      </c>
      <c r="N11" s="33"/>
    </row>
    <row r="12" spans="1:14" s="32" customFormat="1" ht="149.25" customHeight="1" x14ac:dyDescent="0.2">
      <c r="A12" s="28">
        <v>4</v>
      </c>
      <c r="B12" s="31" t="s">
        <v>39</v>
      </c>
      <c r="C12" s="29">
        <v>8208</v>
      </c>
      <c r="D12" s="29">
        <v>5521.2</v>
      </c>
      <c r="E12" s="30" t="s">
        <v>11</v>
      </c>
      <c r="F12" s="34" t="s">
        <v>41</v>
      </c>
      <c r="G12" s="29">
        <v>5521.2</v>
      </c>
      <c r="H12" s="34" t="s">
        <v>41</v>
      </c>
      <c r="I12" s="29">
        <v>5521.2</v>
      </c>
      <c r="J12" s="29" t="s">
        <v>17</v>
      </c>
      <c r="K12" s="31" t="s">
        <v>42</v>
      </c>
      <c r="N12" s="33"/>
    </row>
    <row r="13" spans="1:14" s="32" customFormat="1" ht="144.75" customHeight="1" x14ac:dyDescent="0.2">
      <c r="A13" s="28">
        <v>5</v>
      </c>
      <c r="B13" s="31" t="s">
        <v>43</v>
      </c>
      <c r="C13" s="29">
        <v>3925.23</v>
      </c>
      <c r="D13" s="29">
        <v>3790</v>
      </c>
      <c r="E13" s="30" t="s">
        <v>11</v>
      </c>
      <c r="F13" s="34" t="s">
        <v>44</v>
      </c>
      <c r="G13" s="29">
        <f>3542.06*1.07</f>
        <v>3790.0042000000003</v>
      </c>
      <c r="H13" s="34" t="s">
        <v>44</v>
      </c>
      <c r="I13" s="29">
        <f>3542.06*1.07</f>
        <v>3790.0042000000003</v>
      </c>
      <c r="J13" s="29" t="s">
        <v>17</v>
      </c>
      <c r="K13" s="31" t="s">
        <v>45</v>
      </c>
      <c r="N13" s="33"/>
    </row>
    <row r="14" spans="1:14" s="32" customFormat="1" ht="144" x14ac:dyDescent="0.2">
      <c r="A14" s="28">
        <v>6</v>
      </c>
      <c r="B14" s="31" t="s">
        <v>46</v>
      </c>
      <c r="C14" s="29">
        <v>8700</v>
      </c>
      <c r="D14" s="29">
        <v>8881</v>
      </c>
      <c r="E14" s="30" t="s">
        <v>11</v>
      </c>
      <c r="F14" s="34" t="s">
        <v>47</v>
      </c>
      <c r="G14" s="29">
        <f>8300*1.07</f>
        <v>8881</v>
      </c>
      <c r="H14" s="34" t="s">
        <v>47</v>
      </c>
      <c r="I14" s="29">
        <f>8300*1.07</f>
        <v>8881</v>
      </c>
      <c r="J14" s="29" t="s">
        <v>17</v>
      </c>
      <c r="K14" s="31" t="s">
        <v>48</v>
      </c>
      <c r="N14" s="33"/>
    </row>
    <row r="15" spans="1:14" s="32" customFormat="1" ht="145.5" customHeight="1" x14ac:dyDescent="0.2">
      <c r="A15" s="28">
        <v>7</v>
      </c>
      <c r="B15" s="31" t="s">
        <v>49</v>
      </c>
      <c r="C15" s="29">
        <v>465000</v>
      </c>
      <c r="D15" s="29">
        <v>491157</v>
      </c>
      <c r="E15" s="30" t="s">
        <v>11</v>
      </c>
      <c r="F15" s="73" t="s">
        <v>50</v>
      </c>
      <c r="G15" s="29">
        <v>476578</v>
      </c>
      <c r="H15" s="73" t="s">
        <v>50</v>
      </c>
      <c r="I15" s="29">
        <v>476578</v>
      </c>
      <c r="J15" s="29" t="s">
        <v>17</v>
      </c>
      <c r="K15" s="31" t="s">
        <v>51</v>
      </c>
      <c r="N15" s="33"/>
    </row>
    <row r="16" spans="1:14" s="62" customFormat="1" ht="144" x14ac:dyDescent="0.2">
      <c r="A16" s="57">
        <v>8</v>
      </c>
      <c r="B16" s="61" t="s">
        <v>52</v>
      </c>
      <c r="C16" s="58">
        <v>27000</v>
      </c>
      <c r="D16" s="58">
        <v>21667.5</v>
      </c>
      <c r="E16" s="60" t="s">
        <v>11</v>
      </c>
      <c r="F16" s="64" t="s">
        <v>18</v>
      </c>
      <c r="G16" s="58">
        <v>21667.5</v>
      </c>
      <c r="H16" s="64" t="s">
        <v>18</v>
      </c>
      <c r="I16" s="58">
        <v>21667.5</v>
      </c>
      <c r="J16" s="58" t="s">
        <v>17</v>
      </c>
      <c r="K16" s="61" t="s">
        <v>53</v>
      </c>
      <c r="N16" s="63"/>
    </row>
    <row r="17" spans="1:14" s="32" customFormat="1" ht="145.5" customHeight="1" x14ac:dyDescent="0.2">
      <c r="A17" s="28">
        <v>9</v>
      </c>
      <c r="B17" s="31" t="s">
        <v>54</v>
      </c>
      <c r="C17" s="29">
        <v>22700</v>
      </c>
      <c r="D17" s="29">
        <v>23493.99</v>
      </c>
      <c r="E17" s="30" t="s">
        <v>11</v>
      </c>
      <c r="F17" s="34" t="s">
        <v>55</v>
      </c>
      <c r="G17" s="29">
        <v>23493.99</v>
      </c>
      <c r="H17" s="34" t="s">
        <v>55</v>
      </c>
      <c r="I17" s="29">
        <v>23493.99</v>
      </c>
      <c r="J17" s="29" t="s">
        <v>17</v>
      </c>
      <c r="K17" s="31" t="s">
        <v>56</v>
      </c>
      <c r="N17" s="33"/>
    </row>
    <row r="18" spans="1:14" s="32" customFormat="1" ht="145.5" customHeight="1" x14ac:dyDescent="0.2">
      <c r="A18" s="28">
        <v>10</v>
      </c>
      <c r="B18" s="31" t="s">
        <v>57</v>
      </c>
      <c r="C18" s="29">
        <v>26600</v>
      </c>
      <c r="D18" s="29">
        <v>28400</v>
      </c>
      <c r="E18" s="30" t="s">
        <v>11</v>
      </c>
      <c r="F18" s="34" t="s">
        <v>55</v>
      </c>
      <c r="G18" s="29">
        <v>27017.5</v>
      </c>
      <c r="H18" s="34" t="s">
        <v>55</v>
      </c>
      <c r="I18" s="29">
        <v>27017.5</v>
      </c>
      <c r="J18" s="29" t="s">
        <v>17</v>
      </c>
      <c r="K18" s="31" t="s">
        <v>56</v>
      </c>
      <c r="N18" s="33"/>
    </row>
    <row r="19" spans="1:14" s="32" customFormat="1" ht="145.5" customHeight="1" x14ac:dyDescent="0.2">
      <c r="A19" s="28">
        <v>11</v>
      </c>
      <c r="B19" s="31" t="s">
        <v>58</v>
      </c>
      <c r="C19" s="29">
        <v>10000</v>
      </c>
      <c r="D19" s="29">
        <v>10600</v>
      </c>
      <c r="E19" s="30" t="s">
        <v>11</v>
      </c>
      <c r="F19" s="34" t="s">
        <v>55</v>
      </c>
      <c r="G19" s="29">
        <v>8988</v>
      </c>
      <c r="H19" s="34" t="s">
        <v>55</v>
      </c>
      <c r="I19" s="29">
        <v>8988</v>
      </c>
      <c r="J19" s="29" t="s">
        <v>17</v>
      </c>
      <c r="K19" s="31" t="s">
        <v>56</v>
      </c>
      <c r="N19" s="33"/>
    </row>
    <row r="20" spans="1:14" s="16" customFormat="1" ht="24.75" customHeight="1" thickBot="1" x14ac:dyDescent="0.6">
      <c r="A20" s="14"/>
      <c r="B20" s="15"/>
      <c r="F20" s="14"/>
      <c r="G20" s="23"/>
      <c r="I20" s="25">
        <f>SUM(I9:I19)</f>
        <v>958841.59420000005</v>
      </c>
      <c r="J20" s="26"/>
      <c r="K20" s="27"/>
    </row>
    <row r="21" spans="1:14" s="16" customFormat="1" ht="69.75" customHeight="1" thickTop="1" x14ac:dyDescent="0.55000000000000004">
      <c r="A21" s="14"/>
      <c r="B21" s="15"/>
      <c r="F21" s="14"/>
      <c r="G21" s="23"/>
      <c r="I21" s="23"/>
    </row>
    <row r="22" spans="1:14" ht="69.75" customHeight="1" x14ac:dyDescent="0.55000000000000004">
      <c r="I22" s="20"/>
    </row>
    <row r="23" spans="1:14" ht="69.75" customHeight="1" x14ac:dyDescent="0.55000000000000004">
      <c r="I23" s="20"/>
    </row>
    <row r="24" spans="1:14" ht="69.75" customHeight="1" x14ac:dyDescent="0.55000000000000004">
      <c r="C24" s="21"/>
    </row>
    <row r="26" spans="1:14" s="17" customFormat="1" ht="69.75" customHeight="1" x14ac:dyDescent="0.55000000000000004">
      <c r="B26" s="18"/>
      <c r="C26" s="19"/>
      <c r="D26" s="19"/>
      <c r="E26" s="21"/>
      <c r="G26" s="24"/>
      <c r="H26" s="19"/>
      <c r="I26" s="19"/>
      <c r="J26" s="19"/>
      <c r="K26" s="19"/>
      <c r="L26" s="6"/>
      <c r="M26" s="6"/>
      <c r="N26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22" top="0.39370078740157483" bottom="0.39370078740157483" header="0.31496062992125984" footer="0.31496062992125984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tabSelected="1" showRuler="0" view="pageBreakPreview" zoomScaleSheetLayoutView="100" workbookViewId="0">
      <selection activeCell="F21" sqref="F21"/>
    </sheetView>
  </sheetViews>
  <sheetFormatPr defaultRowHeight="69.75" customHeight="1" x14ac:dyDescent="0.55000000000000004"/>
  <cols>
    <col min="1" max="1" width="5.7109375" style="17" customWidth="1"/>
    <col min="2" max="2" width="26.7109375" style="18" customWidth="1"/>
    <col min="3" max="3" width="17.5703125" style="19" customWidth="1"/>
    <col min="4" max="4" width="19.28515625" style="19" bestFit="1" customWidth="1"/>
    <col min="5" max="5" width="14.85546875" style="19" customWidth="1"/>
    <col min="6" max="6" width="20.5703125" style="17" customWidth="1"/>
    <col min="7" max="7" width="17.140625" style="19" customWidth="1"/>
    <col min="8" max="8" width="19.28515625" style="19" customWidth="1"/>
    <col min="9" max="9" width="17.140625" style="19" bestFit="1" customWidth="1"/>
    <col min="10" max="10" width="28" style="19" customWidth="1"/>
    <col min="11" max="11" width="18.28515625" style="19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83" t="str">
        <f>+เฉพาะเจาะจง!A2</f>
        <v>สรุปผลการดำเนินการจัดซื้อจัดจ้างในรอบเดือน ตุลาคม 2567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4" s="7" customFormat="1" ht="23.25" customHeight="1" x14ac:dyDescent="0.2">
      <c r="A3" s="83" t="str">
        <f>+เฉพาะเจาะจง!A3</f>
        <v xml:space="preserve"> สำนักงานประปาสาขาพญาไท การประปานครหลวง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4" s="7" customFormat="1" ht="23.25" customHeight="1" x14ac:dyDescent="0.2">
      <c r="A4" s="83" t="str">
        <f>+เฉพาะเจาะจง!A4</f>
        <v>วันที่ 6 เดือน พฤศจิกายน พ.ศ. 2567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4" s="7" customFormat="1" ht="23.25" customHeight="1" x14ac:dyDescent="0.2">
      <c r="A5" s="83" t="s">
        <v>16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80" t="s">
        <v>4</v>
      </c>
      <c r="B7" s="85" t="s">
        <v>5</v>
      </c>
      <c r="C7" s="81" t="s">
        <v>12</v>
      </c>
      <c r="D7" s="80" t="s">
        <v>13</v>
      </c>
      <c r="E7" s="85" t="s">
        <v>1</v>
      </c>
      <c r="F7" s="86" t="s">
        <v>2</v>
      </c>
      <c r="G7" s="87"/>
      <c r="H7" s="78" t="s">
        <v>9</v>
      </c>
      <c r="I7" s="79"/>
      <c r="J7" s="80" t="s">
        <v>3</v>
      </c>
      <c r="K7" s="81" t="s">
        <v>8</v>
      </c>
    </row>
    <row r="8" spans="1:14" s="74" customFormat="1" ht="69.75" customHeight="1" x14ac:dyDescent="0.55000000000000004">
      <c r="A8" s="80"/>
      <c r="B8" s="85"/>
      <c r="C8" s="82"/>
      <c r="D8" s="80"/>
      <c r="E8" s="85"/>
      <c r="F8" s="75" t="s">
        <v>6</v>
      </c>
      <c r="G8" s="76" t="s">
        <v>14</v>
      </c>
      <c r="H8" s="75" t="s">
        <v>7</v>
      </c>
      <c r="I8" s="76" t="s">
        <v>15</v>
      </c>
      <c r="J8" s="80"/>
      <c r="K8" s="82"/>
    </row>
    <row r="9" spans="1:14" s="32" customFormat="1" ht="144" x14ac:dyDescent="0.2">
      <c r="A9" s="28">
        <v>1</v>
      </c>
      <c r="B9" s="29" t="s">
        <v>24</v>
      </c>
      <c r="C9" s="30">
        <v>3831775.7009345791</v>
      </c>
      <c r="D9" s="29">
        <v>4110478</v>
      </c>
      <c r="E9" s="65" t="s">
        <v>59</v>
      </c>
      <c r="F9" s="31" t="s">
        <v>25</v>
      </c>
      <c r="G9" s="29">
        <v>4005322</v>
      </c>
      <c r="H9" s="31" t="s">
        <v>25</v>
      </c>
      <c r="I9" s="29">
        <v>4005322</v>
      </c>
      <c r="J9" s="29" t="s">
        <v>17</v>
      </c>
      <c r="K9" s="31" t="s">
        <v>60</v>
      </c>
      <c r="N9" s="33"/>
    </row>
    <row r="10" spans="1:14" s="32" customFormat="1" ht="144" x14ac:dyDescent="0.2">
      <c r="A10" s="28">
        <v>2</v>
      </c>
      <c r="B10" s="29" t="s">
        <v>28</v>
      </c>
      <c r="C10" s="30">
        <v>6728971.9626168218</v>
      </c>
      <c r="D10" s="29">
        <v>7199995</v>
      </c>
      <c r="E10" s="65" t="s">
        <v>59</v>
      </c>
      <c r="F10" s="31" t="s">
        <v>61</v>
      </c>
      <c r="G10" s="29">
        <v>7059316</v>
      </c>
      <c r="H10" s="31" t="s">
        <v>61</v>
      </c>
      <c r="I10" s="29">
        <v>7059316</v>
      </c>
      <c r="J10" s="29" t="s">
        <v>17</v>
      </c>
      <c r="K10" s="31" t="s">
        <v>62</v>
      </c>
      <c r="N10" s="33"/>
    </row>
    <row r="11" spans="1:14" s="62" customFormat="1" ht="48" x14ac:dyDescent="0.2">
      <c r="A11" s="89">
        <v>3</v>
      </c>
      <c r="B11" s="90" t="s">
        <v>63</v>
      </c>
      <c r="C11" s="91">
        <f>1750000/1.07</f>
        <v>1635514.0186915887</v>
      </c>
      <c r="D11" s="92">
        <v>1748990.97</v>
      </c>
      <c r="E11" s="92" t="s">
        <v>59</v>
      </c>
      <c r="F11" s="61" t="s">
        <v>64</v>
      </c>
      <c r="G11" s="67">
        <v>1696113.71</v>
      </c>
      <c r="H11" s="88" t="s">
        <v>64</v>
      </c>
      <c r="I11" s="92">
        <v>1678523.98</v>
      </c>
      <c r="J11" s="90" t="s">
        <v>17</v>
      </c>
      <c r="K11" s="88" t="s">
        <v>66</v>
      </c>
      <c r="N11" s="63"/>
    </row>
    <row r="12" spans="1:14" s="62" customFormat="1" ht="72" x14ac:dyDescent="0.2">
      <c r="A12" s="89"/>
      <c r="B12" s="90"/>
      <c r="C12" s="91"/>
      <c r="D12" s="92"/>
      <c r="E12" s="92"/>
      <c r="F12" s="61" t="s">
        <v>65</v>
      </c>
      <c r="G12" s="67">
        <v>1731500</v>
      </c>
      <c r="H12" s="88"/>
      <c r="I12" s="92"/>
      <c r="J12" s="90"/>
      <c r="K12" s="88"/>
      <c r="N12" s="63"/>
    </row>
    <row r="13" spans="1:14" s="71" customFormat="1" ht="144" x14ac:dyDescent="0.2">
      <c r="A13" s="69">
        <v>4</v>
      </c>
      <c r="B13" s="67" t="s">
        <v>67</v>
      </c>
      <c r="C13" s="72">
        <v>1635514.02</v>
      </c>
      <c r="D13" s="67">
        <v>1746023.86</v>
      </c>
      <c r="E13" s="70" t="s">
        <v>59</v>
      </c>
      <c r="F13" s="68" t="s">
        <v>23</v>
      </c>
      <c r="G13" s="67">
        <v>1675320.4</v>
      </c>
      <c r="H13" s="68" t="s">
        <v>23</v>
      </c>
      <c r="I13" s="67">
        <v>1675320.4</v>
      </c>
      <c r="J13" s="67" t="s">
        <v>17</v>
      </c>
      <c r="K13" s="68" t="s">
        <v>68</v>
      </c>
      <c r="N13" s="63"/>
    </row>
    <row r="14" spans="1:14" s="62" customFormat="1" ht="48" x14ac:dyDescent="0.2">
      <c r="A14" s="89">
        <v>5</v>
      </c>
      <c r="B14" s="90" t="s">
        <v>72</v>
      </c>
      <c r="C14" s="93">
        <v>5000000</v>
      </c>
      <c r="D14" s="90">
        <v>5299319</v>
      </c>
      <c r="E14" s="92" t="s">
        <v>59</v>
      </c>
      <c r="F14" s="61" t="s">
        <v>69</v>
      </c>
      <c r="G14" s="67">
        <v>4380000</v>
      </c>
      <c r="H14" s="88" t="s">
        <v>73</v>
      </c>
      <c r="I14" s="90">
        <v>4351024</v>
      </c>
      <c r="J14" s="90" t="s">
        <v>17</v>
      </c>
      <c r="K14" s="88" t="s">
        <v>74</v>
      </c>
      <c r="N14" s="63"/>
    </row>
    <row r="15" spans="1:14" s="62" customFormat="1" ht="48" x14ac:dyDescent="0.2">
      <c r="A15" s="89"/>
      <c r="B15" s="90"/>
      <c r="C15" s="93"/>
      <c r="D15" s="90"/>
      <c r="E15" s="92"/>
      <c r="F15" s="61" t="s">
        <v>70</v>
      </c>
      <c r="G15" s="67">
        <v>4444444</v>
      </c>
      <c r="H15" s="88"/>
      <c r="I15" s="90"/>
      <c r="J15" s="90"/>
      <c r="K15" s="88"/>
      <c r="N15" s="63"/>
    </row>
    <row r="16" spans="1:14" s="32" customFormat="1" ht="48" x14ac:dyDescent="0.2">
      <c r="A16" s="89"/>
      <c r="B16" s="90"/>
      <c r="C16" s="93"/>
      <c r="D16" s="90"/>
      <c r="E16" s="92"/>
      <c r="F16" s="61" t="s">
        <v>25</v>
      </c>
      <c r="G16" s="67">
        <v>4500000</v>
      </c>
      <c r="H16" s="88"/>
      <c r="I16" s="90"/>
      <c r="J16" s="90"/>
      <c r="K16" s="88"/>
      <c r="N16" s="33"/>
    </row>
    <row r="17" spans="1:14" s="32" customFormat="1" ht="48" x14ac:dyDescent="0.55000000000000004">
      <c r="A17" s="89"/>
      <c r="B17" s="90"/>
      <c r="C17" s="93"/>
      <c r="D17" s="90"/>
      <c r="E17" s="92"/>
      <c r="F17" s="77" t="s">
        <v>71</v>
      </c>
      <c r="G17" s="67">
        <v>4650000</v>
      </c>
      <c r="H17" s="88"/>
      <c r="I17" s="90"/>
      <c r="J17" s="90"/>
      <c r="K17" s="88"/>
      <c r="N17" s="33"/>
    </row>
    <row r="18" spans="1:14" s="32" customFormat="1" ht="48" x14ac:dyDescent="0.2">
      <c r="A18" s="89">
        <v>6</v>
      </c>
      <c r="B18" s="90" t="s">
        <v>78</v>
      </c>
      <c r="C18" s="91">
        <v>2500000</v>
      </c>
      <c r="D18" s="92">
        <v>2674256.35</v>
      </c>
      <c r="E18" s="92" t="s">
        <v>59</v>
      </c>
      <c r="F18" s="61" t="s">
        <v>75</v>
      </c>
      <c r="G18" s="67">
        <v>2664000</v>
      </c>
      <c r="H18" s="88" t="s">
        <v>76</v>
      </c>
      <c r="I18" s="92">
        <v>2593680</v>
      </c>
      <c r="J18" s="90" t="s">
        <v>17</v>
      </c>
      <c r="K18" s="88" t="s">
        <v>79</v>
      </c>
      <c r="N18" s="33"/>
    </row>
    <row r="19" spans="1:14" s="32" customFormat="1" ht="48" x14ac:dyDescent="0.2">
      <c r="A19" s="89"/>
      <c r="B19" s="90"/>
      <c r="C19" s="91"/>
      <c r="D19" s="92"/>
      <c r="E19" s="92"/>
      <c r="F19" s="61" t="s">
        <v>76</v>
      </c>
      <c r="G19" s="67">
        <v>2594028</v>
      </c>
      <c r="H19" s="88"/>
      <c r="I19" s="92"/>
      <c r="J19" s="90"/>
      <c r="K19" s="88"/>
      <c r="N19" s="33"/>
    </row>
    <row r="20" spans="1:14" s="32" customFormat="1" ht="72" x14ac:dyDescent="0.2">
      <c r="A20" s="89"/>
      <c r="B20" s="90"/>
      <c r="C20" s="91"/>
      <c r="D20" s="92"/>
      <c r="E20" s="92"/>
      <c r="F20" s="61" t="s">
        <v>77</v>
      </c>
      <c r="G20" s="67">
        <v>4212921</v>
      </c>
      <c r="H20" s="88"/>
      <c r="I20" s="92"/>
      <c r="J20" s="90"/>
      <c r="K20" s="88"/>
      <c r="N20" s="33"/>
    </row>
    <row r="21" spans="1:14" s="32" customFormat="1" ht="67.5" customHeight="1" x14ac:dyDescent="0.2">
      <c r="A21" s="89">
        <v>7</v>
      </c>
      <c r="B21" s="90" t="s">
        <v>80</v>
      </c>
      <c r="C21" s="93">
        <v>5000000</v>
      </c>
      <c r="D21" s="90">
        <v>5273003</v>
      </c>
      <c r="E21" s="92" t="s">
        <v>59</v>
      </c>
      <c r="F21" s="61" t="s">
        <v>73</v>
      </c>
      <c r="G21" s="67">
        <v>4450000</v>
      </c>
      <c r="H21" s="88" t="s">
        <v>81</v>
      </c>
      <c r="I21" s="90">
        <v>4448800</v>
      </c>
      <c r="J21" s="90" t="s">
        <v>17</v>
      </c>
      <c r="K21" s="88" t="s">
        <v>82</v>
      </c>
      <c r="N21" s="33"/>
    </row>
    <row r="22" spans="1:14" s="32" customFormat="1" ht="59.25" customHeight="1" x14ac:dyDescent="0.2">
      <c r="A22" s="89"/>
      <c r="B22" s="90"/>
      <c r="C22" s="93"/>
      <c r="D22" s="90"/>
      <c r="E22" s="92"/>
      <c r="F22" s="61" t="s">
        <v>25</v>
      </c>
      <c r="G22" s="67">
        <v>4480000</v>
      </c>
      <c r="H22" s="88"/>
      <c r="I22" s="90"/>
      <c r="J22" s="90"/>
      <c r="K22" s="88"/>
      <c r="N22" s="33"/>
    </row>
    <row r="23" spans="1:14" s="16" customFormat="1" ht="22.5" customHeight="1" thickBot="1" x14ac:dyDescent="0.6">
      <c r="A23" s="14"/>
      <c r="B23" s="15"/>
      <c r="I23" s="66">
        <f>SUM(I9:I22)</f>
        <v>25811986.380000003</v>
      </c>
    </row>
    <row r="24" spans="1:14" s="16" customFormat="1" ht="69.75" customHeight="1" thickTop="1" x14ac:dyDescent="0.55000000000000004">
      <c r="A24" s="14"/>
      <c r="B24" s="15"/>
      <c r="F24" s="14"/>
      <c r="I24" s="23"/>
    </row>
  </sheetData>
  <mergeCells count="49">
    <mergeCell ref="D21:D22"/>
    <mergeCell ref="C21:C22"/>
    <mergeCell ref="B21:B22"/>
    <mergeCell ref="A21:A22"/>
    <mergeCell ref="K21:K22"/>
    <mergeCell ref="J21:J22"/>
    <mergeCell ref="I21:I22"/>
    <mergeCell ref="H21:H22"/>
    <mergeCell ref="E21:E22"/>
    <mergeCell ref="D14:D17"/>
    <mergeCell ref="C14:C17"/>
    <mergeCell ref="B14:B17"/>
    <mergeCell ref="A14:A17"/>
    <mergeCell ref="K18:K20"/>
    <mergeCell ref="J18:J20"/>
    <mergeCell ref="I18:I20"/>
    <mergeCell ref="H18:H20"/>
    <mergeCell ref="E18:E20"/>
    <mergeCell ref="D18:D20"/>
    <mergeCell ref="C18:C20"/>
    <mergeCell ref="B18:B20"/>
    <mergeCell ref="A18:A20"/>
    <mergeCell ref="K14:K17"/>
    <mergeCell ref="J14:J17"/>
    <mergeCell ref="I14:I17"/>
    <mergeCell ref="H14:H17"/>
    <mergeCell ref="E14:E17"/>
    <mergeCell ref="H11:H12"/>
    <mergeCell ref="I11:I12"/>
    <mergeCell ref="J11:J12"/>
    <mergeCell ref="K11:K12"/>
    <mergeCell ref="A11:A12"/>
    <mergeCell ref="B11:B12"/>
    <mergeCell ref="C11:C12"/>
    <mergeCell ref="D11:D12"/>
    <mergeCell ref="E11:E12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422A-9947-49AF-B011-1DEE210A9A3D}">
  <sheetPr>
    <pageSetUpPr fitToPage="1"/>
  </sheetPr>
  <dimension ref="A1:O11"/>
  <sheetViews>
    <sheetView showRuler="0" view="pageBreakPreview" zoomScaleSheetLayoutView="100" workbookViewId="0">
      <selection activeCell="D10" sqref="D10"/>
    </sheetView>
  </sheetViews>
  <sheetFormatPr defaultRowHeight="24" x14ac:dyDescent="0.55000000000000004"/>
  <cols>
    <col min="1" max="1" width="6.42578125" style="52" customWidth="1"/>
    <col min="2" max="2" width="22.5703125" style="53" customWidth="1"/>
    <col min="3" max="3" width="14.85546875" style="53" customWidth="1"/>
    <col min="4" max="4" width="14.140625" style="54" bestFit="1" customWidth="1"/>
    <col min="5" max="5" width="13.85546875" style="53" bestFit="1" customWidth="1"/>
    <col min="6" max="6" width="23.5703125" style="38" customWidth="1"/>
    <col min="7" max="7" width="14.5703125" style="54" bestFit="1" customWidth="1"/>
    <col min="8" max="8" width="22.7109375" style="53" customWidth="1"/>
    <col min="9" max="9" width="15.7109375" style="53" customWidth="1"/>
    <col min="10" max="10" width="20.5703125" style="53" customWidth="1"/>
    <col min="11" max="11" width="20.140625" style="53" customWidth="1"/>
    <col min="12" max="16384" width="9.140625" style="42"/>
  </cols>
  <sheetData>
    <row r="1" spans="1:15" x14ac:dyDescent="0.55000000000000004">
      <c r="A1" s="35"/>
      <c r="B1" s="36"/>
      <c r="C1" s="35"/>
      <c r="D1" s="37"/>
      <c r="E1" s="36"/>
      <c r="G1" s="39"/>
      <c r="H1" s="35"/>
      <c r="I1" s="40"/>
      <c r="J1" s="40"/>
      <c r="K1" s="41" t="s">
        <v>0</v>
      </c>
    </row>
    <row r="2" spans="1:15" s="43" customFormat="1" x14ac:dyDescent="0.2">
      <c r="A2" s="94" t="str">
        <f>+เฉพาะเจาะจง!A2</f>
        <v>สรุปผลการดำเนินการจัดซื้อจัดจ้างในรอบเดือน ตุลาคม 2567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5" s="43" customFormat="1" x14ac:dyDescent="0.2">
      <c r="A3" s="94" t="str">
        <f>+เฉพาะเจาะจง!A3</f>
        <v xml:space="preserve"> สำนักงานประปาสาขาพญาไท การประปานครหลวง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5" s="43" customFormat="1" x14ac:dyDescent="0.2">
      <c r="A4" s="94" t="str">
        <f>+เฉพาะเจาะจง!A4</f>
        <v>วันที่ 6 เดือน พฤศจิกายน พ.ศ. 2567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5" s="43" customFormat="1" x14ac:dyDescent="0.2">
      <c r="A5" s="94" t="s">
        <v>19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5" ht="0.75" customHeight="1" x14ac:dyDescent="0.55000000000000004">
      <c r="A6" s="44"/>
      <c r="B6" s="45"/>
      <c r="C6" s="44"/>
      <c r="D6" s="46"/>
      <c r="E6" s="45"/>
      <c r="F6" s="47"/>
      <c r="G6" s="48"/>
      <c r="H6" s="44"/>
      <c r="I6" s="49"/>
      <c r="J6" s="49"/>
      <c r="K6" s="45"/>
    </row>
    <row r="7" spans="1:15" ht="51" customHeight="1" x14ac:dyDescent="0.55000000000000004">
      <c r="A7" s="95" t="s">
        <v>4</v>
      </c>
      <c r="B7" s="96" t="s">
        <v>5</v>
      </c>
      <c r="C7" s="97" t="s">
        <v>12</v>
      </c>
      <c r="D7" s="95" t="s">
        <v>20</v>
      </c>
      <c r="E7" s="96" t="s">
        <v>1</v>
      </c>
      <c r="F7" s="96" t="s">
        <v>2</v>
      </c>
      <c r="G7" s="96"/>
      <c r="H7" s="95" t="s">
        <v>9</v>
      </c>
      <c r="I7" s="95"/>
      <c r="J7" s="95" t="s">
        <v>3</v>
      </c>
      <c r="K7" s="97" t="s">
        <v>8</v>
      </c>
    </row>
    <row r="8" spans="1:15" ht="67.5" customHeight="1" x14ac:dyDescent="0.55000000000000004">
      <c r="A8" s="95"/>
      <c r="B8" s="96"/>
      <c r="C8" s="98"/>
      <c r="D8" s="95"/>
      <c r="E8" s="96"/>
      <c r="F8" s="50" t="s">
        <v>6</v>
      </c>
      <c r="G8" s="50" t="s">
        <v>21</v>
      </c>
      <c r="H8" s="51" t="s">
        <v>7</v>
      </c>
      <c r="I8" s="50" t="s">
        <v>22</v>
      </c>
      <c r="J8" s="95"/>
      <c r="K8" s="98"/>
    </row>
    <row r="9" spans="1:15" s="32" customFormat="1" ht="220.5" customHeight="1" x14ac:dyDescent="0.2">
      <c r="A9" s="28">
        <v>1</v>
      </c>
      <c r="B9" s="29" t="s">
        <v>24</v>
      </c>
      <c r="C9" s="30">
        <v>1401869.16</v>
      </c>
      <c r="D9" s="29">
        <v>1499997</v>
      </c>
      <c r="E9" s="56" t="s">
        <v>19</v>
      </c>
      <c r="F9" s="31" t="s">
        <v>25</v>
      </c>
      <c r="G9" s="29">
        <v>1468436</v>
      </c>
      <c r="H9" s="31" t="s">
        <v>25</v>
      </c>
      <c r="I9" s="29">
        <v>1468436</v>
      </c>
      <c r="J9" s="29" t="s">
        <v>17</v>
      </c>
      <c r="K9" s="31" t="s">
        <v>27</v>
      </c>
      <c r="N9" s="33"/>
    </row>
    <row r="10" spans="1:15" s="32" customFormat="1" ht="220.5" customHeight="1" x14ac:dyDescent="0.2">
      <c r="A10" s="28">
        <v>2</v>
      </c>
      <c r="B10" s="29" t="s">
        <v>28</v>
      </c>
      <c r="C10" s="30">
        <v>1121495.33</v>
      </c>
      <c r="D10" s="29">
        <v>1199944</v>
      </c>
      <c r="E10" s="56" t="s">
        <v>19</v>
      </c>
      <c r="F10" s="31" t="s">
        <v>26</v>
      </c>
      <c r="G10" s="29">
        <v>1178259</v>
      </c>
      <c r="H10" s="31" t="s">
        <v>26</v>
      </c>
      <c r="I10" s="29">
        <v>1178259</v>
      </c>
      <c r="J10" s="29" t="s">
        <v>17</v>
      </c>
      <c r="K10" s="31" t="s">
        <v>29</v>
      </c>
      <c r="N10" s="33"/>
    </row>
    <row r="11" spans="1:15" s="38" customFormat="1" x14ac:dyDescent="0.55000000000000004">
      <c r="A11" s="52"/>
      <c r="B11" s="53"/>
      <c r="C11" s="53"/>
      <c r="D11" s="54"/>
      <c r="E11" s="53"/>
      <c r="G11" s="54"/>
      <c r="H11" s="53"/>
      <c r="I11" s="55">
        <f>SUM(I9:I10)</f>
        <v>2646695</v>
      </c>
      <c r="J11" s="53"/>
      <c r="K11" s="53"/>
      <c r="L11" s="42"/>
      <c r="M11" s="42"/>
      <c r="N11" s="42"/>
      <c r="O11" s="42"/>
    </row>
  </sheetData>
  <mergeCells count="13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</mergeCells>
  <pageMargins left="0.15748031496062992" right="0.15748031496062992" top="0.35433070866141736" bottom="0.15748031496062992" header="0.15748031496062992" footer="0.15748031496062992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</vt:lpstr>
      <vt:lpstr>e-bidding</vt:lpstr>
      <vt:lpstr>คัดเลือก</vt:lpstr>
      <vt:lpstr>'e-bidding'!Print_Area</vt:lpstr>
      <vt:lpstr>คัดเลือก!Print_Area</vt:lpstr>
      <vt:lpstr>เฉพาะเจาะจง!Print_Area</vt:lpstr>
      <vt:lpstr>'e-bidding'!Print_Titles</vt:lpstr>
      <vt:lpstr>คัดเลือก!Print_Titles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2024-11-06T07:22:40Z</cp:lastPrinted>
  <dcterms:created xsi:type="dcterms:W3CDTF">2012-03-11T08:00:11Z</dcterms:created>
  <dcterms:modified xsi:type="dcterms:W3CDTF">2024-11-12T07:53:13Z</dcterms:modified>
</cp:coreProperties>
</file>